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 computational performance" sheetId="1" r:id="rId4"/>
    <sheet state="visible" name="2. Variant calling performance " sheetId="2" r:id="rId5"/>
    <sheet state="visible" name="3. Variant calling performance " sheetId="3" r:id="rId6"/>
    <sheet state="visible" name="4. genome stratifications" sheetId="4" r:id="rId7"/>
    <sheet state="visible" name="5. centromere benchmarking" sheetId="5" r:id="rId8"/>
    <sheet state="visible" name="6. Gene Impact Analysis" sheetId="6" r:id="rId9"/>
    <sheet state="visible" name="7. kmer-based stats (k31) - 40x" sheetId="7" r:id="rId10"/>
    <sheet state="visible" name="8. kmer-based stats (k31) - all" sheetId="8" r:id="rId11"/>
    <sheet state="visible" name="9. HPRC samples deepvariant" sheetId="9" r:id="rId12"/>
    <sheet state="visible" name="10. QV experiments" sheetId="10" r:id="rId13"/>
    <sheet state="visible" name="11. Manual investigation of GIA" sheetId="11" r:id="rId14"/>
    <sheet state="visible" name="12. HG005 annotating unchanged " sheetId="12" r:id="rId15"/>
    <sheet state="visible" name="13. HPRC release 2" sheetId="13" r:id="rId16"/>
    <sheet state="visible" name="14. Marmoset polishing" sheetId="14" r:id="rId17"/>
    <sheet state="visible" name="15. element polishing" sheetId="15" r:id="rId18"/>
    <sheet state="visible" name="16. GQ optimization" sheetId="16" r:id="rId19"/>
  </sheets>
  <definedNames>
    <definedName hidden="1" localSheetId="8" name="_xlnm._FilterDatabase">'9. HPRC samples deepvariant'!$A$1:$AK$991</definedName>
    <definedName hidden="1" localSheetId="12" name="_xlnm._FilterDatabase">'13. HPRC release 2'!$A$1:$AR$1180</definedName>
  </definedNames>
  <calcPr/>
</workbook>
</file>

<file path=xl/sharedStrings.xml><?xml version="1.0" encoding="utf-8"?>
<sst xmlns="http://schemas.openxmlformats.org/spreadsheetml/2006/main" count="5464" uniqueCount="892">
  <si>
    <t>Job</t>
  </si>
  <si>
    <t># CPUs requested</t>
  </si>
  <si>
    <t>CPU time</t>
  </si>
  <si>
    <t>Job Wall-clock time</t>
  </si>
  <si>
    <t>Maximum memory</t>
  </si>
  <si>
    <t>Maximum Disk</t>
  </si>
  <si>
    <t>PHARAOH</t>
  </si>
  <si>
    <t>32</t>
  </si>
  <si>
    <t>7-15:18:53</t>
  </si>
  <si>
    <t>13:03:45</t>
  </si>
  <si>
    <t>81.28 GB</t>
  </si>
  <si>
    <t>4.6 TB</t>
  </si>
  <si>
    <t>DeepPolisher</t>
  </si>
  <si>
    <t>7-19:23:44</t>
  </si>
  <si>
    <t>05:51:22</t>
  </si>
  <si>
    <t>9.43 MB</t>
  </si>
  <si>
    <t>3.0 GB</t>
  </si>
  <si>
    <t xml:space="preserve">DeepVariant - HiFi </t>
  </si>
  <si>
    <t>9-06:49:06</t>
  </si>
  <si>
    <t xml:space="preserve">06:49:47 </t>
  </si>
  <si>
    <t>17.9 GB</t>
  </si>
  <si>
    <t>17 GB</t>
  </si>
  <si>
    <t>NextPolish2</t>
  </si>
  <si>
    <t>1-04:30:14</t>
  </si>
  <si>
    <t>00:54:48</t>
  </si>
  <si>
    <t>262.41 GB</t>
  </si>
  <si>
    <t>5.6 GB</t>
  </si>
  <si>
    <t>T2T pipeline - DeepVariant hybrid</t>
  </si>
  <si>
    <t>4-01:30:04</t>
  </si>
  <si>
    <t>02:50:26</t>
  </si>
  <si>
    <t>14.715468 GB</t>
  </si>
  <si>
    <t xml:space="preserve">39 GB </t>
  </si>
  <si>
    <t>T2T pipeline - Pepper-Margin-DeepVariant</t>
  </si>
  <si>
    <t>28-12:53:45</t>
  </si>
  <si>
    <t>1-00:16:05</t>
  </si>
  <si>
    <t>34.02 GB</t>
  </si>
  <si>
    <t>447 GB</t>
  </si>
  <si>
    <t>Assembly</t>
  </si>
  <si>
    <t>Reads</t>
  </si>
  <si>
    <t>Polisher</t>
  </si>
  <si>
    <t>Polisher Filter</t>
  </si>
  <si>
    <t>Type</t>
  </si>
  <si>
    <t>TRUTH TOTAL</t>
  </si>
  <si>
    <t>TRUTH TP</t>
  </si>
  <si>
    <t>TRUTH FN</t>
  </si>
  <si>
    <t>QUERY TOTAL</t>
  </si>
  <si>
    <t>QUERY FP</t>
  </si>
  <si>
    <t>FP.gt</t>
  </si>
  <si>
    <t>FP.al</t>
  </si>
  <si>
    <t>METRIC Recall</t>
  </si>
  <si>
    <t>METRIC Precision</t>
  </si>
  <si>
    <t>METRIC F1_Score</t>
  </si>
  <si>
    <t>FP+FN</t>
  </si>
  <si>
    <t xml:space="preserve">Total Errors </t>
  </si>
  <si>
    <r>
      <rPr>
        <rFont val="Arial"/>
        <b/>
        <color rgb="FF1155CC"/>
        <sz val="11.0"/>
        <u/>
      </rPr>
      <t xml:space="preserve">Final bed size in Mb used for </t>
    </r>
    <r>
      <rPr>
        <rFont val="Arial"/>
        <b/>
        <color rgb="FF1155CC"/>
        <sz val="11.0"/>
        <u/>
      </rPr>
      <t>hap.py</t>
    </r>
  </si>
  <si>
    <t># Errors / Mb</t>
  </si>
  <si>
    <t># polishing edits</t>
  </si>
  <si>
    <t xml:space="preserve">A. HG002 and HG005 unpolished assemblies </t>
  </si>
  <si>
    <t>HG002 Hifiasm v0.19.5 chr20</t>
  </si>
  <si>
    <t>None</t>
  </si>
  <si>
    <t>INDEL</t>
  </si>
  <si>
    <t>55.625881</t>
  </si>
  <si>
    <t>SNP</t>
  </si>
  <si>
    <t>HG005 Hifiasm v0.19.5 whole genome</t>
  </si>
  <si>
    <t>2490</t>
  </si>
  <si>
    <t xml:space="preserve">B. HG002 and HG005 with hprc polishing pipeline 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</si>
  <si>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</si>
  <si>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</si>
  <si>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GQ 20 INS-1, GQ 12 DEL-1, GQ 5 all other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</si>
  <si>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</si>
  <si>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</si>
  <si>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C. Alternate polishing methods</t>
  </si>
  <si>
    <t>HiFi DC v1.2 winnowmap 40x,
ONT R9 winnowmap 40x ,
Illumina bwa-mem 40x</t>
  </si>
  <si>
    <t>T2T pipeline</t>
  </si>
  <si>
    <t xml:space="preserve">merfin -polish </t>
  </si>
  <si>
    <t>HiFi DC v1.2 winnowmap 40x</t>
  </si>
  <si>
    <t xml:space="preserve">DeepVariant HiFi </t>
  </si>
  <si>
    <t>PASS, homalt only (-H1)</t>
  </si>
  <si>
    <t>NA</t>
  </si>
  <si>
    <t>merfin -polish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</si>
  <si>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</si>
  <si>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t xml:space="preserve">D. HG002 and HG005 minimap2 model without GQ filters 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</si>
  <si>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</si>
  <si>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</si>
  <si>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</si>
  <si>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</si>
  <si>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2492</t>
  </si>
  <si>
    <t xml:space="preserve">E. HG002 and HG005 verkko with verkko model </t>
  </si>
  <si>
    <t>HG002 verkko v1.4.1 chr20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</si>
  <si>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</si>
  <si>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verkko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</si>
  <si>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</si>
  <si>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verkko</t>
    </r>
    <r>
      <rPr>
        <rFont val="Arial"/>
        <color theme="1"/>
        <sz val="11.0"/>
      </rPr>
      <t xml:space="preserve"> model 1</t>
    </r>
  </si>
  <si>
    <t>HG005 verkko v1.4.1 whole genome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</si>
  <si>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</si>
  <si>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verkko</t>
    </r>
    <r>
      <rPr>
        <rFont val="Arial"/>
        <color theme="1"/>
        <sz val="11.0"/>
      </rPr>
      <t xml:space="preserve"> model 1</t>
    </r>
  </si>
  <si>
    <t xml:space="preserve">F. HG002 and HG005 hifiasm with winnowmap model 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</si>
  <si>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v5  (winnowmap)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</si>
  <si>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winnowmap model 5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</si>
  <si>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(winnowmap)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</si>
  <si>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winnowmap model 5</t>
    </r>
  </si>
  <si>
    <t>G. Polishing without using PHARAOH to create alignments (using GQ filters)</t>
  </si>
  <si>
    <r>
      <rPr>
        <rFont val="Arial"/>
        <color theme="1"/>
        <sz val="11.0"/>
      </rPr>
      <t xml:space="preserve">HG002 Hifiasm v0.19.5 </t>
    </r>
    <r>
      <rPr>
        <rFont val="Arial"/>
        <b/>
        <color theme="1"/>
        <sz val="11.0"/>
      </rPr>
      <t>whole genome</t>
    </r>
  </si>
  <si>
    <t>2529.533053</t>
  </si>
  <si>
    <r>
      <rPr>
        <rFont val="Arial"/>
        <color theme="1"/>
        <sz val="11.0"/>
      </rPr>
      <t xml:space="preserve">HG002 Hifiasm v0.19.5 </t>
    </r>
    <r>
      <rPr>
        <rFont val="Arial"/>
        <b/>
        <color theme="1"/>
        <sz val="11.0"/>
      </rPr>
      <t>chr20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</si>
  <si>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</si>
  <si>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</si>
  <si>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HG002 Hifiasm v0.19.5 </t>
    </r>
    <r>
      <rPr>
        <rFont val="Arial"/>
        <b/>
        <color theme="1"/>
        <sz val="11.0"/>
      </rPr>
      <t>whole genome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</si>
  <si>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</si>
  <si>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</si>
  <si>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2375</t>
  </si>
  <si>
    <t>2530</t>
  </si>
  <si>
    <t>906</t>
  </si>
  <si>
    <r>
      <rPr>
        <rFont val="Arial"/>
        <color theme="1"/>
        <sz val="11.0"/>
      </rPr>
      <t xml:space="preserve">HG005 Hifiasm v0.19.5 </t>
    </r>
    <r>
      <rPr>
        <rFont val="Arial"/>
        <b/>
        <color theme="1"/>
        <sz val="11.0"/>
      </rPr>
      <t>whole genome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</si>
  <si>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</si>
  <si>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</si>
  <si>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E. Polishing without using PHARAOH to create alignments (without using GQ filters)</t>
  </si>
  <si>
    <r>
      <rPr>
        <rFont val="Arial"/>
        <color theme="1"/>
        <sz val="11.0"/>
      </rPr>
      <t xml:space="preserve">HG002 Hifiasm v0.19.5 </t>
    </r>
    <r>
      <rPr>
        <rFont val="Arial"/>
        <b/>
        <color theme="1"/>
        <sz val="11.0"/>
      </rPr>
      <t>chr20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</si>
  <si>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</si>
  <si>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</si>
  <si>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HG002 Hifiasm v0.19.5 </t>
    </r>
    <r>
      <rPr>
        <rFont val="Arial"/>
        <b/>
        <color theme="1"/>
        <sz val="11.0"/>
      </rPr>
      <t>whole genome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</si>
  <si>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</si>
  <si>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</si>
  <si>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1595</t>
  </si>
  <si>
    <t>892</t>
  </si>
  <si>
    <r>
      <rPr>
        <rFont val="Arial"/>
        <color theme="1"/>
        <sz val="11.0"/>
      </rPr>
      <t xml:space="preserve">HG005 Hifiasm v0.19.5 </t>
    </r>
    <r>
      <rPr>
        <rFont val="Arial"/>
        <b/>
        <color theme="1"/>
        <sz val="11.0"/>
      </rPr>
      <t>whole genome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</si>
  <si>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(minimap2)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</si>
  <si>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</si>
  <si>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b/>
        <color rgb="FF1155CC"/>
        <sz val="11.0"/>
        <u/>
      </rPr>
      <t xml:space="preserve">Final bed size in Mb used for </t>
    </r>
    <r>
      <rPr>
        <rFont val="Arial"/>
        <b/>
        <color rgb="FF1155CC"/>
        <sz val="11.0"/>
        <u/>
      </rPr>
      <t>hap.py</t>
    </r>
  </si>
  <si>
    <t xml:space="preserve">HG002 and HG005 unpolished assemblies </t>
  </si>
  <si>
    <t xml:space="preserve">HG005 Hifiasm v0.19.5  </t>
  </si>
  <si>
    <t>Coverage titration experiments - Sequel DCv1.2, entire PHARAOH pipeline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</si>
  <si>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60x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</si>
  <si>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</si>
  <si>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 (minimap2) 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</si>
  <si>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</si>
  <si>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</si>
  <si>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</si>
  <si>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</si>
  <si>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</si>
  <si>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 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</si>
  <si>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</si>
  <si>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</si>
  <si>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</si>
  <si>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</si>
  <si>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</si>
  <si>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</si>
  <si>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</si>
  <si>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</si>
  <si>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</si>
  <si>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</si>
  <si>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</si>
  <si>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</si>
  <si>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</si>
  <si>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Coverage titration experiments - Sequel with DCv1.1, entire PHARAOH pipeline</t>
  </si>
  <si>
    <t xml:space="preserve">HG002 Hifiasm v0.19.5  </t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</si>
  <si>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60x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</si>
  <si>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</si>
  <si>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</si>
  <si>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</si>
  <si>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</si>
  <si>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</si>
  <si>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</si>
  <si>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</si>
  <si>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</si>
  <si>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</si>
  <si>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DC v1.1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</si>
  <si>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</si>
  <si>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Coverage titration experiments - Revio DCv1.1, entire PHARAOH pipeline</t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</si>
  <si>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60x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</si>
  <si>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</si>
  <si>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</si>
  <si>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</si>
  <si>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</si>
  <si>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</si>
  <si>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</si>
  <si>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</si>
  <si>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</si>
  <si>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</si>
  <si>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Revio DC v1.1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</si>
  <si>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</si>
  <si>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Coverage titration experiments - Sequel CCS, entire PHARAOH pipeline</t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</si>
  <si>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</si>
  <si>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</si>
  <si>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</si>
  <si>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</si>
  <si>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</si>
  <si>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</si>
  <si>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</si>
  <si>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</si>
  <si>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</si>
  <si>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</si>
  <si>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50x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</si>
  <si>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</si>
  <si>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</si>
  <si>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</si>
  <si>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30x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</si>
  <si>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</si>
  <si>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20x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</si>
  <si>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</si>
  <si>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Sequel CCS </t>
    </r>
    <r>
      <rPr>
        <rFont val="Arial"/>
        <b/>
        <color theme="1"/>
        <sz val="11.0"/>
      </rPr>
      <t>10x</t>
    </r>
    <r>
      <rPr>
        <rFont val="Arial"/>
        <color theme="1"/>
        <sz val="11.0"/>
      </rPr>
      <t xml:space="preserve"> , PHARAOH v6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</si>
  <si>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</si>
  <si>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Coverage titration experiments - Sequel DCv1.2, just DeepPolisher (no PHARAOH)</t>
  </si>
  <si>
    <r>
      <rPr>
        <rFont val="Arial"/>
        <color rgb="FF000000"/>
        <sz val="11.0"/>
      </rPr>
      <t xml:space="preserve">HiFi DC v1.2 </t>
    </r>
    <r>
      <rPr>
        <rFont val="Arial"/>
        <b/>
        <color rgb="FF000000"/>
        <sz val="11.0"/>
      </rPr>
      <t>60x</t>
    </r>
    <r>
      <rPr>
        <rFont val="Arial"/>
        <color rgb="FF000000"/>
        <sz val="11.0"/>
      </rPr>
      <t xml:space="preserve"> 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</si>
  <si>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</si>
  <si>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 xml:space="preserve">50x </t>
    </r>
    <r>
      <rPr>
        <rFont val="Arial"/>
        <color theme="1"/>
        <sz val="11.0"/>
      </rPr>
      <t>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</si>
  <si>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</si>
  <si>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 xml:space="preserve">40x </t>
    </r>
    <r>
      <rPr>
        <rFont val="Arial"/>
        <color theme="1"/>
        <sz val="11.0"/>
      </rPr>
      <t>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</si>
  <si>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</si>
  <si>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 xml:space="preserve">30x </t>
    </r>
    <r>
      <rPr>
        <rFont val="Arial"/>
        <color theme="1"/>
        <sz val="11.0"/>
      </rPr>
      <t>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</si>
  <si>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</si>
  <si>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 xml:space="preserve">20x </t>
    </r>
    <r>
      <rPr>
        <rFont val="Arial"/>
        <color theme="1"/>
        <sz val="11.0"/>
      </rPr>
      <t>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</si>
  <si>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</si>
  <si>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 xml:space="preserve">10x </t>
    </r>
    <r>
      <rPr>
        <rFont val="Arial"/>
        <color theme="1"/>
        <sz val="11.0"/>
      </rPr>
      <t>minimap2, de&gt;.04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</si>
  <si>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</si>
  <si>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Subset</t>
  </si>
  <si>
    <t>METRIC.Recall</t>
  </si>
  <si>
    <t>METRIC.Precision</t>
  </si>
  <si>
    <t>METRIC.F1_Score</t>
  </si>
  <si>
    <t>TRUTH.TOTAL</t>
  </si>
  <si>
    <t>TRUTH.TP</t>
  </si>
  <si>
    <t>TRUTH.FN</t>
  </si>
  <si>
    <t>QUERY.TOTAL</t>
  </si>
  <si>
    <t>QUERY.FP</t>
  </si>
  <si>
    <t>total Errors</t>
  </si>
  <si>
    <t>HG002_deepvariant</t>
  </si>
  <si>
    <t>alldifficultregions</t>
  </si>
  <si>
    <t>AllHomopolymers_ge7bp_imperfectge11bp_slop5</t>
  </si>
  <si>
    <t>alllowmapandsegdupregions</t>
  </si>
  <si>
    <t>AllTandemRepeats</t>
  </si>
  <si>
    <t>AllTandemRepeats_201to10000bp_slop5</t>
  </si>
  <si>
    <t>AllTandemRepeats_51to200bp_slop5</t>
  </si>
  <si>
    <t>AllTandemRepeats_ge10001bp_slop5</t>
  </si>
  <si>
    <t>AllTandemRepeats_ge101bp_slop5</t>
  </si>
  <si>
    <t>AllTandemRepeats_le50bp_slop5</t>
  </si>
  <si>
    <t>AllTandemRepeatsandHomopolymers_slop5</t>
  </si>
  <si>
    <t>lowmappabilityall</t>
  </si>
  <si>
    <t>nonunique_l100_m2_e1</t>
  </si>
  <si>
    <t>nonunique_l250_m0_e0</t>
  </si>
  <si>
    <t>notinalldifficultregions</t>
  </si>
  <si>
    <t>notinAllHomopolymers_ge7bp_imperfectge11bp_slop5</t>
  </si>
  <si>
    <t>notinalllowmapandsegdupregions</t>
  </si>
  <si>
    <t>notinallTandemRepeats</t>
  </si>
  <si>
    <t>notinAllTandemRepeatsandHomopolymers_slop5</t>
  </si>
  <si>
    <t>notinlowmappabilityall</t>
  </si>
  <si>
    <t>notinrefseq_cds</t>
  </si>
  <si>
    <t>notinsatellites_slop5</t>
  </si>
  <si>
    <t>notinsegdups</t>
  </si>
  <si>
    <t>notinsegdups_gt10kb</t>
  </si>
  <si>
    <t>refseq_cds</t>
  </si>
  <si>
    <t>satellites_slop5</t>
  </si>
  <si>
    <t>segdups</t>
  </si>
  <si>
    <t>segdups_gt10kb</t>
  </si>
  <si>
    <t>SimpleRepeat_diTR_10to49_slop5</t>
  </si>
  <si>
    <t>SimpleRepeat_diTR_50to149_slop5</t>
  </si>
  <si>
    <t>SimpleRepeat_diTR_ge150_slop5</t>
  </si>
  <si>
    <t>SimpleRepeat_homopolymer_4to6_slop5</t>
  </si>
  <si>
    <t>SimpleRepeat_homopolymer_7to11_slop5</t>
  </si>
  <si>
    <t>SimpleRepeat_homopolymer_ge12_slop5</t>
  </si>
  <si>
    <t>SimpleRepeat_homopolymer_ge21_slop5</t>
  </si>
  <si>
    <t>TS_boundary</t>
  </si>
  <si>
    <t>TS_contained</t>
  </si>
  <si>
    <t>HG002_nextPolish2</t>
  </si>
  <si>
    <t>HG002_t2t_polish</t>
  </si>
  <si>
    <t>HG002_y2_DCv1.2_PHv6_mm2_model1_dockerv0.8_HPRC_GQ</t>
  </si>
  <si>
    <t>HG002_y2_unpolished</t>
  </si>
  <si>
    <t>HG005_deepvariant</t>
  </si>
  <si>
    <t>HG005_nextPolish2</t>
  </si>
  <si>
    <t>HG005_t2t_polish</t>
  </si>
  <si>
    <t>HG005_y2_DCv1.2_PHv6_mm2_model1_dockerv0.8_HPRC_GQ</t>
  </si>
  <si>
    <t>HG005_y2_unpolished</t>
  </si>
  <si>
    <r>
      <rPr>
        <rFont val="Arial"/>
        <color theme="1"/>
      </rPr>
      <t xml:space="preserve">Dipcall variants against Q100. </t>
    </r>
    <r>
      <rPr>
        <rFont val="Arial"/>
        <b/>
        <color theme="1"/>
      </rPr>
      <t>All censat regions</t>
    </r>
    <r>
      <rPr>
        <rFont val="Arial"/>
        <color theme="1"/>
      </rPr>
      <t>, where MAPQ=60</t>
    </r>
  </si>
  <si>
    <t>total</t>
  </si>
  <si>
    <t>SNPs</t>
  </si>
  <si>
    <t>indels</t>
  </si>
  <si>
    <t>total bases</t>
  </si>
  <si>
    <t>percent of censat bases with MAPQ=60</t>
  </si>
  <si>
    <t>unpolished, mat</t>
  </si>
  <si>
    <t>polished, mat</t>
  </si>
  <si>
    <t>unpolished, pat</t>
  </si>
  <si>
    <t>polished, pat</t>
  </si>
  <si>
    <t>unpolished,dip</t>
  </si>
  <si>
    <t>polished,dip</t>
  </si>
  <si>
    <t>diff</t>
  </si>
  <si>
    <r>
      <rPr>
        <rFont val="Arial"/>
        <color theme="1"/>
      </rPr>
      <t xml:space="preserve">Dipcall variants against Q100. </t>
    </r>
    <r>
      <rPr>
        <rFont val="Arial"/>
        <b/>
        <color theme="1"/>
      </rPr>
      <t>Whole genome</t>
    </r>
    <r>
      <rPr>
        <rFont val="Arial"/>
        <color theme="1"/>
      </rPr>
      <t>, where MAPQ=60</t>
    </r>
  </si>
  <si>
    <t>percent of bases whole genome with MAPQ=60</t>
  </si>
  <si>
    <t>A. Count of total gene-impacting mutations in each assembly</t>
  </si>
  <si>
    <t>Haplotype</t>
  </si>
  <si>
    <t># Genes with frameshifts</t>
  </si>
  <si>
    <t># Genes with frameshifts validated by GIAB v4.2.1</t>
  </si>
  <si>
    <t># Genes with frameshifts NOT in GIAB v4.2.1</t>
  </si>
  <si>
    <t>Percent of genes with frameshift validated by GIAB v4.2.1</t>
  </si>
  <si>
    <t># Genes with frameshift not in the GIAB v4.2.1 confidence region</t>
  </si>
  <si>
    <t># Genes with stop codon gained</t>
  </si>
  <si>
    <t># Genes with stop codon gained validated by GIAB v4.2.1</t>
  </si>
  <si>
    <t>Percent of genes with stop codons validated by GIAB v4.2.1</t>
  </si>
  <si>
    <t># Genes with stop codon gained NOT in GIAB v4.2.1</t>
  </si>
  <si>
    <t># Genes with stop codon gained not in the GIAB v4.2.1 confidence region</t>
  </si>
  <si>
    <t>HG002</t>
  </si>
  <si>
    <t>Paternal</t>
  </si>
  <si>
    <t>Maternal</t>
  </si>
  <si>
    <t>HG005</t>
  </si>
  <si>
    <t>AVERAGE</t>
  </si>
  <si>
    <t>B. All transcripts with significant changes to gene models modified by edits made by DeepPolisher</t>
  </si>
  <si>
    <t>HG002 haplotype 1</t>
  </si>
  <si>
    <t>Transcripts</t>
  </si>
  <si>
    <t>DNA Identity of Transcript in Polished Assembly Against Transcript in GRCh38</t>
  </si>
  <si>
    <t>DNA Identity of Transcript in Raw Assembly Against Transcript in GRCh38</t>
  </si>
  <si>
    <t>Protein Identity of Transcript in Polished Assembly Against Transcript in GRCh38</t>
  </si>
  <si>
    <t>Protein Identity of Transcript in Raw Assembly Against Transcript in GRCh38</t>
  </si>
  <si>
    <t>Identity improved by polishing?</t>
  </si>
  <si>
    <t>If polishing decreases identity, why?</t>
  </si>
  <si>
    <t>Significant impact to gene model?</t>
  </si>
  <si>
    <t>ENST00000404933.7</t>
  </si>
  <si>
    <t>YES</t>
  </si>
  <si>
    <t>ENST00000424120.6</t>
  </si>
  <si>
    <t>ENST00000396203.7</t>
  </si>
  <si>
    <t>HG002 haplotype 2</t>
  </si>
  <si>
    <t>HG005 haplotype 1</t>
  </si>
  <si>
    <t>ENST00000372371.8</t>
  </si>
  <si>
    <t>ENST00000620267.2</t>
  </si>
  <si>
    <t>NO</t>
  </si>
  <si>
    <t>DeepPolisher edit inserts 7 bases and is consistently supported by several reads. The edit seems to be correct in this case, despite the decrease in identity.</t>
  </si>
  <si>
    <t>ENST00000295910.11</t>
  </si>
  <si>
    <t>ENST00000316073.3</t>
  </si>
  <si>
    <t xml:space="preserve">HG005 haplotype 2				</t>
  </si>
  <si>
    <t>C. All transcripts modified by edits made by DeepPolisher</t>
  </si>
  <si>
    <t>ENST00000373880.9</t>
  </si>
  <si>
    <t>-</t>
  </si>
  <si>
    <t>ENST00000320078.12</t>
  </si>
  <si>
    <t>Noisy reads</t>
  </si>
  <si>
    <t>ENST00000391857.9</t>
  </si>
  <si>
    <t>ENST00000381486.7</t>
  </si>
  <si>
    <t>ENST00000265348.9</t>
  </si>
  <si>
    <t>ENST00000423059.9</t>
  </si>
  <si>
    <t>reads support edit</t>
  </si>
  <si>
    <t>ENST00000265846.10</t>
  </si>
  <si>
    <t>ENST00000271915.9</t>
  </si>
  <si>
    <t>ENST00000449193.7</t>
  </si>
  <si>
    <t>ENST00000338971.10</t>
  </si>
  <si>
    <t>ENST00000360423.12</t>
  </si>
  <si>
    <t>ENST00000332715.6</t>
  </si>
  <si>
    <t>ENST00000374114.8</t>
  </si>
  <si>
    <t>ENST00000397746.8</t>
  </si>
  <si>
    <t>ENST00000313093.7</t>
  </si>
  <si>
    <t>ENST00000504481.1</t>
  </si>
  <si>
    <t>liftover issue, no edit was made</t>
  </si>
  <si>
    <t>ENST00000507227.1</t>
  </si>
  <si>
    <t>ENST00000509660.1</t>
  </si>
  <si>
    <t>ENST00000511681.1</t>
  </si>
  <si>
    <t>ENST00000355072.11</t>
  </si>
  <si>
    <t>ENST00000252050.9</t>
  </si>
  <si>
    <t>ENST00000216281.13</t>
  </si>
  <si>
    <t>ENST00000377939.5</t>
  </si>
  <si>
    <t>ENST00000367866.7</t>
  </si>
  <si>
    <t xml:space="preserve">Reads are noisy, causing nonsynonymous mutation </t>
  </si>
  <si>
    <t>ENST00000396819.8</t>
  </si>
  <si>
    <t>ENST00000415041.1</t>
  </si>
  <si>
    <t>ENST00000506414.1</t>
  </si>
  <si>
    <t>ENST00000295542.6</t>
  </si>
  <si>
    <t>ENST00000515566.1</t>
  </si>
  <si>
    <t xml:space="preserve">Liftover issue, no edit nearby </t>
  </si>
  <si>
    <t>ENST00000254480.10</t>
  </si>
  <si>
    <t>ENST00000318562.13</t>
  </si>
  <si>
    <t>ENST00000342245.9</t>
  </si>
  <si>
    <t>Reads are noisy, causing deletion in frame</t>
  </si>
  <si>
    <t>ENST00000389039.11</t>
  </si>
  <si>
    <t>ENST00000474796.2</t>
  </si>
  <si>
    <t>ENST00000415858.3</t>
  </si>
  <si>
    <t>ENST00000392915.7</t>
  </si>
  <si>
    <t>ENST00000636930.2</t>
  </si>
  <si>
    <t>total_edits</t>
  </si>
  <si>
    <t>edits_overlapping_FPkmers</t>
  </si>
  <si>
    <t>WholeGenomeQV_Merqury_Hap1</t>
  </si>
  <si>
    <t>WholeGenomeQV_Merqury_Hap2</t>
  </si>
  <si>
    <t>WholeGenomeQV_Merqury_Dip</t>
  </si>
  <si>
    <t>WholeGenomeQV_Yak_Hap1</t>
  </si>
  <si>
    <t>WholeGenomeQV_Yak_Hap2</t>
  </si>
  <si>
    <t>WholeGenomeQV_Yak_Dip</t>
  </si>
  <si>
    <t>WholeGenomeQV_Yak_Hap1_unNormalized</t>
  </si>
  <si>
    <t>WholeGenomeQV_Yak_Hap2_unNormalized</t>
  </si>
  <si>
    <t>WholeGenomeQV_Yak_Dip_unNormalized</t>
  </si>
  <si>
    <t>InsideConfQV_Merqury_Hap1</t>
  </si>
  <si>
    <t>InsideConfQV_Merqury_Hap2</t>
  </si>
  <si>
    <t>InsideConfQV_Merqury_Dip</t>
  </si>
  <si>
    <t>InsideConfQV_Yak_Hap1</t>
  </si>
  <si>
    <t>InsideConfQV_Yak_Hap2</t>
  </si>
  <si>
    <t>InsideConfQV_Yak_Dip</t>
  </si>
  <si>
    <t>InsideConfQV_Yak_Hap1_unNormalized</t>
  </si>
  <si>
    <t>InsideConfQV_Yak_Hap2_unNormalized</t>
  </si>
  <si>
    <t>InsideConfQV_Yak_Dip_unNormalized</t>
  </si>
  <si>
    <t>OutsideConfQV_Merqury_Hap1</t>
  </si>
  <si>
    <t>OutsideConfQV_Merqury_Hap2</t>
  </si>
  <si>
    <t>OutsideConfQV_Merqury_Dip</t>
  </si>
  <si>
    <t>OutsideConfQV_Yak_Hap1</t>
  </si>
  <si>
    <t>OutsideConfQV_Yak_Hap2</t>
  </si>
  <si>
    <t>OutsideConfQV_Yak_Dip_unNormalized</t>
  </si>
  <si>
    <t>OutsideConfQV_Yak_Hap1_unNormalized</t>
  </si>
  <si>
    <t>OutsideConfQV_Yak_Hap2_unNormalized</t>
  </si>
  <si>
    <t>YakSwitchError</t>
  </si>
  <si>
    <t>YakHammingError</t>
  </si>
  <si>
    <t>total_fp_kmers_wg</t>
  </si>
  <si>
    <t>projected_fp_kmers_wg</t>
  </si>
  <si>
    <t>unchanged_fp_kmers_wg</t>
  </si>
  <si>
    <t>induced_fp_kmers_wg</t>
  </si>
  <si>
    <t>total_fp_kmers_conf</t>
  </si>
  <si>
    <t>projected_fp_kmers_conf</t>
  </si>
  <si>
    <t>unchanged_fp_kmers_conf</t>
  </si>
  <si>
    <t>induced_fp_kmers_conf</t>
  </si>
  <si>
    <t>HG005 with hprc polishing pipeline (main fig results)</t>
  </si>
  <si>
    <t>HG005 Hifiasm v0.19.5</t>
  </si>
  <si>
    <t>Unpolished</t>
  </si>
  <si>
    <t>HiFi DC v1.2, PHARAOH v6 (minimap2)</t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</si>
  <si>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</si>
  <si>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Alternate polishing methods</t>
  </si>
  <si>
    <t>DeepVariant HiFi</t>
  </si>
  <si>
    <t>Without GQ filters</t>
  </si>
  <si>
    <r>
      <rPr>
        <rFont val="Arial"/>
        <color rgb="FF000000"/>
        <sz val="11.0"/>
      </rPr>
      <t xml:space="preserve">DeepPolisher </t>
    </r>
    <r>
      <rPr>
        <rFont val="Arial"/>
        <b/>
        <color rgb="FF000000"/>
        <sz val="11.0"/>
      </rPr>
      <t>minimap2</t>
    </r>
    <r>
      <rPr>
        <rFont val="Arial"/>
        <color rgb="FF000000"/>
        <sz val="11.0"/>
      </rPr>
      <t xml:space="preserve"> model 1</t>
    </r>
  </si>
  <si>
    <t xml:space="preserve">HG005 hifiasm with winnowmap model </t>
  </si>
  <si>
    <t>HiFi DC v1.2, PHARAOH v5 (winnowmap)</t>
  </si>
  <si>
    <r>
      <rPr>
        <rFont val="Arial"/>
        <color rgb="FF000000"/>
        <sz val="12.0"/>
      </rPr>
      <t xml:space="preserve">DeepPolisher </t>
    </r>
    <r>
      <rPr>
        <rFont val="Arial"/>
        <b/>
        <color rgb="FF000000"/>
        <sz val="12.0"/>
      </rPr>
      <t>winnowmap model 5</t>
    </r>
  </si>
  <si>
    <t xml:space="preserve">PHARAOH validation </t>
  </si>
  <si>
    <t>HiFi DC v1.2, minimap2 alignments only</t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</si>
  <si>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</si>
  <si>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</si>
  <si>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fp_kmers_wg</t>
  </si>
  <si>
    <t>fp_kmers_conf</t>
  </si>
  <si>
    <t>HiFi DC v1.2 50x, PHARAOH v6 (minimap2)</t>
  </si>
  <si>
    <t>DeepPolisher minimap2 model 1</t>
  </si>
  <si>
    <t>HiFi DC v1.2 40x, PHARAOH v6 (minimap2)</t>
  </si>
  <si>
    <t>HiFi DC v1.2 30x, PHARAOH v6 (minimap2)</t>
  </si>
  <si>
    <t>HiFi DC v1.2 20x, PHARAOH v6 (minimap2)</t>
  </si>
  <si>
    <t>HiFi DC v1.2 10x, PHARAOH v6 (minimap2)</t>
  </si>
  <si>
    <t xml:space="preserve">HiFi Sequel CCS 50x , PHARAOH v6 (minimap2) with 40x UL </t>
  </si>
  <si>
    <t xml:space="preserve">HiFi Sequel CCS 40x , PHARAOH v6 (minimap2) with 40x UL </t>
  </si>
  <si>
    <t xml:space="preserve">HiFi Sequel CCS 30x , PHARAOH v6 (minimap2) with 40x UL </t>
  </si>
  <si>
    <t xml:space="preserve">HiFi Sequel CCS 20x , PHARAOH v6 (minimap2) with 40x UL </t>
  </si>
  <si>
    <t xml:space="preserve">HiFi Sequel CCS 10x , PHARAOH v6 (minimap2) with 40x UL </t>
  </si>
  <si>
    <t>sampleID</t>
  </si>
  <si>
    <t>HG03834</t>
  </si>
  <si>
    <t>raw</t>
  </si>
  <si>
    <t>polished</t>
  </si>
  <si>
    <t>DeepVariant</t>
  </si>
  <si>
    <t>DeepPolisher no filter</t>
  </si>
  <si>
    <t>HG02258</t>
  </si>
  <si>
    <t>HG02129</t>
  </si>
  <si>
    <t>HG02056</t>
  </si>
  <si>
    <t>HG02015</t>
  </si>
  <si>
    <t>HG01975</t>
  </si>
  <si>
    <t>HG01261</t>
  </si>
  <si>
    <t>HG01192</t>
  </si>
  <si>
    <t>HG00597</t>
  </si>
  <si>
    <t>HG00408</t>
  </si>
  <si>
    <t>QV kmer size</t>
  </si>
  <si>
    <t>QV reads used</t>
  </si>
  <si>
    <t>Errors / Mb from GIAB variants (confidence regions)</t>
  </si>
  <si>
    <t>Errors / Mb from Merqury QV (diploid, confidence regions)</t>
  </si>
  <si>
    <t>Errors / Mb from Merqury QV (diploid, whole genome)</t>
  </si>
  <si>
    <t xml:space="preserve">illumina </t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</si>
  <si>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</si>
  <si>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</si>
  <si>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Hybrid (HiFi + ilm)</t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</si>
  <si>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</si>
  <si>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</si>
  <si>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element</t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</si>
  <si>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</si>
  <si>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</si>
  <si>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GIAB estimated QV</t>
  </si>
  <si>
    <t>Polishing edits examined in manual analysis</t>
  </si>
  <si>
    <t xml:space="preserve">Polishing edits summary </t>
  </si>
  <si>
    <t>GRCh38 coordinates</t>
  </si>
  <si>
    <t>Hap 1 coordinates (HG005 unpolished asm)</t>
  </si>
  <si>
    <t>Hap 2 coordinates (HG005 unpolished asm)</t>
  </si>
  <si>
    <t>Polishing edit on Hap1 or Hap2 ?</t>
  </si>
  <si>
    <t>Status in GIAB</t>
  </si>
  <si>
    <t>Status in QV</t>
  </si>
  <si>
    <t>Edit fixed error k-mer</t>
  </si>
  <si>
    <t>Edit induced error k-mer</t>
  </si>
  <si>
    <t xml:space="preserve">Edit failed to fix error k-mer (wrong in unpolished and polished asm) </t>
  </si>
  <si>
    <t>No error k-mer before or after polishing edit</t>
  </si>
  <si>
    <t>chr1 223629219 223629240</t>
  </si>
  <si>
    <t>h1tg000027l 25496572 25496593</t>
  </si>
  <si>
    <t>h2tg000027l 24863062 24863083</t>
  </si>
  <si>
    <t>Hap2</t>
  </si>
  <si>
    <t>Edit induced GIAB error</t>
  </si>
  <si>
    <t>Edit fixed GIAB error</t>
  </si>
  <si>
    <t>chr4 35383899 35383920</t>
  </si>
  <si>
    <t>h1tg000045l 35409255 35409276</t>
  </si>
  <si>
    <t>h2tg000003l:98,223,523-98,223,668</t>
  </si>
  <si>
    <t>Hap1</t>
  </si>
  <si>
    <t>Edit failed to fix GIAB error (wrong in unpolished and polished asm)</t>
  </si>
  <si>
    <t>chr5 139580034 139580055</t>
  </si>
  <si>
    <t>h1tg000010l 140657912 140657933</t>
  </si>
  <si>
    <t>h2tg000012l 141056368 141056389</t>
  </si>
  <si>
    <t>No error in GIAB before or after polishing edit</t>
  </si>
  <si>
    <t>chr5 141237626 141237647</t>
  </si>
  <si>
    <t>h1tg000010l 142315578 142315599</t>
  </si>
  <si>
    <t>h2tg000012l:142,718,971-142,719,070</t>
  </si>
  <si>
    <t>chr9 20396149 20396170</t>
  </si>
  <si>
    <t>h1tg000030l 20404955 20404977</t>
  </si>
  <si>
    <t>h2tg000008l 20413086 20413108</t>
  </si>
  <si>
    <t>chr9 70956950 70956971</t>
  </si>
  <si>
    <t>h1tg000003l 60537810 60537831</t>
  </si>
  <si>
    <t>h2tg0000034l:67542218</t>
  </si>
  <si>
    <t>chr10 126526048 126526069</t>
  </si>
  <si>
    <t>h1tg000001l     86733076        86733097</t>
  </si>
  <si>
    <t>h2tg000002l     7199877 7199898</t>
  </si>
  <si>
    <t>chr11 77737608 77737629</t>
  </si>
  <si>
    <t>h1tg000005l:24,711,037-24,711,202</t>
  </si>
  <si>
    <t>h2tg000005l 77648697 77648724</t>
  </si>
  <si>
    <t>chr13 63189530 63189551</t>
  </si>
  <si>
    <t>h1tg000017l 6042221 6042236</t>
  </si>
  <si>
    <t>h2tg000028l 51154265 51154280</t>
  </si>
  <si>
    <t>chr18 73488460 73488481</t>
  </si>
  <si>
    <t>h1tg000022l:54,841,914-54,842,038</t>
  </si>
  <si>
    <t>h2tg000023l:55,098,252-55,098,376</t>
  </si>
  <si>
    <t>chr3:96,882,705-96,882,804</t>
  </si>
  <si>
    <t>h2tg000004l 99140630</t>
  </si>
  <si>
    <t>chr2:21,328,899-21,329,020</t>
  </si>
  <si>
    <t>h2tg000006l 72698295</t>
  </si>
  <si>
    <t>chr21	18136741	18136762</t>
  </si>
  <si>
    <t>h1tg000006l 28602216</t>
  </si>
  <si>
    <t>chr12	64684074	64684095</t>
  </si>
  <si>
    <t>h2tg000025l 68674767</t>
  </si>
  <si>
    <r>
      <rPr>
        <rFont val="Arial, sans-serif"/>
        <color rgb="FF000000"/>
        <sz val="11.0"/>
      </rPr>
      <t>chr1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235335496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235335517</t>
    </r>
  </si>
  <si>
    <t>h1tg000027l:13,673,023-13,673,111</t>
  </si>
  <si>
    <r>
      <rPr>
        <rFont val="Arial, sans-serif"/>
        <color rgb="FF000000"/>
        <sz val="11.0"/>
      </rPr>
      <t>chr6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169736131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169736152</t>
    </r>
  </si>
  <si>
    <t>h2tg000030l 1033339</t>
  </si>
  <si>
    <r>
      <rPr>
        <rFont val="Arial, sans-serif"/>
        <color rgb="FF000000"/>
        <sz val="11.0"/>
      </rPr>
      <t>chr18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7324319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7324340</t>
    </r>
  </si>
  <si>
    <t>h1tg000008l 10875235</t>
  </si>
  <si>
    <r>
      <rPr>
        <rFont val="Arial, sans-serif"/>
        <color rgb="FF000000"/>
        <sz val="11.0"/>
      </rPr>
      <t>chr2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20296483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20296504</t>
    </r>
  </si>
  <si>
    <t>h2tg000006l:73,730,602-73,730,696</t>
  </si>
  <si>
    <r>
      <rPr>
        <rFont val="Arial, sans-serif"/>
        <color rgb="FF000000"/>
        <sz val="11.0"/>
      </rPr>
      <t>chr19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33633802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33633823</t>
    </r>
  </si>
  <si>
    <t>h2tg000019l 22599220</t>
  </si>
  <si>
    <r>
      <rPr>
        <rFont val="Arial, sans-serif"/>
        <color rgb="FF000000"/>
        <sz val="11.0"/>
      </rPr>
      <t>chr19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51813107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51813128</t>
    </r>
  </si>
  <si>
    <t>h1tg000031l 54150992</t>
  </si>
  <si>
    <t>chr2:24865489</t>
  </si>
  <si>
    <t>h1tg000011l 24908587 24908612</t>
  </si>
  <si>
    <t>h2tg000006l 69159165 69159186</t>
  </si>
  <si>
    <t>chr2:29710499</t>
  </si>
  <si>
    <t>h1tg000011l 29760611 29760634</t>
  </si>
  <si>
    <t>h2tg000006l 64305887 64305914</t>
  </si>
  <si>
    <t>chr2	179819025	179819046</t>
  </si>
  <si>
    <t>h1tg000032l     62430391        62430408</t>
  </si>
  <si>
    <t>h2tg000016l:62430575</t>
  </si>
  <si>
    <t>chr3 11590654 11590675</t>
  </si>
  <si>
    <t>h1tg000021l 80677523 80677542</t>
  </si>
  <si>
    <t>h2tg000004l:11588716</t>
  </si>
  <si>
    <t>chr3    151454575       151454596</t>
  </si>
  <si>
    <t>h1tg000038l     59909692        59909714</t>
  </si>
  <si>
    <t>h2tg000004l     153747416       153747438</t>
  </si>
  <si>
    <t>chr5 66367332 66367353</t>
  </si>
  <si>
    <t>h1tg000010l 67623493 67623505</t>
  </si>
  <si>
    <t>h2tg000012l 68142604 68142616</t>
  </si>
  <si>
    <t>chr6 93948957 93948978</t>
  </si>
  <si>
    <t>h1tg000013l 95761977 95761994</t>
  </si>
  <si>
    <t>h2tg000030l:76921183</t>
  </si>
  <si>
    <t>chr10 97913103 97913124</t>
  </si>
  <si>
    <t>h1tg000001l 58125135 58125156</t>
  </si>
  <si>
    <t>h2tg000002l 35812963 35812990</t>
  </si>
  <si>
    <t>chr14	85837728	85837749</t>
  </si>
  <si>
    <t>h1tg000016l     21013025        21013044</t>
  </si>
  <si>
    <t>h2tg000010l     69596656        69596675</t>
  </si>
  <si>
    <t>chr18 34592460 34592481</t>
  </si>
  <si>
    <t>h1tg000022l     15896921        15896942</t>
  </si>
  <si>
    <t>h2tg000023l     16146013        16146034</t>
  </si>
  <si>
    <t>chr5	107516163	107516184</t>
  </si>
  <si>
    <t>h1tg000010l	108581954	108581986</t>
  </si>
  <si>
    <t>h2tg000012l     108978994</t>
  </si>
  <si>
    <t>chr5	123455362	123455383</t>
  </si>
  <si>
    <t>h1tg000010l 124524385</t>
  </si>
  <si>
    <r>
      <rPr>
        <rFont val="Arial, sans-serif"/>
        <color rgb="FF000000"/>
        <sz val="11.0"/>
      </rPr>
      <t>h2tg000012l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124920684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124920707</t>
    </r>
  </si>
  <si>
    <r>
      <rPr>
        <rFont val="Arial, sans-serif"/>
        <color rgb="FF000000"/>
        <sz val="11.0"/>
      </rPr>
      <t>chr10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99471504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99471525</t>
    </r>
  </si>
  <si>
    <t>h2tg000002l:34252766</t>
  </si>
  <si>
    <t>chr13	44822294	44822315</t>
  </si>
  <si>
    <t>h1tg000029l:31936709</t>
  </si>
  <si>
    <r>
      <rPr>
        <rFont val="Arial, sans-serif"/>
        <color rgb="FF000000"/>
        <sz val="11.0"/>
      </rPr>
      <t>chr3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120459144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120459165</t>
    </r>
  </si>
  <si>
    <t>h1tg000038l:289459587</t>
  </si>
  <si>
    <r>
      <rPr>
        <rFont val="Arial, sans-serif"/>
        <color rgb="FF000000"/>
        <sz val="11.0"/>
      </rPr>
      <t>chr14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36760328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36760349</t>
    </r>
  </si>
  <si>
    <t>h2tg000010l:20568006</t>
  </si>
  <si>
    <r>
      <rPr>
        <rFont val="Arial, sans-serif"/>
        <color rgb="FF000000"/>
        <sz val="11.0"/>
      </rPr>
      <t>chr13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103258858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103258879</t>
    </r>
  </si>
  <si>
    <t>h2tg000028l 11090549</t>
  </si>
  <si>
    <r>
      <rPr>
        <rFont val="Arial, sans-serif"/>
        <color rgb="FF000000"/>
        <sz val="11.0"/>
      </rPr>
      <t>chr16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75556908</t>
    </r>
    <r>
      <rPr>
        <rFont val="Arial, sans-serif"/>
        <color rgb="FF000000"/>
        <sz val="11.0"/>
      </rPr>
      <t xml:space="preserve"> </t>
    </r>
    <r>
      <rPr>
        <rFont val="Arial, sans-serif"/>
        <color rgb="FF000000"/>
        <sz val="11.0"/>
      </rPr>
      <t>75556929</t>
    </r>
  </si>
  <si>
    <t>h1tg000020l 14700900</t>
  </si>
  <si>
    <t>chr9	36559052	36559073</t>
  </si>
  <si>
    <t>h1tg000030l 36561013</t>
  </si>
  <si>
    <t>chr4        140480719        140480740</t>
  </si>
  <si>
    <t>h1tg000026l 89006133</t>
  </si>
  <si>
    <t>Category</t>
  </si>
  <si>
    <t xml:space="preserve">Number of error kmers </t>
  </si>
  <si>
    <t>total error kmers</t>
  </si>
  <si>
    <t xml:space="preserve">total error kmers unchanged after DeepPolisher </t>
  </si>
  <si>
    <t>total error kmers unchanged after DeepPolisher in &lt;5x coverage regions</t>
  </si>
  <si>
    <t>total error kmers unchanged after DeepPolisher in chm13 simple and low complexity repeats</t>
  </si>
  <si>
    <t>total error kmers unchanged after DeepPolisher with GC % &gt; 70</t>
  </si>
  <si>
    <t>total error kmers unchanged after DeepPolisher containing homopolymers &gt; 10bp</t>
  </si>
  <si>
    <t>total error kmers unchanged after DeepPolisher falling in one or more of the following categories: (&lt;5x coverage regions,chm13 simple and low complexity repeats, GC % &gt; 70, containing homopolymers &gt; 10bp)</t>
  </si>
  <si>
    <t>Runtime</t>
  </si>
  <si>
    <t>bases in confidence regions (Pat)</t>
  </si>
  <si>
    <t>bases in confidence regions (Mat)</t>
  </si>
  <si>
    <t>pat_total_len</t>
  </si>
  <si>
    <t>mat_total_len</t>
  </si>
  <si>
    <t>percent of bases in confidence regions</t>
  </si>
  <si>
    <t>Assembly batch</t>
  </si>
  <si>
    <t>Polishing batch</t>
  </si>
  <si>
    <t>NA21110</t>
  </si>
  <si>
    <t>NA21106</t>
  </si>
  <si>
    <t>NA21093</t>
  </si>
  <si>
    <t>NA20905</t>
  </si>
  <si>
    <t>NA20870</t>
  </si>
  <si>
    <t>NA20805</t>
  </si>
  <si>
    <t>NA20799</t>
  </si>
  <si>
    <t>NA20752</t>
  </si>
  <si>
    <t>NA19700</t>
  </si>
  <si>
    <t>NA19468</t>
  </si>
  <si>
    <t>NA19443</t>
  </si>
  <si>
    <t>NA19391</t>
  </si>
  <si>
    <t>NA19338</t>
  </si>
  <si>
    <t>NA19185</t>
  </si>
  <si>
    <t>NA19159</t>
  </si>
  <si>
    <t>NA19087</t>
  </si>
  <si>
    <t>NA19043</t>
  </si>
  <si>
    <t>NA19036</t>
  </si>
  <si>
    <t>NA18983</t>
  </si>
  <si>
    <t>NA18976</t>
  </si>
  <si>
    <t>NA18974</t>
  </si>
  <si>
    <t>NA18971</t>
  </si>
  <si>
    <t>NA18952</t>
  </si>
  <si>
    <t>NA18747</t>
  </si>
  <si>
    <t>NA18620</t>
  </si>
  <si>
    <t>NA18612</t>
  </si>
  <si>
    <t>NA18608</t>
  </si>
  <si>
    <t>NA18570</t>
  </si>
  <si>
    <t>NA18522</t>
  </si>
  <si>
    <t>NA18508</t>
  </si>
  <si>
    <t>NA18505</t>
  </si>
  <si>
    <t>HG04228</t>
  </si>
  <si>
    <t>HG04204</t>
  </si>
  <si>
    <t>HG04199</t>
  </si>
  <si>
    <t>1993m21.651s</t>
  </si>
  <si>
    <t>HG04187</t>
  </si>
  <si>
    <t>HG04184</t>
  </si>
  <si>
    <t>1989m3.501s</t>
  </si>
  <si>
    <t>HG04160</t>
  </si>
  <si>
    <t>HG04157</t>
  </si>
  <si>
    <t>HG04115</t>
  </si>
  <si>
    <t>2126m45.782s</t>
  </si>
  <si>
    <t>HG03942</t>
  </si>
  <si>
    <t>HG03927</t>
  </si>
  <si>
    <t>2147m55.110s</t>
  </si>
  <si>
    <t>HG03874</t>
  </si>
  <si>
    <t>6766m4.407s</t>
  </si>
  <si>
    <t>HG03831</t>
  </si>
  <si>
    <t>2127m50.583s</t>
  </si>
  <si>
    <t>HG03816</t>
  </si>
  <si>
    <t>HG03804</t>
  </si>
  <si>
    <t>HG03742</t>
  </si>
  <si>
    <t>HG03710</t>
  </si>
  <si>
    <t>1978m31.137s</t>
  </si>
  <si>
    <t>HG03704</t>
  </si>
  <si>
    <t>1955m19.799s</t>
  </si>
  <si>
    <t>HG03688</t>
  </si>
  <si>
    <t>2363m10.161s</t>
  </si>
  <si>
    <t>HG03669</t>
  </si>
  <si>
    <t>2124m36.334s</t>
  </si>
  <si>
    <t>HG03654</t>
  </si>
  <si>
    <t>2235m8.937s</t>
  </si>
  <si>
    <t>HG03583</t>
  </si>
  <si>
    <t>HG03579</t>
  </si>
  <si>
    <t>HG03540</t>
  </si>
  <si>
    <t>2868m16.966s</t>
  </si>
  <si>
    <t>HG03516</t>
  </si>
  <si>
    <t>HG03471</t>
  </si>
  <si>
    <t>HG03470</t>
  </si>
  <si>
    <t>HG03458</t>
  </si>
  <si>
    <t>HG03453</t>
  </si>
  <si>
    <t>3099m14.653s</t>
  </si>
  <si>
    <t>HG03270</t>
  </si>
  <si>
    <t>HG03239</t>
  </si>
  <si>
    <t>HG03225</t>
  </si>
  <si>
    <t>HG03209</t>
  </si>
  <si>
    <t>HG03195</t>
  </si>
  <si>
    <t>HG03139</t>
  </si>
  <si>
    <t>HG03130</t>
  </si>
  <si>
    <t>HG03050</t>
  </si>
  <si>
    <t>HG03041</t>
  </si>
  <si>
    <t>HG03017</t>
  </si>
  <si>
    <t>HG02984</t>
  </si>
  <si>
    <t>HG02976</t>
  </si>
  <si>
    <t>HG02965</t>
  </si>
  <si>
    <t>HG02922</t>
  </si>
  <si>
    <t>HG02886</t>
  </si>
  <si>
    <t>2399m18.479s</t>
  </si>
  <si>
    <t>HG02841</t>
  </si>
  <si>
    <t>HG02809</t>
  </si>
  <si>
    <t>HG02738</t>
  </si>
  <si>
    <t>2084m27.934s</t>
  </si>
  <si>
    <t>HG02735</t>
  </si>
  <si>
    <t>HG02717</t>
  </si>
  <si>
    <t>HG02698</t>
  </si>
  <si>
    <t>1925m32.417s</t>
  </si>
  <si>
    <t>HG02683</t>
  </si>
  <si>
    <t>1860m35.984s</t>
  </si>
  <si>
    <t>HG02668</t>
  </si>
  <si>
    <t>HG02647</t>
  </si>
  <si>
    <t>1940m53.282s</t>
  </si>
  <si>
    <t>HG02630</t>
  </si>
  <si>
    <t>2929m16.812s</t>
  </si>
  <si>
    <t>HG02622</t>
  </si>
  <si>
    <t>2663m40.747s</t>
  </si>
  <si>
    <t>HG02615</t>
  </si>
  <si>
    <t>1720m14.374s</t>
  </si>
  <si>
    <t>HG02602</t>
  </si>
  <si>
    <t>HG02583</t>
  </si>
  <si>
    <t>HG02572</t>
  </si>
  <si>
    <t>2012m15.382s</t>
  </si>
  <si>
    <t>HG02559</t>
  </si>
  <si>
    <t>HG02523</t>
  </si>
  <si>
    <t>2120m19.971s</t>
  </si>
  <si>
    <t>HG02514</t>
  </si>
  <si>
    <t>HG02486</t>
  </si>
  <si>
    <t>3215m57.337s</t>
  </si>
  <si>
    <t>HG02451</t>
  </si>
  <si>
    <t>1911m59.297s</t>
  </si>
  <si>
    <t>HG02392</t>
  </si>
  <si>
    <t>HG02391</t>
  </si>
  <si>
    <t>HG02300</t>
  </si>
  <si>
    <t>1870m37.338s</t>
  </si>
  <si>
    <t>HG02293</t>
  </si>
  <si>
    <t>2207m12.441s</t>
  </si>
  <si>
    <t>HG02280</t>
  </si>
  <si>
    <t>1939m34.340s</t>
  </si>
  <si>
    <t>HG02273</t>
  </si>
  <si>
    <t>7689m12.672s</t>
  </si>
  <si>
    <t>HG02257</t>
  </si>
  <si>
    <t>HG02178</t>
  </si>
  <si>
    <t>HG02165</t>
  </si>
  <si>
    <t>HG02155</t>
  </si>
  <si>
    <t>HG02148</t>
  </si>
  <si>
    <t>2663m11.961s</t>
  </si>
  <si>
    <t>HG02135</t>
  </si>
  <si>
    <t>HG02132</t>
  </si>
  <si>
    <t>2381m50.499s</t>
  </si>
  <si>
    <t>7344m29.740s</t>
  </si>
  <si>
    <t>HG02083</t>
  </si>
  <si>
    <t>2410m9.863s</t>
  </si>
  <si>
    <t>HG02074</t>
  </si>
  <si>
    <t>HG02071</t>
  </si>
  <si>
    <t>6810m31.739s</t>
  </si>
  <si>
    <t>HG02040</t>
  </si>
  <si>
    <t>HG02027</t>
  </si>
  <si>
    <t>2294m12.233s</t>
  </si>
  <si>
    <t>7256m50.019s</t>
  </si>
  <si>
    <t>HG02004</t>
  </si>
  <si>
    <t>2448m11.723s</t>
  </si>
  <si>
    <t>HG01993</t>
  </si>
  <si>
    <t>2346m25.327s</t>
  </si>
  <si>
    <t>HG01981</t>
  </si>
  <si>
    <t>2053m57.346s</t>
  </si>
  <si>
    <t>HG01978</t>
  </si>
  <si>
    <t>7388m42.042s</t>
  </si>
  <si>
    <t>HG01969</t>
  </si>
  <si>
    <t>HG01960</t>
  </si>
  <si>
    <t>HG01952</t>
  </si>
  <si>
    <t>2858m2.373s</t>
  </si>
  <si>
    <t>HG01943</t>
  </si>
  <si>
    <t>HG01940</t>
  </si>
  <si>
    <t>HG01934</t>
  </si>
  <si>
    <t>HG01928</t>
  </si>
  <si>
    <t>HG01891</t>
  </si>
  <si>
    <t>3038m12.476s</t>
  </si>
  <si>
    <t>HG01884</t>
  </si>
  <si>
    <t>1635m3.537s</t>
  </si>
  <si>
    <t>HG01786</t>
  </si>
  <si>
    <t>HG01784</t>
  </si>
  <si>
    <t>HG01530</t>
  </si>
  <si>
    <t>HG01496</t>
  </si>
  <si>
    <t>2067m53.856s</t>
  </si>
  <si>
    <t>HG01433</t>
  </si>
  <si>
    <t>1900m55.629s</t>
  </si>
  <si>
    <t>HG01361</t>
  </si>
  <si>
    <t>HG01358</t>
  </si>
  <si>
    <t>HG01346</t>
  </si>
  <si>
    <t>2154m27.474s</t>
  </si>
  <si>
    <t>7063m18.954s</t>
  </si>
  <si>
    <t>HG01258</t>
  </si>
  <si>
    <t>2499m25.977s</t>
  </si>
  <si>
    <t>HG01255</t>
  </si>
  <si>
    <t>1940m10.171s</t>
  </si>
  <si>
    <t>HG01252</t>
  </si>
  <si>
    <t>4146m11.342s</t>
  </si>
  <si>
    <t>HG01175</t>
  </si>
  <si>
    <t>3554m23.725s</t>
  </si>
  <si>
    <t>HG01150</t>
  </si>
  <si>
    <t>HG01123</t>
  </si>
  <si>
    <t>HG01106</t>
  </si>
  <si>
    <t>3706m13.276s</t>
  </si>
  <si>
    <t>HG01099</t>
  </si>
  <si>
    <t>1848m6.413s</t>
  </si>
  <si>
    <t>HG01081</t>
  </si>
  <si>
    <t>HG01074</t>
  </si>
  <si>
    <t>HG01071</t>
  </si>
  <si>
    <t>HG00741</t>
  </si>
  <si>
    <t>3631m37.887s</t>
  </si>
  <si>
    <t>HG00738</t>
  </si>
  <si>
    <t>2429m29.653s</t>
  </si>
  <si>
    <t>HG00735</t>
  </si>
  <si>
    <t>2565m44.363s</t>
  </si>
  <si>
    <t>HG00706</t>
  </si>
  <si>
    <t>HG00673</t>
  </si>
  <si>
    <t>HG00658</t>
  </si>
  <si>
    <t>HG00642</t>
  </si>
  <si>
    <t>2808m46.211s</t>
  </si>
  <si>
    <t>HG00639</t>
  </si>
  <si>
    <t>HG00621</t>
  </si>
  <si>
    <t>2813m5.606s</t>
  </si>
  <si>
    <t>HG00609</t>
  </si>
  <si>
    <t>2315m35.020s</t>
  </si>
  <si>
    <t>7306m22.324s</t>
  </si>
  <si>
    <t>HG00558</t>
  </si>
  <si>
    <t>HG00544</t>
  </si>
  <si>
    <t>HG00438</t>
  </si>
  <si>
    <t>HG00423</t>
  </si>
  <si>
    <t>2248m26.849s</t>
  </si>
  <si>
    <t>HG00323</t>
  </si>
  <si>
    <t>HG00321</t>
  </si>
  <si>
    <t>HG00320</t>
  </si>
  <si>
    <t>HG00290</t>
  </si>
  <si>
    <t>HG00280</t>
  </si>
  <si>
    <t>HG00232</t>
  </si>
  <si>
    <t>HG00146</t>
  </si>
  <si>
    <t>HG00140</t>
  </si>
  <si>
    <t>HG00133</t>
  </si>
  <si>
    <t>HG00128</t>
  </si>
  <si>
    <t>HG00126</t>
  </si>
  <si>
    <t>HG00099</t>
  </si>
  <si>
    <t>Sample</t>
  </si>
  <si>
    <t>Number of polishing edits</t>
  </si>
  <si>
    <t>Merqury
k=31
whole genome
hap1</t>
  </si>
  <si>
    <t>Merqury k=31
whole genome
hap2</t>
  </si>
  <si>
    <t>Merqury 
k=31
whole genome
dip</t>
  </si>
  <si>
    <t>Merqury 
k=31
removing low coverage regions
Hap1</t>
  </si>
  <si>
    <t>Merqury 
k=31
removing low coverage regions
Hap2</t>
  </si>
  <si>
    <t>Merqury 
k=31
removing low coverage regions
Dip</t>
  </si>
  <si>
    <t xml:space="preserve">Maisie hifiasm hic </t>
  </si>
  <si>
    <t xml:space="preserve">Baguette hifiasm hic </t>
  </si>
  <si>
    <r>
      <rPr>
        <rFont val="Arial"/>
        <b/>
        <color rgb="FF1155CC"/>
        <sz val="11.0"/>
        <u/>
      </rPr>
      <t xml:space="preserve">Final bed size in Mb used for </t>
    </r>
    <r>
      <rPr>
        <rFont val="Arial"/>
        <b/>
        <color rgb="FF1155CC"/>
        <sz val="11.0"/>
        <u/>
      </rPr>
      <t>hap.py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</si>
  <si>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</si>
  <si>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2529.869703</t>
  </si>
  <si>
    <t>HG002 Hifiasm v0.19.5 polished with DeepPolisher minimap2 model 1, HPRC filters</t>
  </si>
  <si>
    <t>Element google 50x 
minimap2</t>
  </si>
  <si>
    <t>DeepVariant v1.6</t>
  </si>
  <si>
    <t>GQ 7, homalt</t>
  </si>
  <si>
    <t>2530.009617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</si>
  <si>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</si>
  <si>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</si>
  <si>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</si>
  <si>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</si>
  <si>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 xml:space="preserve">HG002 Hifiasm v0.19.5 polished with DeepPolisher minimap2 model 1, HPRC filters chr20 </t>
  </si>
  <si>
    <r>
      <rPr>
        <rFont val="Arial"/>
        <color theme="1"/>
        <sz val="11.0"/>
      </rPr>
      <t xml:space="preserve">HiFi DC v1.2 </t>
    </r>
    <r>
      <rPr>
        <rFont val="Arial"/>
        <b/>
        <color theme="1"/>
        <sz val="11.0"/>
      </rPr>
      <t>40x</t>
    </r>
    <r>
      <rPr>
        <rFont val="Arial"/>
        <color theme="1"/>
        <sz val="11.0"/>
      </rPr>
      <t xml:space="preserve"> , PHARAOH v6  (minimap2) with 40x UL </t>
    </r>
  </si>
  <si>
    <r>
      <rPr>
        <rFont val="Arial"/>
        <color theme="1"/>
        <sz val="11.0"/>
      </rPr>
      <t xml:space="preserve">DeepPolisher </t>
    </r>
    <r>
      <rPr>
        <rFont val="Arial"/>
        <b/>
        <color theme="1"/>
        <sz val="11.0"/>
      </rPr>
      <t>minimap2</t>
    </r>
    <r>
      <rPr>
        <rFont val="Arial"/>
        <color theme="1"/>
        <sz val="11.0"/>
      </rPr>
      <t xml:space="preserve"> model 1</t>
    </r>
  </si>
  <si>
    <t>HG005 Hifiasm v0.19.5 polished with DeepPolisher minimap2 model 1, HPRC filters</t>
  </si>
  <si>
    <t xml:space="preserve">GIAB </t>
  </si>
  <si>
    <t xml:space="preserve">Before element </t>
  </si>
  <si>
    <t>After element</t>
  </si>
  <si>
    <t>Wrong Het</t>
  </si>
  <si>
    <t>False Hom</t>
  </si>
  <si>
    <t>False Het</t>
  </si>
  <si>
    <t>Wrong Hom</t>
  </si>
  <si>
    <t>T2T concordant</t>
  </si>
  <si>
    <t xml:space="preserve">K = 21 </t>
  </si>
  <si>
    <t>K = 31</t>
  </si>
  <si>
    <t>QV responses to polishing, before GQ filters</t>
  </si>
  <si>
    <t xml:space="preserve"> Optimal GQ </t>
  </si>
  <si>
    <t xml:space="preserve">Sample </t>
  </si>
  <si>
    <t>predicted QV improvement (k21)</t>
  </si>
  <si>
    <t>predicted QV improvement (k31)</t>
  </si>
  <si>
    <t># Polishing edits</t>
  </si>
  <si>
    <t># Polishing edits intersecting with FP kmers</t>
  </si>
  <si>
    <t>Whole Genome Merqury QV dip</t>
  </si>
  <si>
    <t>Whole Genome QV improvement</t>
  </si>
  <si>
    <t>Inside Confidence regions QV, diploid</t>
  </si>
  <si>
    <t>Inside Conf QV improvement</t>
  </si>
  <si>
    <t>Single GQ value</t>
  </si>
  <si>
    <t>GQ11</t>
  </si>
  <si>
    <t>SUM</t>
  </si>
  <si>
    <t>separate INS-1 and all else GQ values</t>
  </si>
  <si>
    <t>INS-1 GQ13 , all else GQ8</t>
  </si>
  <si>
    <t>INS-1 GQ20, all else GQ9</t>
  </si>
  <si>
    <t>separate INS-1 ,DEL-1 and all else optimal GQ values</t>
  </si>
  <si>
    <t>INS-1 GQ 13, DEL-1 GQ 12 and all else GQ 5</t>
  </si>
  <si>
    <t>INS-1 GQ20, DEL-1 GQ12, all else GQ5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</si>
</sst>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&quot;$&quot;#,##0.00"/>
    <numFmt numFmtId="165" formatCode="0.000"/>
    <numFmt numFmtId="166" formatCode="0.00&quot; Gbp&quot;"/>
    <numFmt numFmtId="167" formatCode="0.0"/>
  </numFmts>
  <fonts count="35">
    <font>
      <sz val="10.0"/>
      <color rgb="FF000000"/>
      <name val="Arial"/>
      <scheme val="minor"/>
    </font>
    <font>
      <color theme="1"/>
      <name val="Arial"/>
      <scheme val="minor"/>
    </font>
    <font>
      <sz val="10.0"/>
      <color theme="1"/>
      <name val="Arial"/>
      <scheme val="minor"/>
    </font>
    <font>
      <b/>
      <sz val="11.0"/>
      <color theme="1"/>
      <name val="Arial"/>
    </font>
    <font>
      <b/>
      <u/>
      <sz val="11.0"/>
      <color rgb="FF1155CC"/>
      <name val="Arial"/>
    </font>
    <font>
      <b/>
      <u/>
      <sz val="11.0"/>
      <color rgb="FF1155CC"/>
      <name val="Arial"/>
    </font>
    <font>
      <sz val="11.0"/>
      <color theme="1"/>
      <name val="Arial"/>
      <scheme val="minor"/>
    </font>
    <font>
      <b/>
      <sz val="11.0"/>
      <color theme="1"/>
      <name val="Arial"/>
      <scheme val="minor"/>
    </font>
    <font>
      <sz val="11.0"/>
      <color theme="1"/>
      <name val="Arial"/>
    </font>
    <font/>
    <font>
      <sz val="11.0"/>
      <color rgb="FF000000"/>
      <name val="Arial"/>
    </font>
    <font>
      <color theme="1"/>
      <name val="Arial"/>
    </font>
    <font>
      <b/>
      <u/>
      <sz val="11.0"/>
      <color rgb="FF0000FF"/>
      <name val="Arial"/>
    </font>
    <font>
      <b/>
      <color theme="1"/>
      <name val="Arial"/>
      <scheme val="minor"/>
    </font>
    <font>
      <b/>
      <color theme="1"/>
      <name val="Arial"/>
    </font>
    <font>
      <b/>
      <sz val="11.0"/>
      <color rgb="FF000000"/>
      <name val="&quot;Helvetica Neue&quot;"/>
    </font>
    <font>
      <sz val="11.0"/>
      <color rgb="FF000000"/>
      <name val="&quot;Helvetica Neue&quot;"/>
    </font>
    <font>
      <sz val="8.0"/>
      <color rgb="FF000000"/>
      <name val="&quot;Helvetica Neue&quot;"/>
    </font>
    <font>
      <color rgb="FF000000"/>
      <name val="Arial"/>
    </font>
    <font>
      <sz val="11.0"/>
      <color rgb="FF000000"/>
      <name val="Arial"/>
      <scheme val="minor"/>
    </font>
    <font>
      <color rgb="FF000000"/>
      <name val="Arial"/>
      <scheme val="minor"/>
    </font>
    <font>
      <sz val="12.0"/>
      <color rgb="FF000000"/>
      <name val="Arial"/>
      <scheme val="minor"/>
    </font>
    <font>
      <sz val="12.0"/>
      <color rgb="FF000000"/>
      <name val="Arial"/>
    </font>
    <font>
      <b/>
      <sz val="12.0"/>
      <color rgb="FF000000"/>
      <name val="Arial"/>
    </font>
    <font>
      <sz val="12.0"/>
      <color theme="1"/>
      <name val="Arial"/>
      <scheme val="minor"/>
    </font>
    <font>
      <b/>
      <sz val="11.0"/>
      <color rgb="FF000000"/>
      <name val="Arial"/>
    </font>
    <font>
      <b/>
      <sz val="10.0"/>
      <color theme="1"/>
      <name val="Arial"/>
    </font>
    <font>
      <sz val="10.0"/>
      <color theme="1"/>
      <name val="Arial"/>
    </font>
    <font>
      <sz val="10.0"/>
      <color rgb="FF000000"/>
      <name val="&quot;Helvetica Neue&quot;"/>
    </font>
    <font>
      <b/>
      <sz val="10.0"/>
      <color rgb="FFFF0000"/>
      <name val="Arial"/>
    </font>
    <font>
      <sz val="12.0"/>
      <color theme="1"/>
      <name val="Arial"/>
    </font>
    <font>
      <sz val="12.0"/>
      <color rgb="FF000000"/>
      <name val="&quot;Helvetica Neue&quot;"/>
    </font>
    <font>
      <color rgb="FF212121"/>
      <name val="Arial"/>
    </font>
    <font>
      <sz val="11.0"/>
      <color rgb="FF212121"/>
      <name val="Arial"/>
    </font>
    <font>
      <sz val="8.0"/>
      <color theme="1"/>
      <name val="Helvetica Neue"/>
    </font>
  </fonts>
  <fills count="11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CCCCCC"/>
        <bgColor rgb="FFCCCCCC"/>
      </patternFill>
    </fill>
    <fill>
      <patternFill patternType="solid">
        <fgColor rgb="FFCFE2F3"/>
        <bgColor rgb="FFCFE2F3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D9EAD3"/>
        <bgColor rgb="FFD9EAD3"/>
      </patternFill>
    </fill>
    <fill>
      <patternFill patternType="solid">
        <fgColor rgb="FFFCE5CD"/>
        <bgColor rgb="FFFCE5CD"/>
      </patternFill>
    </fill>
  </fills>
  <borders count="1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96">
    <xf borderId="0" fillId="0" fontId="0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horizontal="center" readingOrder="0" shrinkToFit="0" wrapText="1"/>
    </xf>
    <xf borderId="0" fillId="0" fontId="1" numFmtId="49" xfId="0" applyAlignment="1" applyFont="1" applyNumberFormat="1">
      <alignment horizontal="center" shrinkToFit="0" wrapText="1"/>
    </xf>
    <xf borderId="0" fillId="0" fontId="2" numFmtId="49" xfId="0" applyAlignment="1" applyFont="1" applyNumberFormat="1">
      <alignment horizontal="center" readingOrder="0" shrinkToFit="0" wrapText="1"/>
    </xf>
    <xf borderId="0" fillId="0" fontId="1" numFmtId="164" xfId="0" applyAlignment="1" applyFont="1" applyNumberFormat="1">
      <alignment horizontal="center" readingOrder="0" shrinkToFit="0" wrapText="1"/>
    </xf>
    <xf borderId="1" fillId="2" fontId="3" numFmtId="0" xfId="0" applyAlignment="1" applyBorder="1" applyFill="1" applyFont="1">
      <alignment horizontal="center" shrinkToFit="0" vertical="center" wrapText="1"/>
    </xf>
    <xf borderId="1" fillId="2" fontId="3" numFmtId="0" xfId="0" applyAlignment="1" applyBorder="1" applyFont="1">
      <alignment horizontal="center" readingOrder="0" shrinkToFit="0" vertical="center" wrapText="1"/>
    </xf>
    <xf borderId="1" fillId="2" fontId="4" numFmtId="0" xfId="0" applyAlignment="1" applyBorder="1" applyFont="1">
      <alignment horizontal="center" shrinkToFit="0" vertical="center" wrapText="1"/>
    </xf>
    <xf borderId="1" fillId="2" fontId="5" numFmtId="49" xfId="0" applyAlignment="1" applyBorder="1" applyFont="1" applyNumberFormat="1">
      <alignment horizontal="center" readingOrder="0" shrinkToFit="0" vertical="center" wrapText="1"/>
    </xf>
    <xf borderId="1" fillId="2" fontId="3" numFmtId="2" xfId="0" applyAlignment="1" applyBorder="1" applyFont="1" applyNumberFormat="1">
      <alignment horizontal="center" shrinkToFit="0" vertical="center" wrapText="1"/>
    </xf>
    <xf borderId="1" fillId="2" fontId="6" numFmtId="0" xfId="0" applyAlignment="1" applyBorder="1" applyFont="1">
      <alignment horizontal="center" vertical="center"/>
    </xf>
    <xf borderId="0" fillId="0" fontId="7" numFmtId="0" xfId="0" applyAlignment="1" applyFont="1">
      <alignment horizontal="left" readingOrder="0" vertical="center"/>
    </xf>
    <xf borderId="0" fillId="0" fontId="7" numFmtId="2" xfId="0" applyAlignment="1" applyFont="1" applyNumberFormat="1">
      <alignment horizontal="left" readingOrder="0" vertical="center"/>
    </xf>
    <xf borderId="2" fillId="0" fontId="6" numFmtId="0" xfId="0" applyAlignment="1" applyBorder="1" applyFont="1">
      <alignment horizontal="center" readingOrder="0" shrinkToFit="0" vertical="center" wrapText="1"/>
    </xf>
    <xf borderId="2" fillId="0" fontId="8" numFmtId="0" xfId="0" applyAlignment="1" applyBorder="1" applyFont="1">
      <alignment horizontal="center" shrinkToFit="0" vertical="center" wrapText="1"/>
    </xf>
    <xf borderId="2" fillId="0" fontId="8" numFmtId="0" xfId="0" applyAlignment="1" applyBorder="1" applyFont="1">
      <alignment horizontal="center" vertical="center"/>
    </xf>
    <xf borderId="1" fillId="0" fontId="3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readingOrder="0" vertical="center"/>
    </xf>
    <xf borderId="1" fillId="0" fontId="8" numFmtId="0" xfId="0" applyAlignment="1" applyBorder="1" applyFont="1">
      <alignment horizontal="center" vertical="center"/>
    </xf>
    <xf borderId="2" fillId="0" fontId="8" numFmtId="49" xfId="0" applyAlignment="1" applyBorder="1" applyFont="1" applyNumberFormat="1">
      <alignment horizontal="center" readingOrder="0" vertical="center"/>
    </xf>
    <xf borderId="2" fillId="0" fontId="8" numFmtId="2" xfId="0" applyAlignment="1" applyBorder="1" applyFont="1" applyNumberFormat="1">
      <alignment horizontal="center" vertical="center"/>
    </xf>
    <xf borderId="1" fillId="0" fontId="6" numFmtId="0" xfId="0" applyAlignment="1" applyBorder="1" applyFont="1">
      <alignment horizontal="center" vertical="center"/>
    </xf>
    <xf borderId="3" fillId="0" fontId="9" numFmtId="0" xfId="0" applyBorder="1" applyFont="1"/>
    <xf borderId="2" fillId="0" fontId="8" numFmtId="49" xfId="0" applyAlignment="1" applyBorder="1" applyFont="1" applyNumberFormat="1">
      <alignment horizontal="center" vertical="center"/>
    </xf>
    <xf borderId="0" fillId="0" fontId="6" numFmtId="0" xfId="0" applyAlignment="1" applyFont="1">
      <alignment horizontal="center" readingOrder="0" shrinkToFit="0" vertical="center" wrapText="1"/>
    </xf>
    <xf borderId="0" fillId="0" fontId="8" numFmtId="0" xfId="0" applyAlignment="1" applyFon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8" numFmtId="49" xfId="0" applyAlignment="1" applyFont="1" applyNumberFormat="1">
      <alignment horizontal="center" vertical="center"/>
    </xf>
    <xf borderId="0" fillId="0" fontId="8" numFmtId="2" xfId="0" applyAlignment="1" applyFont="1" applyNumberFormat="1">
      <alignment horizontal="center" vertical="center"/>
    </xf>
    <xf borderId="0" fillId="0" fontId="6" numFmtId="0" xfId="0" applyAlignment="1" applyFont="1">
      <alignment horizontal="center" vertical="center"/>
    </xf>
    <xf borderId="2" fillId="0" fontId="8" numFmtId="0" xfId="0" applyAlignment="1" applyBorder="1" applyFont="1">
      <alignment horizontal="center" readingOrder="0" shrinkToFit="0" vertical="center" wrapText="1"/>
    </xf>
    <xf borderId="1" fillId="0" fontId="3" numFmtId="0" xfId="0" applyAlignment="1" applyBorder="1" applyFont="1">
      <alignment horizontal="center" readingOrder="0" vertical="center"/>
    </xf>
    <xf borderId="2" fillId="0" fontId="8" numFmtId="0" xfId="0" applyAlignment="1" applyBorder="1" applyFont="1">
      <alignment horizontal="center" readingOrder="0" vertical="center"/>
    </xf>
    <xf borderId="4" fillId="0" fontId="8" numFmtId="0" xfId="0" applyAlignment="1" applyBorder="1" applyFont="1">
      <alignment horizontal="center" readingOrder="0" shrinkToFit="0" vertical="center" wrapText="1"/>
    </xf>
    <xf borderId="5" fillId="0" fontId="8" numFmtId="0" xfId="0" applyAlignment="1" applyBorder="1" applyFont="1">
      <alignment horizontal="center" readingOrder="0" vertical="center"/>
    </xf>
    <xf borderId="5" fillId="0" fontId="8" numFmtId="0" xfId="0" applyAlignment="1" applyBorder="1" applyFont="1">
      <alignment horizontal="center" vertical="center"/>
    </xf>
    <xf borderId="4" fillId="0" fontId="8" numFmtId="0" xfId="0" applyAlignment="1" applyBorder="1" applyFont="1">
      <alignment horizontal="center" vertical="center"/>
    </xf>
    <xf borderId="4" fillId="3" fontId="8" numFmtId="0" xfId="0" applyAlignment="1" applyBorder="1" applyFill="1" applyFont="1">
      <alignment horizontal="center" vertical="center"/>
    </xf>
    <xf borderId="4" fillId="0" fontId="8" numFmtId="2" xfId="0" applyAlignment="1" applyBorder="1" applyFont="1" applyNumberFormat="1">
      <alignment horizontal="center" vertical="center"/>
    </xf>
    <xf borderId="2" fillId="0" fontId="6" numFmtId="0" xfId="0" applyAlignment="1" applyBorder="1" applyFont="1">
      <alignment horizontal="center" readingOrder="0" vertical="center"/>
    </xf>
    <xf borderId="5" fillId="0" fontId="9" numFmtId="0" xfId="0" applyBorder="1" applyFont="1"/>
    <xf borderId="0" fillId="0" fontId="3" numFmtId="0" xfId="0" applyAlignment="1" applyFont="1">
      <alignment horizontal="center" readingOrder="0" vertical="center"/>
    </xf>
    <xf borderId="0" fillId="0" fontId="1" numFmtId="0" xfId="0" applyAlignment="1" applyFont="1">
      <alignment vertical="center"/>
    </xf>
    <xf borderId="0" fillId="0" fontId="1" numFmtId="2" xfId="0" applyAlignment="1" applyFont="1" applyNumberFormat="1">
      <alignment vertical="center"/>
    </xf>
    <xf borderId="2" fillId="3" fontId="10" numFmtId="0" xfId="0" applyAlignment="1" applyBorder="1" applyFont="1">
      <alignment horizontal="center" readingOrder="0" shrinkToFit="0" vertical="center" wrapText="1"/>
    </xf>
    <xf borderId="2" fillId="0" fontId="8" numFmtId="2" xfId="0" applyAlignment="1" applyBorder="1" applyFont="1" applyNumberFormat="1">
      <alignment horizontal="center" readingOrder="0" vertical="center"/>
    </xf>
    <xf borderId="6" fillId="0" fontId="9" numFmtId="0" xfId="0" applyBorder="1" applyFont="1"/>
    <xf borderId="1" fillId="0" fontId="6" numFmtId="0" xfId="0" applyAlignment="1" applyBorder="1" applyFont="1">
      <alignment horizontal="center" readingOrder="0" vertical="center"/>
    </xf>
    <xf borderId="0" fillId="0" fontId="6" numFmtId="2" xfId="0" applyAlignment="1" applyFont="1" applyNumberFormat="1">
      <alignment horizontal="center" vertical="center"/>
    </xf>
    <xf borderId="2" fillId="3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/>
    </xf>
    <xf borderId="2" fillId="0" fontId="8" numFmtId="0" xfId="0" applyAlignment="1" applyBorder="1" applyFont="1">
      <alignment horizontal="center" vertical="center"/>
    </xf>
    <xf borderId="2" fillId="0" fontId="1" numFmtId="0" xfId="0" applyBorder="1" applyFont="1"/>
    <xf borderId="0" fillId="0" fontId="8" numFmtId="0" xfId="0" applyAlignment="1" applyFont="1">
      <alignment horizontal="center" readingOrder="0" vertical="center"/>
    </xf>
    <xf borderId="2" fillId="0" fontId="3" numFmtId="0" xfId="0" applyAlignment="1" applyBorder="1" applyFont="1">
      <alignment horizontal="center" readingOrder="0" vertical="center"/>
    </xf>
    <xf borderId="4" fillId="3" fontId="8" numFmtId="0" xfId="0" applyAlignment="1" applyBorder="1" applyFont="1">
      <alignment horizontal="center" readingOrder="0" vertical="center"/>
    </xf>
    <xf borderId="0" fillId="0" fontId="8" numFmtId="0" xfId="0" applyAlignment="1" applyFont="1">
      <alignment horizontal="center" readingOrder="0" shrinkToFit="0" vertical="center" wrapText="1"/>
    </xf>
    <xf borderId="2" fillId="0" fontId="8" numFmtId="0" xfId="0" applyAlignment="1" applyBorder="1" applyFont="1">
      <alignment horizontal="center" readingOrder="0" shrinkToFit="0" wrapText="1"/>
    </xf>
    <xf borderId="2" fillId="0" fontId="8" numFmtId="0" xfId="0" applyAlignment="1" applyBorder="1" applyFont="1">
      <alignment horizontal="center" shrinkToFit="0" wrapText="1"/>
    </xf>
    <xf borderId="2" fillId="0" fontId="8" numFmtId="0" xfId="0" applyAlignment="1" applyBorder="1" applyFont="1">
      <alignment horizontal="center"/>
    </xf>
    <xf borderId="2" fillId="0" fontId="8" numFmtId="0" xfId="0" applyAlignment="1" applyBorder="1" applyFont="1">
      <alignment horizontal="center"/>
    </xf>
    <xf borderId="1" fillId="0" fontId="3" numFmtId="0" xfId="0" applyAlignment="1" applyBorder="1" applyFont="1">
      <alignment horizontal="center"/>
    </xf>
    <xf borderId="2" fillId="0" fontId="8" numFmtId="49" xfId="0" applyAlignment="1" applyBorder="1" applyFont="1" applyNumberFormat="1">
      <alignment horizontal="center"/>
    </xf>
    <xf borderId="2" fillId="0" fontId="8" numFmtId="2" xfId="0" applyAlignment="1" applyBorder="1" applyFont="1" applyNumberFormat="1">
      <alignment horizontal="center"/>
    </xf>
    <xf borderId="1" fillId="0" fontId="11" numFmtId="0" xfId="0" applyBorder="1" applyFont="1"/>
    <xf borderId="1" fillId="3" fontId="8" numFmtId="0" xfId="0" applyAlignment="1" applyBorder="1" applyFont="1">
      <alignment horizontal="center" vertical="center"/>
    </xf>
    <xf borderId="1" fillId="3" fontId="8" numFmtId="0" xfId="0" applyAlignment="1" applyBorder="1" applyFont="1">
      <alignment horizontal="center" readingOrder="0" vertical="center"/>
    </xf>
    <xf borderId="1" fillId="3" fontId="8" numFmtId="49" xfId="0" applyAlignment="1" applyBorder="1" applyFont="1" applyNumberFormat="1">
      <alignment horizontal="center" readingOrder="0" vertical="center"/>
    </xf>
    <xf borderId="1" fillId="3" fontId="8" numFmtId="2" xfId="0" applyAlignment="1" applyBorder="1" applyFont="1" applyNumberFormat="1">
      <alignment horizontal="center" readingOrder="0" vertical="center"/>
    </xf>
    <xf borderId="2" fillId="3" fontId="8" numFmtId="0" xfId="0" applyAlignment="1" applyBorder="1" applyFont="1">
      <alignment horizontal="center" readingOrder="0" vertical="center"/>
    </xf>
    <xf borderId="2" fillId="3" fontId="8" numFmtId="49" xfId="0" applyAlignment="1" applyBorder="1" applyFont="1" applyNumberFormat="1">
      <alignment horizontal="center" readingOrder="0" vertical="center"/>
    </xf>
    <xf borderId="2" fillId="3" fontId="8" numFmtId="2" xfId="0" applyAlignment="1" applyBorder="1" applyFont="1" applyNumberFormat="1">
      <alignment horizontal="center" readingOrder="0" vertical="center"/>
    </xf>
    <xf borderId="3" fillId="3" fontId="8" numFmtId="0" xfId="0" applyAlignment="1" applyBorder="1" applyFont="1">
      <alignment horizontal="center" readingOrder="0" vertical="center"/>
    </xf>
    <xf borderId="0" fillId="0" fontId="7" numFmtId="0" xfId="0" applyAlignment="1" applyFont="1">
      <alignment horizontal="center" readingOrder="0" vertical="center"/>
    </xf>
    <xf borderId="0" fillId="0" fontId="7" numFmtId="2" xfId="0" applyAlignment="1" applyFont="1" applyNumberFormat="1">
      <alignment horizontal="center" readingOrder="0" vertical="center"/>
    </xf>
    <xf borderId="2" fillId="0" fontId="6" numFmtId="0" xfId="0" applyAlignment="1" applyBorder="1" applyFont="1">
      <alignment horizontal="center" vertical="center"/>
    </xf>
    <xf borderId="3" fillId="0" fontId="6" numFmtId="0" xfId="0" applyAlignment="1" applyBorder="1" applyFont="1">
      <alignment horizontal="center" vertical="center"/>
    </xf>
    <xf borderId="1" fillId="0" fontId="7" numFmtId="0" xfId="0" applyAlignment="1" applyBorder="1" applyFont="1">
      <alignment horizontal="center" readingOrder="0" vertical="center"/>
    </xf>
    <xf borderId="2" fillId="3" fontId="10" numFmtId="0" xfId="0" applyAlignment="1" applyBorder="1" applyFont="1">
      <alignment horizontal="center" readingOrder="0" vertical="center"/>
    </xf>
    <xf borderId="2" fillId="0" fontId="8" numFmtId="0" xfId="0" applyAlignment="1" applyBorder="1" applyFont="1">
      <alignment horizontal="center" shrinkToFit="0" vertical="center" wrapText="1"/>
    </xf>
    <xf borderId="2" fillId="0" fontId="10" numFmtId="0" xfId="0" applyAlignment="1" applyBorder="1" applyFont="1">
      <alignment horizontal="center" readingOrder="0" vertical="center"/>
    </xf>
    <xf borderId="0" fillId="2" fontId="3" numFmtId="0" xfId="0" applyAlignment="1" applyFont="1">
      <alignment horizontal="center" readingOrder="0" shrinkToFit="0" vertical="center" wrapText="1"/>
    </xf>
    <xf borderId="7" fillId="2" fontId="3" numFmtId="0" xfId="0" applyAlignment="1" applyBorder="1" applyFont="1">
      <alignment horizontal="center" readingOrder="0" shrinkToFit="0" vertical="center" wrapText="1"/>
    </xf>
    <xf borderId="8" fillId="2" fontId="3" numFmtId="0" xfId="0" applyAlignment="1" applyBorder="1" applyFont="1">
      <alignment horizontal="center" readingOrder="0" shrinkToFit="0" vertical="center" wrapText="1"/>
    </xf>
    <xf borderId="0" fillId="2" fontId="12" numFmtId="0" xfId="0" applyAlignment="1" applyFont="1">
      <alignment horizontal="center" readingOrder="0" shrinkToFit="0" vertical="center" wrapText="1"/>
    </xf>
    <xf borderId="0" fillId="2" fontId="3" numFmtId="0" xfId="0" applyAlignment="1" applyFont="1">
      <alignment horizontal="center" shrinkToFit="0" vertical="center" wrapText="1"/>
    </xf>
    <xf borderId="4" fillId="2" fontId="3" numFmtId="0" xfId="0" applyAlignment="1" applyBorder="1" applyFont="1">
      <alignment horizontal="center" shrinkToFit="0" vertical="center" wrapText="1"/>
    </xf>
    <xf borderId="7" fillId="0" fontId="8" numFmtId="0" xfId="0" applyAlignment="1" applyBorder="1" applyFont="1">
      <alignment horizontal="center" readingOrder="0" shrinkToFit="0" vertical="center" wrapText="1"/>
    </xf>
    <xf borderId="8" fillId="0" fontId="8" numFmtId="0" xfId="0" applyAlignment="1" applyBorder="1" applyFont="1">
      <alignment horizontal="center" readingOrder="0" shrinkToFit="0" vertical="center" wrapText="1"/>
    </xf>
    <xf borderId="4" fillId="0" fontId="8" numFmtId="0" xfId="0" applyAlignment="1" applyBorder="1" applyFont="1">
      <alignment horizontal="center" shrinkToFit="0" vertical="center" wrapText="1"/>
    </xf>
    <xf borderId="4" fillId="0" fontId="1" numFmtId="0" xfId="0" applyBorder="1" applyFont="1"/>
    <xf borderId="7" fillId="0" fontId="1" numFmtId="0" xfId="0" applyAlignment="1" applyBorder="1" applyFont="1">
      <alignment horizontal="center" readingOrder="0"/>
    </xf>
    <xf borderId="0" fillId="0" fontId="1" numFmtId="0" xfId="0" applyAlignment="1" applyFont="1">
      <alignment readingOrder="0"/>
    </xf>
    <xf borderId="8" fillId="0" fontId="1" numFmtId="0" xfId="0" applyAlignment="1" applyBorder="1" applyFont="1">
      <alignment horizontal="center" readingOrder="0"/>
    </xf>
    <xf borderId="8" fillId="0" fontId="1" numFmtId="0" xfId="0" applyAlignment="1" applyBorder="1" applyFont="1">
      <alignment readingOrder="0"/>
    </xf>
    <xf borderId="0" fillId="0" fontId="1" numFmtId="0" xfId="0" applyAlignment="1" applyFont="1">
      <alignment horizontal="center" readingOrder="0"/>
    </xf>
    <xf borderId="9" fillId="0" fontId="8" numFmtId="0" xfId="0" applyAlignment="1" applyBorder="1" applyFont="1">
      <alignment horizontal="center" readingOrder="0" shrinkToFit="0" vertical="center" wrapText="1"/>
    </xf>
    <xf borderId="10" fillId="0" fontId="8" numFmtId="0" xfId="0" applyAlignment="1" applyBorder="1" applyFont="1">
      <alignment horizontal="center" readingOrder="0" shrinkToFit="0" vertical="center" wrapText="1"/>
    </xf>
    <xf borderId="10" fillId="2" fontId="3" numFmtId="0" xfId="0" applyAlignment="1" applyBorder="1" applyFont="1">
      <alignment horizontal="center" shrinkToFit="0" vertical="center" wrapText="1"/>
    </xf>
    <xf borderId="10" fillId="0" fontId="8" numFmtId="0" xfId="0" applyAlignment="1" applyBorder="1" applyFont="1">
      <alignment horizontal="center" shrinkToFit="0" vertical="center" wrapText="1"/>
    </xf>
    <xf borderId="5" fillId="0" fontId="8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/>
    </xf>
    <xf borderId="0" fillId="0" fontId="1" numFmtId="0" xfId="0" applyFont="1"/>
    <xf borderId="0" fillId="0" fontId="13" numFmtId="0" xfId="0" applyFont="1"/>
    <xf borderId="11" fillId="0" fontId="13" numFmtId="0" xfId="0" applyAlignment="1" applyBorder="1" applyFont="1">
      <alignment horizontal="center" readingOrder="0" shrinkToFit="0" vertical="center" wrapText="1"/>
    </xf>
    <xf borderId="12" fillId="0" fontId="9" numFmtId="0" xfId="0" applyBorder="1" applyFont="1"/>
    <xf borderId="13" fillId="0" fontId="9" numFmtId="0" xfId="0" applyBorder="1" applyFont="1"/>
    <xf borderId="0" fillId="0" fontId="11" numFmtId="0" xfId="0" applyAlignment="1" applyFont="1">
      <alignment horizontal="center" vertical="bottom"/>
    </xf>
    <xf borderId="0" fillId="0" fontId="1" numFmtId="0" xfId="0" applyAlignment="1" applyFont="1">
      <alignment horizontal="center" shrinkToFit="0" vertical="center" wrapText="1"/>
    </xf>
    <xf borderId="0" fillId="2" fontId="13" numFmtId="0" xfId="0" applyAlignment="1" applyFont="1">
      <alignment horizontal="center" readingOrder="0" shrinkToFit="0" vertical="center" wrapText="1"/>
    </xf>
    <xf borderId="0" fillId="0" fontId="1" numFmtId="10" xfId="0" applyAlignment="1" applyFont="1" applyNumberFormat="1">
      <alignment horizontal="center" readingOrder="0"/>
    </xf>
    <xf borderId="0" fillId="0" fontId="11" numFmtId="0" xfId="0" applyAlignment="1" applyFont="1">
      <alignment horizontal="center" readingOrder="0" vertical="bottom"/>
    </xf>
    <xf borderId="0" fillId="0" fontId="11" numFmtId="10" xfId="0" applyAlignment="1" applyFont="1" applyNumberFormat="1">
      <alignment horizontal="center" readingOrder="0" vertical="bottom"/>
    </xf>
    <xf borderId="0" fillId="4" fontId="1" numFmtId="0" xfId="0" applyAlignment="1" applyFill="1" applyFont="1">
      <alignment horizontal="center" readingOrder="0"/>
    </xf>
    <xf borderId="0" fillId="4" fontId="1" numFmtId="10" xfId="0" applyAlignment="1" applyFont="1" applyNumberFormat="1">
      <alignment horizontal="center" readingOrder="0"/>
    </xf>
    <xf borderId="0" fillId="4" fontId="11" numFmtId="10" xfId="0" applyAlignment="1" applyFont="1" applyNumberFormat="1">
      <alignment horizontal="center" readingOrder="0" vertical="bottom"/>
    </xf>
    <xf borderId="0" fillId="0" fontId="11" numFmtId="0" xfId="0" applyAlignment="1" applyFont="1">
      <alignment vertical="bottom"/>
    </xf>
    <xf borderId="0" fillId="0" fontId="11" numFmtId="0" xfId="0" applyAlignment="1" applyFont="1">
      <alignment horizontal="right" vertical="bottom"/>
    </xf>
    <xf borderId="0" fillId="0" fontId="11" numFmtId="0" xfId="0" applyAlignment="1" applyFont="1">
      <alignment readingOrder="0" vertical="bottom"/>
    </xf>
    <xf borderId="0" fillId="0" fontId="11" numFmtId="0" xfId="0" applyAlignment="1" applyFont="1">
      <alignment horizontal="right" readingOrder="0" vertical="bottom"/>
    </xf>
    <xf borderId="0" fillId="0" fontId="13" numFmtId="0" xfId="0" applyAlignment="1" applyFont="1">
      <alignment readingOrder="0"/>
    </xf>
    <xf borderId="0" fillId="0" fontId="13" numFmtId="10" xfId="0" applyAlignment="1" applyFont="1" applyNumberFormat="1">
      <alignment horizontal="center"/>
    </xf>
    <xf borderId="0" fillId="0" fontId="14" numFmtId="10" xfId="0" applyAlignment="1" applyFont="1" applyNumberFormat="1">
      <alignment horizontal="center" vertical="bottom"/>
    </xf>
    <xf borderId="0" fillId="0" fontId="13" numFmtId="0" xfId="0" applyAlignment="1" applyFont="1">
      <alignment horizontal="center" readingOrder="0" shrinkToFit="0" vertical="center" wrapText="1"/>
    </xf>
    <xf borderId="11" fillId="0" fontId="14" numFmtId="0" xfId="0" applyAlignment="1" applyBorder="1" applyFont="1">
      <alignment horizontal="center" vertical="bottom"/>
    </xf>
    <xf borderId="0" fillId="4" fontId="11" numFmtId="0" xfId="0" applyAlignment="1" applyFont="1">
      <alignment shrinkToFit="0" vertical="bottom" wrapText="1"/>
    </xf>
    <xf borderId="0" fillId="4" fontId="1" numFmtId="0" xfId="0" applyAlignment="1" applyFont="1">
      <alignment readingOrder="0" shrinkToFit="0" wrapText="1"/>
    </xf>
    <xf borderId="4" fillId="4" fontId="1" numFmtId="0" xfId="0" applyAlignment="1" applyBorder="1" applyFont="1">
      <alignment readingOrder="0" shrinkToFit="0" wrapText="1"/>
    </xf>
    <xf borderId="4" fillId="0" fontId="1" numFmtId="0" xfId="0" applyAlignment="1" applyBorder="1" applyFont="1">
      <alignment readingOrder="0"/>
    </xf>
    <xf borderId="10" fillId="0" fontId="11" numFmtId="0" xfId="0" applyAlignment="1" applyBorder="1" applyFont="1">
      <alignment horizontal="center" vertical="bottom"/>
    </xf>
    <xf borderId="10" fillId="0" fontId="1" numFmtId="0" xfId="0" applyBorder="1" applyFont="1"/>
    <xf borderId="5" fillId="0" fontId="1" numFmtId="0" xfId="0" applyBorder="1" applyFont="1"/>
    <xf borderId="10" fillId="0" fontId="1" numFmtId="0" xfId="0" applyAlignment="1" applyBorder="1" applyFont="1">
      <alignment readingOrder="0"/>
    </xf>
    <xf borderId="1" fillId="2" fontId="15" numFmtId="0" xfId="0" applyAlignment="1" applyBorder="1" applyFont="1">
      <alignment horizontal="center" readingOrder="0" shrinkToFit="0" vertical="center" wrapText="1"/>
    </xf>
    <xf borderId="0" fillId="2" fontId="15" numFmtId="0" xfId="0" applyAlignment="1" applyFont="1">
      <alignment horizontal="center" readingOrder="0" shrinkToFit="0" vertical="center" wrapText="1"/>
    </xf>
    <xf borderId="1" fillId="0" fontId="6" numFmtId="0" xfId="0" applyAlignment="1" applyBorder="1" applyFont="1">
      <alignment horizontal="center" readingOrder="0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" fillId="0" fontId="16" numFmtId="0" xfId="0" applyAlignment="1" applyBorder="1" applyFont="1">
      <alignment horizontal="center" readingOrder="0" vertical="center"/>
    </xf>
    <xf borderId="1" fillId="0" fontId="8" numFmtId="0" xfId="0" applyAlignment="1" applyBorder="1" applyFont="1">
      <alignment horizontal="center" readingOrder="0" shrinkToFit="0" vertical="center" wrapText="1"/>
    </xf>
    <xf borderId="1" fillId="0" fontId="17" numFmtId="0" xfId="0" applyAlignment="1" applyBorder="1" applyFont="1">
      <alignment horizontal="center" readingOrder="0" vertical="center"/>
    </xf>
    <xf borderId="1" fillId="0" fontId="1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1" fillId="3" fontId="10" numFmtId="0" xfId="0" applyAlignment="1" applyBorder="1" applyFont="1">
      <alignment horizontal="center" readingOrder="0" shrinkToFit="0" vertical="center" wrapText="1"/>
    </xf>
    <xf borderId="1" fillId="0" fontId="1" numFmtId="0" xfId="0" applyAlignment="1" applyBorder="1" applyFont="1">
      <alignment horizontal="center" readingOrder="0" vertical="center"/>
    </xf>
    <xf borderId="1" fillId="0" fontId="18" numFmtId="0" xfId="0" applyAlignment="1" applyBorder="1" applyFont="1">
      <alignment horizontal="center" readingOrder="0" vertical="center"/>
    </xf>
    <xf borderId="1" fillId="0" fontId="19" numFmtId="0" xfId="0" applyAlignment="1" applyBorder="1" applyFont="1">
      <alignment horizontal="center" readingOrder="0" shrinkToFit="0" vertical="center" wrapText="1"/>
    </xf>
    <xf borderId="1" fillId="0" fontId="10" numFmtId="0" xfId="0" applyAlignment="1" applyBorder="1" applyFont="1">
      <alignment horizontal="center" shrinkToFit="0" vertical="center" wrapText="1"/>
    </xf>
    <xf borderId="1" fillId="0" fontId="10" numFmtId="0" xfId="0" applyAlignment="1" applyBorder="1" applyFont="1">
      <alignment horizontal="center" vertical="center"/>
    </xf>
    <xf borderId="1" fillId="0" fontId="19" numFmtId="0" xfId="0" applyAlignment="1" applyBorder="1" applyFont="1">
      <alignment horizontal="center" readingOrder="0" vertical="center"/>
    </xf>
    <xf borderId="1" fillId="0" fontId="20" numFmtId="0" xfId="0" applyBorder="1" applyFont="1"/>
    <xf borderId="1" fillId="0" fontId="21" numFmtId="0" xfId="0" applyAlignment="1" applyBorder="1" applyFont="1">
      <alignment horizontal="center" readingOrder="0" shrinkToFit="0" vertical="center" wrapText="1"/>
    </xf>
    <xf borderId="1" fillId="0" fontId="22" numFmtId="0" xfId="0" applyAlignment="1" applyBorder="1" applyFont="1">
      <alignment horizontal="center" readingOrder="0" shrinkToFit="0" vertical="center" wrapText="1"/>
    </xf>
    <xf borderId="1" fillId="0" fontId="23" numFmtId="0" xfId="0" applyAlignment="1" applyBorder="1" applyFont="1">
      <alignment horizontal="center" readingOrder="0" vertical="center"/>
    </xf>
    <xf borderId="1" fillId="0" fontId="21" numFmtId="0" xfId="0" applyAlignment="1" applyBorder="1" applyFont="1">
      <alignment horizontal="center" readingOrder="0" vertical="center"/>
    </xf>
    <xf borderId="1" fillId="0" fontId="21" numFmtId="0" xfId="0" applyBorder="1" applyFont="1"/>
    <xf borderId="1" fillId="0" fontId="24" numFmtId="0" xfId="0" applyAlignment="1" applyBorder="1" applyFont="1">
      <alignment horizontal="center" readingOrder="0" vertical="center"/>
    </xf>
    <xf borderId="1" fillId="0" fontId="1" numFmtId="0" xfId="0" applyBorder="1" applyFont="1"/>
    <xf borderId="0" fillId="0" fontId="8" numFmtId="0" xfId="0" applyAlignment="1" applyFont="1">
      <alignment horizontal="center" readingOrder="0" shrinkToFit="0" wrapText="1"/>
    </xf>
    <xf borderId="0" fillId="0" fontId="8" numFmtId="0" xfId="0" applyAlignment="1" applyFont="1">
      <alignment horizontal="center" shrinkToFit="0" wrapText="1"/>
    </xf>
    <xf borderId="0" fillId="0" fontId="7" numFmtId="0" xfId="0" applyAlignment="1" applyFont="1">
      <alignment horizontal="center" readingOrder="0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11" fillId="0" fontId="7" numFmtId="0" xfId="0" applyAlignment="1" applyBorder="1" applyFont="1">
      <alignment horizontal="center" readingOrder="0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readingOrder="0"/>
    </xf>
    <xf borderId="0" fillId="0" fontId="1" numFmtId="0" xfId="0" applyAlignment="1" applyFont="1">
      <alignment readingOrder="0" shrinkToFit="0" wrapText="1"/>
    </xf>
    <xf borderId="0" fillId="0" fontId="1" numFmtId="0" xfId="0" applyAlignment="1" applyFont="1">
      <alignment shrinkToFit="0" wrapText="1"/>
    </xf>
    <xf borderId="0" fillId="2" fontId="1" numFmtId="0" xfId="0" applyAlignment="1" applyFont="1">
      <alignment readingOrder="0"/>
    </xf>
    <xf borderId="0" fillId="2" fontId="1" numFmtId="0" xfId="0" applyFont="1"/>
    <xf borderId="0" fillId="5" fontId="1" numFmtId="0" xfId="0" applyAlignment="1" applyFill="1" applyFont="1">
      <alignment readingOrder="0"/>
    </xf>
    <xf borderId="0" fillId="5" fontId="1" numFmtId="0" xfId="0" applyFont="1"/>
    <xf borderId="1" fillId="2" fontId="15" numFmtId="165" xfId="0" applyAlignment="1" applyBorder="1" applyFont="1" applyNumberFormat="1">
      <alignment horizontal="center" readingOrder="0" shrinkToFit="0" vertical="center" wrapText="1"/>
    </xf>
    <xf borderId="1" fillId="0" fontId="6" numFmtId="165" xfId="0" applyAlignment="1" applyBorder="1" applyFont="1" applyNumberFormat="1">
      <alignment horizontal="center" readingOrder="0" vertical="center"/>
    </xf>
    <xf borderId="0" fillId="0" fontId="16" numFmtId="0" xfId="0" applyAlignment="1" applyFont="1">
      <alignment horizontal="center" readingOrder="0" vertical="center"/>
    </xf>
    <xf borderId="1" fillId="6" fontId="6" numFmtId="0" xfId="0" applyAlignment="1" applyBorder="1" applyFill="1" applyFont="1">
      <alignment horizontal="center" readingOrder="0" shrinkToFit="0" vertical="center" wrapText="1"/>
    </xf>
    <xf borderId="1" fillId="6" fontId="8" numFmtId="0" xfId="0" applyAlignment="1" applyBorder="1" applyFont="1">
      <alignment horizontal="center" shrinkToFit="0" vertical="center" wrapText="1"/>
    </xf>
    <xf borderId="1" fillId="6" fontId="8" numFmtId="0" xfId="0" applyAlignment="1" applyBorder="1" applyFont="1">
      <alignment horizontal="center" readingOrder="0" shrinkToFit="0" vertical="center" wrapText="1"/>
    </xf>
    <xf borderId="1" fillId="6" fontId="6" numFmtId="0" xfId="0" applyAlignment="1" applyBorder="1" applyFont="1">
      <alignment horizontal="center" readingOrder="0" vertical="center"/>
    </xf>
    <xf borderId="1" fillId="6" fontId="6" numFmtId="165" xfId="0" applyAlignment="1" applyBorder="1" applyFont="1" applyNumberFormat="1">
      <alignment horizontal="center" readingOrder="0" vertical="center"/>
    </xf>
    <xf borderId="0" fillId="6" fontId="6" numFmtId="0" xfId="0" applyAlignment="1" applyFont="1">
      <alignment horizontal="center" readingOrder="0" vertical="center"/>
    </xf>
    <xf borderId="1" fillId="6" fontId="16" numFmtId="0" xfId="0" applyAlignment="1" applyBorder="1" applyFont="1">
      <alignment horizontal="center" readingOrder="0" vertical="center"/>
    </xf>
    <xf borderId="0" fillId="6" fontId="16" numFmtId="0" xfId="0" applyAlignment="1" applyFont="1">
      <alignment horizontal="center" readingOrder="0" vertical="center"/>
    </xf>
    <xf borderId="0" fillId="0" fontId="6" numFmtId="0" xfId="0" applyAlignment="1" applyFont="1">
      <alignment horizontal="center" readingOrder="0" vertical="center"/>
    </xf>
    <xf borderId="1" fillId="6" fontId="6" numFmtId="0" xfId="0" applyAlignment="1" applyBorder="1" applyFont="1">
      <alignment horizontal="center" vertical="center"/>
    </xf>
    <xf borderId="0" fillId="6" fontId="6" numFmtId="0" xfId="0" applyAlignment="1" applyFont="1">
      <alignment horizontal="center" vertical="center"/>
    </xf>
    <xf borderId="0" fillId="0" fontId="6" numFmtId="165" xfId="0" applyAlignment="1" applyFont="1" applyNumberFormat="1">
      <alignment horizontal="center" vertical="center"/>
    </xf>
    <xf borderId="11" fillId="6" fontId="7" numFmtId="0" xfId="0" applyAlignment="1" applyBorder="1" applyFont="1">
      <alignment horizontal="center" readingOrder="0" shrinkToFit="0" vertical="center" wrapText="0"/>
    </xf>
    <xf borderId="0" fillId="6" fontId="6" numFmtId="0" xfId="0" applyAlignment="1" applyFont="1">
      <alignment shrinkToFit="0" wrapText="1"/>
    </xf>
    <xf borderId="11" fillId="6" fontId="7" numFmtId="0" xfId="0" applyAlignment="1" applyBorder="1" applyFont="1">
      <alignment horizontal="center" readingOrder="0" shrinkToFit="0" vertical="center" wrapText="1"/>
    </xf>
    <xf borderId="0" fillId="4" fontId="6" numFmtId="0" xfId="0" applyAlignment="1" applyFont="1">
      <alignment shrinkToFit="0" wrapText="1"/>
    </xf>
    <xf borderId="1" fillId="4" fontId="7" numFmtId="0" xfId="0" applyAlignment="1" applyBorder="1" applyFont="1">
      <alignment horizontal="center" readingOrder="0" shrinkToFit="0" vertical="center" wrapText="1"/>
    </xf>
    <xf borderId="1" fillId="4" fontId="25" numFmtId="0" xfId="0" applyAlignment="1" applyBorder="1" applyFont="1">
      <alignment horizontal="center" readingOrder="0" shrinkToFit="0" vertical="center" wrapText="1"/>
    </xf>
    <xf borderId="0" fillId="0" fontId="6" numFmtId="0" xfId="0" applyAlignment="1" applyFont="1">
      <alignment shrinkToFit="0" wrapText="1"/>
    </xf>
    <xf borderId="1" fillId="4" fontId="6" numFmtId="0" xfId="0" applyAlignment="1" applyBorder="1" applyFont="1">
      <alignment readingOrder="0" shrinkToFit="0" wrapText="1"/>
    </xf>
    <xf borderId="1" fillId="4" fontId="7" numFmtId="0" xfId="0" applyAlignment="1" applyBorder="1" applyFont="1">
      <alignment readingOrder="0" shrinkToFit="0" wrapText="1"/>
    </xf>
    <xf borderId="1" fillId="0" fontId="10" numFmtId="0" xfId="0" applyAlignment="1" applyBorder="1" applyFont="1">
      <alignment horizontal="left" readingOrder="0" shrinkToFit="0" vertical="center" wrapText="0"/>
    </xf>
    <xf borderId="1" fillId="0" fontId="18" numFmtId="0" xfId="0" applyAlignment="1" applyBorder="1" applyFont="1">
      <alignment horizontal="center" readingOrder="0" shrinkToFit="0" vertical="center" wrapText="0"/>
    </xf>
    <xf borderId="1" fillId="0" fontId="18" numFmtId="0" xfId="0" applyAlignment="1" applyBorder="1" applyFont="1">
      <alignment horizontal="center" readingOrder="0" shrinkToFit="0" wrapText="0"/>
    </xf>
    <xf borderId="1" fillId="4" fontId="13" numFmtId="0" xfId="0" applyAlignment="1" applyBorder="1" applyFont="1">
      <alignment readingOrder="0" shrinkToFit="0" wrapText="1"/>
    </xf>
    <xf borderId="1" fillId="0" fontId="18" numFmtId="0" xfId="0" applyAlignment="1" applyBorder="1" applyFont="1">
      <alignment readingOrder="0" shrinkToFit="0" wrapText="0"/>
    </xf>
    <xf borderId="1" fillId="0" fontId="1" numFmtId="0" xfId="0" applyAlignment="1" applyBorder="1" applyFont="1">
      <alignment horizontal="center" readingOrder="0" shrinkToFit="0" vertical="center" wrapText="0"/>
    </xf>
    <xf borderId="1" fillId="0" fontId="10" numFmtId="0" xfId="0" applyAlignment="1" applyBorder="1" applyFont="1">
      <alignment readingOrder="0" shrinkToFit="0" wrapText="0"/>
    </xf>
    <xf borderId="1" fillId="0" fontId="10" numFmtId="0" xfId="0" applyAlignment="1" applyBorder="1" applyFont="1">
      <alignment horizontal="left" readingOrder="0" shrinkToFit="0" wrapText="0"/>
    </xf>
    <xf borderId="1" fillId="0" fontId="1" numFmtId="0" xfId="0" applyAlignment="1" applyBorder="1" applyFont="1">
      <alignment horizontal="left" readingOrder="0" shrinkToFit="0" vertical="center" wrapText="0"/>
    </xf>
    <xf borderId="1" fillId="0" fontId="1" numFmtId="0" xfId="0" applyAlignment="1" applyBorder="1" applyFont="1">
      <alignment horizontal="center" readingOrder="0" shrinkToFit="0" wrapText="0"/>
    </xf>
    <xf borderId="1" fillId="0" fontId="1" numFmtId="0" xfId="0" applyAlignment="1" applyBorder="1" applyFont="1">
      <alignment horizontal="left" shrinkToFit="0" vertical="center" wrapText="0"/>
    </xf>
    <xf borderId="1" fillId="0" fontId="1" numFmtId="0" xfId="0" applyAlignment="1" applyBorder="1" applyFont="1">
      <alignment readingOrder="0" shrinkToFit="0" wrapText="0"/>
    </xf>
    <xf borderId="1" fillId="0" fontId="1" numFmtId="0" xfId="0" applyAlignment="1" applyBorder="1" applyFont="1">
      <alignment shrinkToFit="0" wrapText="0"/>
    </xf>
    <xf borderId="0" fillId="0" fontId="10" numFmtId="0" xfId="0" applyAlignment="1" applyFont="1">
      <alignment readingOrder="0" shrinkToFit="0" wrapText="0"/>
    </xf>
    <xf borderId="0" fillId="0" fontId="18" numFmtId="0" xfId="0" applyAlignment="1" applyFont="1">
      <alignment readingOrder="0" shrinkToFit="0" wrapText="0"/>
    </xf>
    <xf borderId="0" fillId="0" fontId="1" numFmtId="0" xfId="0" applyAlignment="1" applyFont="1">
      <alignment readingOrder="0" shrinkToFit="0" wrapText="0"/>
    </xf>
    <xf borderId="0" fillId="0" fontId="1" numFmtId="0" xfId="0" applyAlignment="1" applyFont="1">
      <alignment shrinkToFit="0" wrapText="0"/>
    </xf>
    <xf borderId="1" fillId="0" fontId="1" numFmtId="0" xfId="0" applyAlignment="1" applyBorder="1" applyFont="1">
      <alignment horizontal="center" shrinkToFit="0" vertical="center" wrapText="0"/>
    </xf>
    <xf borderId="1" fillId="0" fontId="1" numFmtId="0" xfId="0" applyAlignment="1" applyBorder="1" applyFont="1">
      <alignment horizontal="center" shrinkToFit="0" wrapText="0"/>
    </xf>
    <xf borderId="0" fillId="0" fontId="26" numFmtId="166" xfId="0" applyAlignment="1" applyFont="1" applyNumberFormat="1">
      <alignment horizontal="center" shrinkToFit="0" vertical="bottom" wrapText="1"/>
    </xf>
    <xf borderId="0" fillId="0" fontId="26" numFmtId="0" xfId="0" applyAlignment="1" applyFont="1">
      <alignment horizontal="center" shrinkToFit="0" vertical="bottom" wrapText="1"/>
    </xf>
    <xf borderId="0" fillId="0" fontId="26" numFmtId="0" xfId="0" applyAlignment="1" applyFont="1">
      <alignment horizontal="center" readingOrder="0" shrinkToFit="0" vertical="bottom" wrapText="1"/>
    </xf>
    <xf borderId="0" fillId="0" fontId="26" numFmtId="10" xfId="0" applyAlignment="1" applyFont="1" applyNumberFormat="1">
      <alignment horizontal="center" readingOrder="0" shrinkToFit="0" vertical="bottom" wrapText="1"/>
    </xf>
    <xf borderId="0" fillId="0" fontId="27" numFmtId="0" xfId="0" applyAlignment="1" applyFont="1">
      <alignment shrinkToFit="0" wrapText="1"/>
    </xf>
    <xf borderId="0" fillId="0" fontId="27" numFmtId="0" xfId="0" applyAlignment="1" applyFont="1">
      <alignment vertical="bottom"/>
    </xf>
    <xf borderId="0" fillId="0" fontId="27" numFmtId="0" xfId="0" applyAlignment="1" applyFont="1">
      <alignment horizontal="right" vertical="bottom"/>
    </xf>
    <xf borderId="0" fillId="0" fontId="28" numFmtId="0" xfId="0" applyAlignment="1" applyFont="1">
      <alignment readingOrder="0" vertical="top"/>
    </xf>
    <xf borderId="0" fillId="0" fontId="27" numFmtId="166" xfId="0" applyAlignment="1" applyFont="1" applyNumberFormat="1">
      <alignment horizontal="center" readingOrder="0" vertical="bottom"/>
    </xf>
    <xf borderId="0" fillId="0" fontId="27" numFmtId="10" xfId="0" applyAlignment="1" applyFont="1" applyNumberFormat="1">
      <alignment horizontal="center" readingOrder="0" vertical="bottom"/>
    </xf>
    <xf borderId="0" fillId="0" fontId="27" numFmtId="167" xfId="0" applyAlignment="1" applyFont="1" applyNumberFormat="1">
      <alignment vertical="bottom"/>
    </xf>
    <xf borderId="0" fillId="0" fontId="2" numFmtId="0" xfId="0" applyAlignment="1" applyFont="1">
      <alignment readingOrder="0"/>
    </xf>
    <xf borderId="0" fillId="0" fontId="27" numFmtId="166" xfId="0" applyAlignment="1" applyFont="1" applyNumberFormat="1">
      <alignment vertical="bottom"/>
    </xf>
    <xf borderId="0" fillId="0" fontId="29" numFmtId="166" xfId="0" applyAlignment="1" applyFont="1" applyNumberFormat="1">
      <alignment horizontal="center" readingOrder="0" vertical="bottom"/>
    </xf>
    <xf borderId="0" fillId="0" fontId="2" numFmtId="0" xfId="0" applyAlignment="1" applyFont="1">
      <alignment vertical="top"/>
    </xf>
    <xf borderId="0" fillId="7" fontId="27" numFmtId="166" xfId="0" applyAlignment="1" applyFill="1" applyFont="1" applyNumberFormat="1">
      <alignment vertical="bottom"/>
    </xf>
    <xf borderId="0" fillId="7" fontId="27" numFmtId="0" xfId="0" applyAlignment="1" applyFont="1">
      <alignment vertical="bottom"/>
    </xf>
    <xf borderId="0" fillId="7" fontId="27" numFmtId="0" xfId="0" applyAlignment="1" applyFont="1">
      <alignment horizontal="right" vertical="bottom"/>
    </xf>
    <xf borderId="0" fillId="7" fontId="28" numFmtId="0" xfId="0" applyAlignment="1" applyFont="1">
      <alignment readingOrder="0" vertical="top"/>
    </xf>
    <xf borderId="0" fillId="7" fontId="27" numFmtId="166" xfId="0" applyAlignment="1" applyFont="1" applyNumberFormat="1">
      <alignment horizontal="center" readingOrder="0" vertical="bottom"/>
    </xf>
    <xf borderId="0" fillId="7" fontId="27" numFmtId="10" xfId="0" applyAlignment="1" applyFont="1" applyNumberFormat="1">
      <alignment horizontal="center" readingOrder="0" vertical="bottom"/>
    </xf>
    <xf borderId="0" fillId="0" fontId="2" numFmtId="0" xfId="0" applyFont="1"/>
    <xf borderId="0" fillId="0" fontId="2" numFmtId="0" xfId="0" applyFont="1"/>
    <xf borderId="0" fillId="0" fontId="27" numFmtId="166" xfId="0" applyAlignment="1" applyFont="1" applyNumberFormat="1">
      <alignment horizontal="center" vertical="bottom"/>
    </xf>
    <xf borderId="0" fillId="0" fontId="27" numFmtId="10" xfId="0" applyAlignment="1" applyFont="1" applyNumberFormat="1">
      <alignment horizontal="center" vertical="bottom"/>
    </xf>
    <xf borderId="0" fillId="0" fontId="26" numFmtId="0" xfId="0" applyAlignment="1" applyFont="1">
      <alignment horizontal="center" vertical="bottom"/>
    </xf>
    <xf borderId="0" fillId="0" fontId="26" numFmtId="10" xfId="0" applyAlignment="1" applyFont="1" applyNumberFormat="1">
      <alignment horizontal="center" vertical="bottom"/>
    </xf>
    <xf borderId="0" fillId="0" fontId="27" numFmtId="10" xfId="0" applyAlignment="1" applyFont="1" applyNumberFormat="1">
      <alignment vertical="bottom"/>
    </xf>
    <xf borderId="0" fillId="0" fontId="27" numFmtId="0" xfId="0" applyAlignment="1" applyFont="1">
      <alignment vertical="bottom"/>
    </xf>
    <xf borderId="0" fillId="0" fontId="2" numFmtId="10" xfId="0" applyFont="1" applyNumberFormat="1"/>
    <xf borderId="0" fillId="0" fontId="11" numFmtId="0" xfId="0" applyAlignment="1" applyFont="1">
      <alignment horizontal="center" shrinkToFit="0" vertical="bottom" wrapText="1"/>
    </xf>
    <xf borderId="0" fillId="0" fontId="11" numFmtId="0" xfId="0" applyAlignment="1" applyFont="1">
      <alignment horizontal="center" readingOrder="0" shrinkToFit="0" vertical="bottom" wrapText="1"/>
    </xf>
    <xf borderId="0" fillId="0" fontId="11" numFmtId="0" xfId="0" applyAlignment="1" applyFont="1">
      <alignment readingOrder="0" shrinkToFit="0" vertical="bottom" wrapText="1"/>
    </xf>
    <xf borderId="0" fillId="0" fontId="11" numFmtId="0" xfId="0" applyAlignment="1" applyFont="1">
      <alignment horizontal="right" readingOrder="0" shrinkToFit="0" vertical="bottom" wrapText="1"/>
    </xf>
    <xf borderId="0" fillId="0" fontId="11" numFmtId="0" xfId="0" applyAlignment="1" applyFont="1">
      <alignment horizontal="right" shrinkToFit="0" vertical="bottom" wrapText="1"/>
    </xf>
    <xf borderId="1" fillId="6" fontId="30" numFmtId="0" xfId="0" applyAlignment="1" applyBorder="1" applyFont="1">
      <alignment horizontal="center" readingOrder="0" vertical="center"/>
    </xf>
    <xf borderId="1" fillId="6" fontId="30" numFmtId="0" xfId="0" applyAlignment="1" applyBorder="1" applyFont="1">
      <alignment horizontal="center" vertical="center"/>
    </xf>
    <xf borderId="2" fillId="0" fontId="30" numFmtId="0" xfId="0" applyAlignment="1" applyBorder="1" applyFont="1">
      <alignment horizontal="center" vertical="center"/>
    </xf>
    <xf borderId="1" fillId="0" fontId="30" numFmtId="0" xfId="0" applyAlignment="1" applyBorder="1" applyFont="1">
      <alignment horizontal="center" readingOrder="0" vertical="center"/>
    </xf>
    <xf borderId="1" fillId="0" fontId="30" numFmtId="0" xfId="0" applyAlignment="1" applyBorder="1" applyFont="1">
      <alignment horizontal="center" vertical="center"/>
    </xf>
    <xf borderId="1" fillId="6" fontId="24" numFmtId="0" xfId="0" applyAlignment="1" applyBorder="1" applyFont="1">
      <alignment horizontal="center" readingOrder="0" vertical="center"/>
    </xf>
    <xf borderId="2" fillId="0" fontId="24" numFmtId="0" xfId="0" applyAlignment="1" applyBorder="1" applyFont="1">
      <alignment horizontal="center" vertical="center"/>
    </xf>
    <xf borderId="2" fillId="0" fontId="6" numFmtId="2" xfId="0" applyAlignment="1" applyBorder="1" applyFont="1" applyNumberFormat="1">
      <alignment horizontal="center" vertical="center"/>
    </xf>
    <xf borderId="0" fillId="0" fontId="24" numFmtId="0" xfId="0" applyAlignment="1" applyFont="1">
      <alignment horizontal="center" vertical="center"/>
    </xf>
    <xf borderId="0" fillId="0" fontId="3" numFmtId="0" xfId="0" applyAlignment="1" applyFont="1">
      <alignment horizontal="center" readingOrder="0" shrinkToFit="0" vertical="center" wrapText="1"/>
    </xf>
    <xf borderId="1" fillId="0" fontId="31" numFmtId="0" xfId="0" applyAlignment="1" applyBorder="1" applyFont="1">
      <alignment horizontal="center" readingOrder="0" vertical="center"/>
    </xf>
    <xf borderId="0" fillId="0" fontId="8" numFmtId="0" xfId="0" applyAlignment="1" applyFont="1">
      <alignment horizontal="center" vertical="bottom"/>
    </xf>
    <xf borderId="4" fillId="0" fontId="11" numFmtId="0" xfId="0" applyBorder="1" applyFont="1"/>
    <xf borderId="12" fillId="8" fontId="14" numFmtId="0" xfId="0" applyAlignment="1" applyBorder="1" applyFill="1" applyFont="1">
      <alignment horizontal="center" readingOrder="0" shrinkToFit="0" wrapText="1"/>
    </xf>
    <xf borderId="0" fillId="0" fontId="11" numFmtId="0" xfId="0" applyFont="1"/>
    <xf borderId="0" fillId="8" fontId="14" numFmtId="0" xfId="0" applyAlignment="1" applyFont="1">
      <alignment horizontal="center" readingOrder="0"/>
    </xf>
    <xf borderId="5" fillId="0" fontId="14" numFmtId="0" xfId="0" applyAlignment="1" applyBorder="1" applyFont="1">
      <alignment horizontal="center" shrinkToFit="0" wrapText="1"/>
    </xf>
    <xf borderId="5" fillId="0" fontId="14" numFmtId="0" xfId="0" applyAlignment="1" applyBorder="1" applyFont="1">
      <alignment horizontal="center"/>
    </xf>
    <xf borderId="5" fillId="0" fontId="14" numFmtId="0" xfId="0" applyAlignment="1" applyBorder="1" applyFont="1">
      <alignment horizontal="center" readingOrder="0" shrinkToFit="0" wrapText="1"/>
    </xf>
    <xf borderId="1" fillId="0" fontId="11" numFmtId="0" xfId="0" applyAlignment="1" applyBorder="1" applyFont="1">
      <alignment horizontal="center" shrinkToFit="0" vertical="center" wrapText="1"/>
    </xf>
    <xf borderId="1" fillId="0" fontId="11" numFmtId="0" xfId="0" applyAlignment="1" applyBorder="1" applyFont="1">
      <alignment horizontal="center" readingOrder="0" shrinkToFit="0" vertical="center" wrapText="1"/>
    </xf>
    <xf borderId="1" fillId="7" fontId="11" numFmtId="0" xfId="0" applyAlignment="1" applyBorder="1" applyFont="1">
      <alignment horizontal="center" readingOrder="0" shrinkToFit="0" vertical="center" wrapText="1"/>
    </xf>
    <xf borderId="4" fillId="6" fontId="14" numFmtId="0" xfId="0" applyAlignment="1" applyBorder="1" applyFont="1">
      <alignment horizontal="center" shrinkToFit="0" wrapText="1"/>
    </xf>
    <xf borderId="5" fillId="6" fontId="32" numFmtId="0" xfId="0" applyAlignment="1" applyBorder="1" applyFont="1">
      <alignment horizontal="center" shrinkToFit="0" wrapText="1"/>
    </xf>
    <xf borderId="5" fillId="6" fontId="11" numFmtId="0" xfId="0" applyAlignment="1" applyBorder="1" applyFont="1">
      <alignment horizontal="center"/>
    </xf>
    <xf borderId="5" fillId="6" fontId="33" numFmtId="0" xfId="0" applyAlignment="1" applyBorder="1" applyFont="1">
      <alignment horizontal="center"/>
    </xf>
    <xf borderId="5" fillId="6" fontId="11" numFmtId="0" xfId="0" applyAlignment="1" applyBorder="1" applyFont="1">
      <alignment horizontal="center" shrinkToFit="0" wrapText="1"/>
    </xf>
    <xf borderId="1" fillId="0" fontId="11" numFmtId="0" xfId="0" applyAlignment="1" applyBorder="1" applyFont="1">
      <alignment horizontal="center" vertical="center"/>
    </xf>
    <xf borderId="2" fillId="7" fontId="11" numFmtId="0" xfId="0" applyAlignment="1" applyBorder="1" applyFont="1">
      <alignment horizontal="center" vertical="center"/>
    </xf>
    <xf borderId="4" fillId="0" fontId="9" numFmtId="0" xfId="0" applyBorder="1" applyFont="1"/>
    <xf borderId="4" fillId="6" fontId="11" numFmtId="0" xfId="0" applyBorder="1" applyFont="1"/>
    <xf borderId="5" fillId="6" fontId="11" numFmtId="0" xfId="0" applyBorder="1" applyFont="1"/>
    <xf borderId="5" fillId="6" fontId="14" numFmtId="0" xfId="0" applyAlignment="1" applyBorder="1" applyFont="1">
      <alignment horizontal="center"/>
    </xf>
    <xf borderId="4" fillId="9" fontId="14" numFmtId="0" xfId="0" applyAlignment="1" applyBorder="1" applyFill="1" applyFont="1">
      <alignment horizontal="center" shrinkToFit="0" wrapText="1"/>
    </xf>
    <xf borderId="5" fillId="9" fontId="32" numFmtId="0" xfId="0" applyAlignment="1" applyBorder="1" applyFont="1">
      <alignment horizontal="center" shrinkToFit="0" wrapText="1"/>
    </xf>
    <xf borderId="5" fillId="9" fontId="11" numFmtId="0" xfId="0" applyAlignment="1" applyBorder="1" applyFont="1">
      <alignment horizontal="center"/>
    </xf>
    <xf borderId="5" fillId="9" fontId="11" numFmtId="0" xfId="0" applyAlignment="1" applyBorder="1" applyFont="1">
      <alignment horizontal="center" shrinkToFit="0" wrapText="1"/>
    </xf>
    <xf borderId="4" fillId="9" fontId="11" numFmtId="0" xfId="0" applyBorder="1" applyFont="1"/>
    <xf borderId="5" fillId="9" fontId="11" numFmtId="0" xfId="0" applyBorder="1" applyFont="1"/>
    <xf borderId="5" fillId="9" fontId="14" numFmtId="0" xfId="0" applyAlignment="1" applyBorder="1" applyFont="1">
      <alignment horizontal="center"/>
    </xf>
    <xf borderId="4" fillId="10" fontId="14" numFmtId="0" xfId="0" applyAlignment="1" applyBorder="1" applyFill="1" applyFont="1">
      <alignment horizontal="center" shrinkToFit="0" wrapText="1"/>
    </xf>
    <xf borderId="5" fillId="10" fontId="11" numFmtId="0" xfId="0" applyAlignment="1" applyBorder="1" applyFont="1">
      <alignment horizontal="center" shrinkToFit="0" wrapText="1"/>
    </xf>
    <xf borderId="5" fillId="10" fontId="11" numFmtId="0" xfId="0" applyAlignment="1" applyBorder="1" applyFont="1">
      <alignment horizontal="center"/>
    </xf>
    <xf borderId="0" fillId="0" fontId="11" numFmtId="0" xfId="0" applyAlignment="1" applyFont="1">
      <alignment horizontal="center"/>
    </xf>
    <xf borderId="0" fillId="0" fontId="14" numFmtId="0" xfId="0" applyAlignment="1" applyFont="1">
      <alignment horizontal="center"/>
    </xf>
    <xf borderId="0" fillId="0" fontId="34" numFmtId="0" xfId="0" applyAlignment="1" applyFont="1">
      <alignment horizontal="right" vertical="top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073B4C"/>
              </a:solidFill>
            </c:spPr>
          </c:dPt>
          <c:dPt>
            <c:idx val="1"/>
            <c:spPr>
              <a:solidFill>
                <a:srgbClr val="FFD166"/>
              </a:solidFill>
            </c:spPr>
          </c:dPt>
          <c:dPt>
            <c:idx val="2"/>
            <c:spPr>
              <a:solidFill>
                <a:srgbClr val="EF476F"/>
              </a:solidFill>
            </c:spPr>
          </c:dPt>
          <c:dPt>
            <c:idx val="3"/>
            <c:spPr>
              <a:solidFill>
                <a:srgbClr val="118AB2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'15. element polishing'!$J$55:$J$58</c:f>
            </c:strRef>
          </c:cat>
          <c:val>
            <c:numRef>
              <c:f>'15. element polishing'!$K$55:$K$58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legend>
      <c:legendPos val="r"/>
      <c:overlay val="0"/>
      <c:txPr>
        <a:bodyPr/>
        <a:lstStyle/>
        <a:p>
          <a:pPr lvl="0">
            <a:defRPr b="0" sz="1600">
              <a:solidFill>
                <a:srgbClr val="000000"/>
              </a:solidFill>
              <a:latin typeface="+mn-lt"/>
            </a:defRPr>
          </a:pPr>
        </a:p>
      </c:txPr>
    </c:legend>
    <c:plotVisOnly val="1"/>
  </c:chart>
</c:chartSpace>
</file>

<file path=xl/drawings/_rels/drawing15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8</xdr:col>
      <xdr:colOff>19050</xdr:colOff>
      <xdr:row>58</xdr:row>
      <xdr:rowOff>190500</xdr:rowOff>
    </xdr:from>
    <xdr:ext cx="4514850" cy="2771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hyperlink" Target="http://fp.gt" TargetMode="External"/><Relationship Id="rId2" Type="http://schemas.openxmlformats.org/officeDocument/2006/relationships/hyperlink" Target="http://fp.al" TargetMode="External"/><Relationship Id="rId3" Type="http://schemas.openxmlformats.org/officeDocument/2006/relationships/hyperlink" Target="http://hap.py/" TargetMode="External"/><Relationship Id="rId4" Type="http://schemas.openxmlformats.org/officeDocument/2006/relationships/drawing" Target="../drawings/drawing15.x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://fp.gt" TargetMode="External"/><Relationship Id="rId2" Type="http://schemas.openxmlformats.org/officeDocument/2006/relationships/hyperlink" Target="http://fp.al" TargetMode="External"/><Relationship Id="rId3" Type="http://schemas.openxmlformats.org/officeDocument/2006/relationships/hyperlink" Target="http://hap.py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://fp.gt" TargetMode="External"/><Relationship Id="rId2" Type="http://schemas.openxmlformats.org/officeDocument/2006/relationships/hyperlink" Target="http://fp.al" TargetMode="External"/><Relationship Id="rId3" Type="http://schemas.openxmlformats.org/officeDocument/2006/relationships/hyperlink" Target="http://hap.py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://fp.gt" TargetMode="External"/><Relationship Id="rId2" Type="http://schemas.openxmlformats.org/officeDocument/2006/relationships/hyperlink" Target="http://fp.al" TargetMode="External"/><Relationship Id="rId3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0.75"/>
    <col customWidth="1" min="2" max="2" width="16.38"/>
    <col customWidth="1" min="3" max="3" width="14.88"/>
    <col customWidth="1" min="4" max="4" width="17.5"/>
    <col customWidth="1" min="5" max="5" width="16.63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>
      <c r="A2" s="1" t="s">
        <v>6</v>
      </c>
      <c r="B2" s="1" t="s">
        <v>7</v>
      </c>
      <c r="C2" s="1" t="s">
        <v>8</v>
      </c>
      <c r="D2" s="1" t="s">
        <v>9</v>
      </c>
      <c r="E2" s="1" t="s">
        <v>10</v>
      </c>
      <c r="F2" s="1" t="s">
        <v>11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>
      <c r="A3" s="1" t="s">
        <v>12</v>
      </c>
      <c r="B3" s="1" t="s">
        <v>7</v>
      </c>
      <c r="C3" s="1" t="s">
        <v>13</v>
      </c>
      <c r="D3" s="1" t="s">
        <v>14</v>
      </c>
      <c r="E3" s="3" t="s">
        <v>15</v>
      </c>
      <c r="F3" s="1" t="s">
        <v>16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>
      <c r="A4" s="1" t="s">
        <v>17</v>
      </c>
      <c r="B4" s="1" t="s">
        <v>7</v>
      </c>
      <c r="C4" s="1" t="s">
        <v>18</v>
      </c>
      <c r="D4" s="1" t="s">
        <v>19</v>
      </c>
      <c r="E4" s="1" t="s">
        <v>20</v>
      </c>
      <c r="F4" s="1" t="s">
        <v>21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1" t="s">
        <v>22</v>
      </c>
      <c r="B5" s="1" t="s">
        <v>7</v>
      </c>
      <c r="C5" s="1" t="s">
        <v>23</v>
      </c>
      <c r="D5" s="1" t="s">
        <v>24</v>
      </c>
      <c r="E5" s="1" t="s">
        <v>25</v>
      </c>
      <c r="F5" s="1" t="s">
        <v>26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1" t="s">
        <v>27</v>
      </c>
      <c r="B6" s="1" t="s">
        <v>7</v>
      </c>
      <c r="C6" s="4" t="s">
        <v>28</v>
      </c>
      <c r="D6" s="1" t="s">
        <v>29</v>
      </c>
      <c r="E6" s="1" t="s">
        <v>30</v>
      </c>
      <c r="F6" s="1" t="s">
        <v>31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>
      <c r="A7" s="1" t="s">
        <v>32</v>
      </c>
      <c r="B7" s="1" t="s">
        <v>7</v>
      </c>
      <c r="C7" s="1" t="s">
        <v>33</v>
      </c>
      <c r="D7" s="1" t="s">
        <v>34</v>
      </c>
      <c r="E7" s="1" t="s">
        <v>35</v>
      </c>
      <c r="F7" s="1" t="s">
        <v>36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1"/>
      <c r="B8" s="1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</sheetData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0.0"/>
  </cols>
  <sheetData>
    <row r="1">
      <c r="A1" s="5" t="s">
        <v>37</v>
      </c>
      <c r="B1" s="5" t="s">
        <v>38</v>
      </c>
      <c r="C1" s="5" t="s">
        <v>39</v>
      </c>
      <c r="D1" s="6" t="s">
        <v>40</v>
      </c>
      <c r="E1" s="134" t="s">
        <v>453</v>
      </c>
      <c r="F1" s="134" t="s">
        <v>454</v>
      </c>
      <c r="G1" s="134" t="s">
        <v>371</v>
      </c>
      <c r="H1" s="134" t="s">
        <v>372</v>
      </c>
      <c r="I1" s="134" t="s">
        <v>455</v>
      </c>
      <c r="J1" s="172" t="s">
        <v>456</v>
      </c>
      <c r="K1" s="172" t="s">
        <v>457</v>
      </c>
      <c r="L1" s="134" t="s">
        <v>373</v>
      </c>
      <c r="M1" s="134" t="s">
        <v>374</v>
      </c>
      <c r="N1" s="134" t="s">
        <v>375</v>
      </c>
      <c r="O1" s="134" t="s">
        <v>376</v>
      </c>
      <c r="P1" s="134" t="s">
        <v>377</v>
      </c>
      <c r="Q1" s="134" t="s">
        <v>378</v>
      </c>
      <c r="R1" s="134" t="s">
        <v>379</v>
      </c>
      <c r="S1" s="134" t="s">
        <v>380</v>
      </c>
      <c r="T1" s="134" t="s">
        <v>381</v>
      </c>
      <c r="U1" s="134" t="s">
        <v>382</v>
      </c>
      <c r="V1" s="134" t="s">
        <v>383</v>
      </c>
      <c r="W1" s="134" t="s">
        <v>384</v>
      </c>
      <c r="X1" s="134" t="s">
        <v>385</v>
      </c>
      <c r="Y1" s="134" t="s">
        <v>386</v>
      </c>
      <c r="Z1" s="134" t="s">
        <v>387</v>
      </c>
      <c r="AA1" s="134" t="s">
        <v>388</v>
      </c>
      <c r="AB1" s="134" t="s">
        <v>389</v>
      </c>
      <c r="AC1" s="134" t="s">
        <v>390</v>
      </c>
      <c r="AD1" s="134" t="s">
        <v>391</v>
      </c>
      <c r="AE1" s="134" t="s">
        <v>392</v>
      </c>
      <c r="AF1" s="134" t="s">
        <v>393</v>
      </c>
      <c r="AG1" s="134" t="s">
        <v>394</v>
      </c>
      <c r="AH1" s="134" t="s">
        <v>395</v>
      </c>
      <c r="AI1" s="134" t="s">
        <v>396</v>
      </c>
      <c r="AJ1" s="134" t="s">
        <v>397</v>
      </c>
      <c r="AK1" s="134" t="s">
        <v>398</v>
      </c>
      <c r="AL1" s="134" t="s">
        <v>396</v>
      </c>
      <c r="AM1" s="135"/>
      <c r="AN1" s="135"/>
      <c r="AO1" s="135"/>
      <c r="AP1" s="135"/>
    </row>
    <row r="2" ht="39.75" customHeight="1">
      <c r="A2" s="136" t="s">
        <v>410</v>
      </c>
      <c r="B2" s="137" t="s">
        <v>59</v>
      </c>
      <c r="C2" s="17" t="s">
        <v>411</v>
      </c>
      <c r="D2" s="18" t="s">
        <v>59</v>
      </c>
      <c r="E2" s="48">
        <v>31.0</v>
      </c>
      <c r="F2" s="48" t="s">
        <v>458</v>
      </c>
      <c r="G2" s="138" t="s">
        <v>78</v>
      </c>
      <c r="H2" s="138" t="s">
        <v>78</v>
      </c>
      <c r="I2" s="48">
        <v>8.14</v>
      </c>
      <c r="J2" s="173">
        <f t="shared" ref="J2:J13" si="1"> (10^(-W2/10)) * 1000000</f>
        <v>0.3701860083</v>
      </c>
      <c r="K2" s="173">
        <f t="shared" ref="K2:K13" si="2"> (10^(-N2/10)) * 1000000</f>
        <v>8.738361355</v>
      </c>
      <c r="L2" s="138">
        <v>50.6625</v>
      </c>
      <c r="M2" s="138">
        <v>50.5128</v>
      </c>
      <c r="N2" s="138">
        <v>50.5857</v>
      </c>
      <c r="O2" s="138">
        <v>52.727</v>
      </c>
      <c r="P2" s="138">
        <v>52.302</v>
      </c>
      <c r="Q2" s="138">
        <v>52.473</v>
      </c>
      <c r="R2" s="138">
        <v>47.749</v>
      </c>
      <c r="S2" s="138">
        <v>47.465</v>
      </c>
      <c r="T2" s="138">
        <v>47.602</v>
      </c>
      <c r="U2" s="138">
        <v>64.2199</v>
      </c>
      <c r="V2" s="138">
        <v>64.4139</v>
      </c>
      <c r="W2" s="138">
        <v>64.3158</v>
      </c>
      <c r="X2" s="138">
        <v>64.138</v>
      </c>
      <c r="Y2" s="138">
        <v>64.454</v>
      </c>
      <c r="Z2" s="138">
        <v>64.293</v>
      </c>
      <c r="AA2" s="138">
        <v>60.216</v>
      </c>
      <c r="AB2" s="138">
        <v>60.294</v>
      </c>
      <c r="AC2" s="138">
        <v>60.255</v>
      </c>
      <c r="AD2" s="138">
        <v>42.5167</v>
      </c>
      <c r="AE2" s="138">
        <v>43.3391</v>
      </c>
      <c r="AF2" s="138">
        <v>42.9637</v>
      </c>
      <c r="AG2" s="138">
        <v>47.911</v>
      </c>
      <c r="AH2" s="138">
        <v>47.449</v>
      </c>
      <c r="AI2" s="138">
        <v>47.682</v>
      </c>
      <c r="AJ2" s="138">
        <v>40.234</v>
      </c>
      <c r="AK2" s="138">
        <v>40.796</v>
      </c>
      <c r="AL2" s="138">
        <v>40.543</v>
      </c>
      <c r="AM2" s="174"/>
      <c r="AN2" s="174"/>
      <c r="AO2" s="174"/>
      <c r="AP2" s="174"/>
    </row>
    <row r="3">
      <c r="A3" s="175" t="s">
        <v>410</v>
      </c>
      <c r="B3" s="176" t="s">
        <v>412</v>
      </c>
      <c r="C3" s="176" t="s">
        <v>459</v>
      </c>
      <c r="D3" s="177" t="s">
        <v>68</v>
      </c>
      <c r="E3" s="178">
        <v>31.0</v>
      </c>
      <c r="F3" s="178" t="s">
        <v>458</v>
      </c>
      <c r="G3" s="178">
        <v>16376.0</v>
      </c>
      <c r="H3" s="178">
        <v>548.0</v>
      </c>
      <c r="I3" s="178">
        <v>4.72</v>
      </c>
      <c r="J3" s="179">
        <f t="shared" si="1"/>
        <v>0.24290139</v>
      </c>
      <c r="K3" s="179">
        <f t="shared" si="2"/>
        <v>8.53041186</v>
      </c>
      <c r="L3" s="178">
        <v>50.7773</v>
      </c>
      <c r="M3" s="178">
        <v>50.608</v>
      </c>
      <c r="N3" s="178">
        <v>50.6903</v>
      </c>
      <c r="O3" s="178">
        <v>52.913</v>
      </c>
      <c r="P3" s="178">
        <v>52.443</v>
      </c>
      <c r="Q3" s="178">
        <v>52.634</v>
      </c>
      <c r="R3" s="178">
        <v>47.813</v>
      </c>
      <c r="S3" s="178">
        <v>47.516</v>
      </c>
      <c r="T3" s="178">
        <v>47.659</v>
      </c>
      <c r="U3" s="178">
        <v>66.0286</v>
      </c>
      <c r="V3" s="178">
        <v>66.2662</v>
      </c>
      <c r="W3" s="178">
        <v>66.1457</v>
      </c>
      <c r="X3" s="178">
        <v>66.059</v>
      </c>
      <c r="Y3" s="178">
        <v>66.435</v>
      </c>
      <c r="Z3" s="178">
        <v>66.243</v>
      </c>
      <c r="AA3" s="178">
        <v>60.935</v>
      </c>
      <c r="AB3" s="178">
        <v>60.995</v>
      </c>
      <c r="AC3" s="178">
        <v>60.964</v>
      </c>
      <c r="AD3" s="178">
        <v>42.5755</v>
      </c>
      <c r="AE3" s="178">
        <v>43.3849</v>
      </c>
      <c r="AF3" s="178">
        <v>43.0158</v>
      </c>
      <c r="AG3" s="178">
        <v>48.12</v>
      </c>
      <c r="AH3" s="178">
        <v>47.561</v>
      </c>
      <c r="AI3" s="178">
        <v>47.834</v>
      </c>
      <c r="AJ3" s="178">
        <v>40.27</v>
      </c>
      <c r="AK3" s="178">
        <v>40.823</v>
      </c>
      <c r="AL3" s="178">
        <v>40.575</v>
      </c>
      <c r="AM3" s="180"/>
      <c r="AN3" s="180"/>
      <c r="AO3" s="180"/>
      <c r="AP3" s="180"/>
    </row>
    <row r="4" ht="39.75" customHeight="1">
      <c r="A4" s="136" t="s">
        <v>410</v>
      </c>
      <c r="B4" s="137" t="s">
        <v>59</v>
      </c>
      <c r="C4" s="17" t="s">
        <v>411</v>
      </c>
      <c r="D4" s="18" t="s">
        <v>59</v>
      </c>
      <c r="E4" s="48">
        <v>21.0</v>
      </c>
      <c r="F4" s="48" t="s">
        <v>458</v>
      </c>
      <c r="G4" s="138" t="s">
        <v>78</v>
      </c>
      <c r="H4" s="138" t="s">
        <v>78</v>
      </c>
      <c r="I4" s="48">
        <v>8.14</v>
      </c>
      <c r="J4" s="173">
        <f t="shared" si="1"/>
        <v>0.2577448521</v>
      </c>
      <c r="K4" s="173">
        <f t="shared" si="2"/>
        <v>3.366433191</v>
      </c>
      <c r="L4" s="138">
        <v>54.8812</v>
      </c>
      <c r="M4" s="138">
        <v>54.5855</v>
      </c>
      <c r="N4" s="138">
        <v>54.7283</v>
      </c>
      <c r="O4" s="138">
        <v>57.323</v>
      </c>
      <c r="P4" s="138">
        <v>56.152</v>
      </c>
      <c r="Q4" s="138">
        <v>56.548</v>
      </c>
      <c r="R4" s="138">
        <v>51.293</v>
      </c>
      <c r="S4" s="138">
        <v>50.875</v>
      </c>
      <c r="T4" s="138">
        <v>51.075</v>
      </c>
      <c r="U4" s="138">
        <v>65.7979</v>
      </c>
      <c r="V4" s="138">
        <v>65.9802</v>
      </c>
      <c r="W4" s="138">
        <v>65.8881</v>
      </c>
      <c r="X4" s="138">
        <v>61.922</v>
      </c>
      <c r="Y4" s="138">
        <v>62.062</v>
      </c>
      <c r="Z4" s="138">
        <v>61.991</v>
      </c>
      <c r="AA4" s="138">
        <v>62.172</v>
      </c>
      <c r="AB4" s="138">
        <v>62.253</v>
      </c>
      <c r="AC4" s="138">
        <v>62.212</v>
      </c>
      <c r="AD4" s="138">
        <v>47.0096</v>
      </c>
      <c r="AE4" s="138">
        <v>47.5972</v>
      </c>
      <c r="AF4" s="138">
        <v>47.3323</v>
      </c>
      <c r="AG4" s="138">
        <v>43.655</v>
      </c>
      <c r="AH4" s="138">
        <v>51.62</v>
      </c>
      <c r="AI4" s="138">
        <v>53.462</v>
      </c>
      <c r="AJ4" s="138">
        <v>43.655</v>
      </c>
      <c r="AK4" s="138">
        <v>44.07</v>
      </c>
      <c r="AL4" s="138">
        <v>43.885</v>
      </c>
      <c r="AM4" s="174"/>
      <c r="AN4" s="174"/>
      <c r="AO4" s="174"/>
      <c r="AP4" s="174"/>
    </row>
    <row r="5">
      <c r="A5" s="175" t="s">
        <v>410</v>
      </c>
      <c r="B5" s="176" t="s">
        <v>412</v>
      </c>
      <c r="C5" s="176" t="s">
        <v>460</v>
      </c>
      <c r="D5" s="177" t="s">
        <v>68</v>
      </c>
      <c r="E5" s="178">
        <v>21.0</v>
      </c>
      <c r="F5" s="178" t="s">
        <v>458</v>
      </c>
      <c r="G5" s="181">
        <v>16376.0</v>
      </c>
      <c r="H5" s="181">
        <v>221.0</v>
      </c>
      <c r="I5" s="178">
        <v>4.72</v>
      </c>
      <c r="J5" s="179">
        <f t="shared" si="1"/>
        <v>0.1611795727</v>
      </c>
      <c r="K5" s="179">
        <f t="shared" si="2"/>
        <v>3.229237596</v>
      </c>
      <c r="L5" s="181">
        <v>55.0834</v>
      </c>
      <c r="M5" s="181">
        <v>54.747</v>
      </c>
      <c r="N5" s="181">
        <v>54.909</v>
      </c>
      <c r="O5" s="181">
        <v>57.674</v>
      </c>
      <c r="P5" s="181">
        <v>56.379</v>
      </c>
      <c r="Q5" s="181">
        <v>56.819</v>
      </c>
      <c r="R5" s="181">
        <v>51.393</v>
      </c>
      <c r="S5" s="181">
        <v>50.953</v>
      </c>
      <c r="T5" s="181">
        <v>51.164</v>
      </c>
      <c r="U5" s="181">
        <v>67.8321</v>
      </c>
      <c r="V5" s="181">
        <v>68.0239</v>
      </c>
      <c r="W5" s="181">
        <v>67.9269</v>
      </c>
      <c r="X5" s="181">
        <v>62.727</v>
      </c>
      <c r="Y5" s="181">
        <v>62.849</v>
      </c>
      <c r="Z5" s="181">
        <v>62.788</v>
      </c>
      <c r="AA5" s="181">
        <v>63.086</v>
      </c>
      <c r="AB5" s="181">
        <v>63.137</v>
      </c>
      <c r="AC5" s="181">
        <v>63.111</v>
      </c>
      <c r="AD5" s="181">
        <v>47.1035</v>
      </c>
      <c r="AE5" s="181">
        <v>47.6668</v>
      </c>
      <c r="AF5" s="181">
        <v>47.4133</v>
      </c>
      <c r="AG5" s="181">
        <v>43.703</v>
      </c>
      <c r="AH5" s="181">
        <v>51.774</v>
      </c>
      <c r="AI5" s="181">
        <v>53.771</v>
      </c>
      <c r="AJ5" s="181">
        <v>43.703</v>
      </c>
      <c r="AK5" s="181">
        <v>44.105</v>
      </c>
      <c r="AL5" s="181">
        <v>43.926</v>
      </c>
      <c r="AM5" s="182"/>
      <c r="AN5" s="182"/>
      <c r="AO5" s="182"/>
      <c r="AP5" s="182"/>
    </row>
    <row r="6">
      <c r="A6" s="136" t="s">
        <v>410</v>
      </c>
      <c r="B6" s="137" t="s">
        <v>59</v>
      </c>
      <c r="C6" s="17" t="s">
        <v>411</v>
      </c>
      <c r="D6" s="18" t="s">
        <v>59</v>
      </c>
      <c r="E6" s="48">
        <v>31.0</v>
      </c>
      <c r="F6" s="136" t="s">
        <v>461</v>
      </c>
      <c r="G6" s="48" t="s">
        <v>78</v>
      </c>
      <c r="H6" s="48" t="s">
        <v>78</v>
      </c>
      <c r="I6" s="48">
        <v>8.14</v>
      </c>
      <c r="J6" s="173">
        <f t="shared" si="1"/>
        <v>0.2005487687</v>
      </c>
      <c r="K6" s="173">
        <f t="shared" si="2"/>
        <v>0.8113906522</v>
      </c>
      <c r="L6" s="48">
        <v>61.2127</v>
      </c>
      <c r="M6" s="48">
        <v>60.6323</v>
      </c>
      <c r="N6" s="48">
        <v>60.9077</v>
      </c>
      <c r="O6" s="48" t="s">
        <v>78</v>
      </c>
      <c r="P6" s="48" t="s">
        <v>78</v>
      </c>
      <c r="Q6" s="48" t="s">
        <v>78</v>
      </c>
      <c r="R6" s="48" t="s">
        <v>78</v>
      </c>
      <c r="S6" s="48" t="s">
        <v>78</v>
      </c>
      <c r="T6" s="48" t="s">
        <v>78</v>
      </c>
      <c r="U6" s="48">
        <v>66.8997</v>
      </c>
      <c r="V6" s="48">
        <v>67.0574</v>
      </c>
      <c r="W6" s="48">
        <v>66.9778</v>
      </c>
      <c r="X6" s="48" t="s">
        <v>78</v>
      </c>
      <c r="Y6" s="48" t="s">
        <v>78</v>
      </c>
      <c r="Z6" s="48" t="s">
        <v>78</v>
      </c>
      <c r="AA6" s="48" t="s">
        <v>78</v>
      </c>
      <c r="AB6" s="48" t="s">
        <v>78</v>
      </c>
      <c r="AC6" s="48" t="s">
        <v>78</v>
      </c>
      <c r="AD6" s="48">
        <v>55.4276</v>
      </c>
      <c r="AE6" s="48">
        <v>55.2456</v>
      </c>
      <c r="AF6" s="48">
        <v>55.3235</v>
      </c>
      <c r="AG6" s="48" t="s">
        <v>78</v>
      </c>
      <c r="AH6" s="48" t="s">
        <v>78</v>
      </c>
      <c r="AI6" s="48" t="s">
        <v>78</v>
      </c>
      <c r="AJ6" s="48" t="s">
        <v>78</v>
      </c>
      <c r="AK6" s="48" t="s">
        <v>78</v>
      </c>
      <c r="AL6" s="48" t="s">
        <v>78</v>
      </c>
      <c r="AM6" s="183"/>
      <c r="AN6" s="183"/>
      <c r="AO6" s="183"/>
      <c r="AP6" s="183"/>
    </row>
    <row r="7">
      <c r="A7" s="175" t="s">
        <v>410</v>
      </c>
      <c r="B7" s="176" t="s">
        <v>412</v>
      </c>
      <c r="C7" s="176" t="s">
        <v>462</v>
      </c>
      <c r="D7" s="177" t="s">
        <v>68</v>
      </c>
      <c r="E7" s="178">
        <v>31.0</v>
      </c>
      <c r="F7" s="175" t="s">
        <v>461</v>
      </c>
      <c r="G7" s="178">
        <v>16376.0</v>
      </c>
      <c r="H7" s="178">
        <v>298.0</v>
      </c>
      <c r="I7" s="178">
        <v>4.72</v>
      </c>
      <c r="J7" s="179">
        <f t="shared" si="1"/>
        <v>0.09159040934</v>
      </c>
      <c r="K7" s="179">
        <f t="shared" si="2"/>
        <v>0.6401179416</v>
      </c>
      <c r="L7" s="178">
        <v>62.4196</v>
      </c>
      <c r="M7" s="178">
        <v>61.5177</v>
      </c>
      <c r="N7" s="178">
        <v>61.9374</v>
      </c>
      <c r="O7" s="178" t="s">
        <v>78</v>
      </c>
      <c r="P7" s="178" t="s">
        <v>78</v>
      </c>
      <c r="Q7" s="178" t="s">
        <v>78</v>
      </c>
      <c r="R7" s="178" t="s">
        <v>78</v>
      </c>
      <c r="S7" s="178" t="s">
        <v>78</v>
      </c>
      <c r="T7" s="178" t="s">
        <v>78</v>
      </c>
      <c r="U7" s="178">
        <v>70.2868</v>
      </c>
      <c r="V7" s="178">
        <v>70.4783</v>
      </c>
      <c r="W7" s="178">
        <v>70.3815</v>
      </c>
      <c r="X7" s="178" t="s">
        <v>78</v>
      </c>
      <c r="Y7" s="178" t="s">
        <v>78</v>
      </c>
      <c r="Z7" s="178" t="s">
        <v>78</v>
      </c>
      <c r="AA7" s="178" t="s">
        <v>78</v>
      </c>
      <c r="AB7" s="178" t="s">
        <v>78</v>
      </c>
      <c r="AC7" s="178" t="s">
        <v>78</v>
      </c>
      <c r="AD7" s="178">
        <v>56.4633</v>
      </c>
      <c r="AE7" s="178">
        <v>55.837</v>
      </c>
      <c r="AF7" s="178">
        <v>56.0972</v>
      </c>
      <c r="AG7" s="178" t="s">
        <v>78</v>
      </c>
      <c r="AH7" s="178" t="s">
        <v>78</v>
      </c>
      <c r="AI7" s="178" t="s">
        <v>78</v>
      </c>
      <c r="AJ7" s="178" t="s">
        <v>78</v>
      </c>
      <c r="AK7" s="178" t="s">
        <v>78</v>
      </c>
      <c r="AL7" s="178" t="s">
        <v>78</v>
      </c>
      <c r="AM7" s="180"/>
      <c r="AN7" s="180"/>
      <c r="AO7" s="180"/>
      <c r="AP7" s="180"/>
    </row>
    <row r="8">
      <c r="A8" s="136" t="s">
        <v>410</v>
      </c>
      <c r="B8" s="137" t="s">
        <v>59</v>
      </c>
      <c r="C8" s="17" t="s">
        <v>411</v>
      </c>
      <c r="D8" s="18" t="s">
        <v>59</v>
      </c>
      <c r="E8" s="48">
        <v>21.0</v>
      </c>
      <c r="F8" s="136" t="s">
        <v>461</v>
      </c>
      <c r="G8" s="48" t="s">
        <v>78</v>
      </c>
      <c r="H8" s="48" t="s">
        <v>78</v>
      </c>
      <c r="I8" s="48">
        <v>8.14</v>
      </c>
      <c r="J8" s="173">
        <f t="shared" si="1"/>
        <v>0.1574816658</v>
      </c>
      <c r="K8" s="173">
        <f t="shared" si="2"/>
        <v>0.5318510243</v>
      </c>
      <c r="L8" s="48">
        <v>63.233</v>
      </c>
      <c r="M8" s="48">
        <v>62.3156</v>
      </c>
      <c r="N8" s="48">
        <v>62.7421</v>
      </c>
      <c r="O8" s="48" t="s">
        <v>78</v>
      </c>
      <c r="P8" s="48" t="s">
        <v>78</v>
      </c>
      <c r="Q8" s="48" t="s">
        <v>78</v>
      </c>
      <c r="R8" s="48" t="s">
        <v>78</v>
      </c>
      <c r="S8" s="48" t="s">
        <v>78</v>
      </c>
      <c r="T8" s="48" t="s">
        <v>78</v>
      </c>
      <c r="U8" s="48">
        <v>67.9551</v>
      </c>
      <c r="V8" s="48">
        <v>68.1016</v>
      </c>
      <c r="W8" s="48">
        <v>68.0277</v>
      </c>
      <c r="X8" s="48" t="s">
        <v>78</v>
      </c>
      <c r="Y8" s="48" t="s">
        <v>78</v>
      </c>
      <c r="Z8" s="48" t="s">
        <v>78</v>
      </c>
      <c r="AA8" s="48" t="s">
        <v>78</v>
      </c>
      <c r="AB8" s="48" t="s">
        <v>78</v>
      </c>
      <c r="AC8" s="48" t="s">
        <v>78</v>
      </c>
      <c r="AD8" s="48">
        <v>57.9169</v>
      </c>
      <c r="AE8" s="48">
        <v>57.1785</v>
      </c>
      <c r="AF8" s="48">
        <v>57.4838</v>
      </c>
      <c r="AG8" s="48" t="s">
        <v>78</v>
      </c>
      <c r="AH8" s="48" t="s">
        <v>78</v>
      </c>
      <c r="AI8" s="48" t="s">
        <v>78</v>
      </c>
      <c r="AJ8" s="48" t="s">
        <v>78</v>
      </c>
      <c r="AK8" s="48" t="s">
        <v>78</v>
      </c>
      <c r="AL8" s="48" t="s">
        <v>78</v>
      </c>
      <c r="AM8" s="183"/>
      <c r="AN8" s="183"/>
      <c r="AO8" s="183"/>
      <c r="AP8" s="183"/>
    </row>
    <row r="9">
      <c r="A9" s="175" t="s">
        <v>410</v>
      </c>
      <c r="B9" s="176" t="s">
        <v>412</v>
      </c>
      <c r="C9" s="176" t="s">
        <v>463</v>
      </c>
      <c r="D9" s="177" t="s">
        <v>68</v>
      </c>
      <c r="E9" s="181">
        <v>21.0</v>
      </c>
      <c r="F9" s="175" t="s">
        <v>461</v>
      </c>
      <c r="G9" s="181">
        <v>16376.0</v>
      </c>
      <c r="H9" s="178">
        <v>165.0</v>
      </c>
      <c r="I9" s="178">
        <v>4.72</v>
      </c>
      <c r="J9" s="179">
        <f t="shared" si="1"/>
        <v>0.07313748129</v>
      </c>
      <c r="K9" s="179">
        <f t="shared" si="2"/>
        <v>0.4129999509</v>
      </c>
      <c r="L9" s="178">
        <v>64.5896</v>
      </c>
      <c r="M9" s="178">
        <v>63.2223</v>
      </c>
      <c r="N9" s="178">
        <v>63.8405</v>
      </c>
      <c r="O9" s="178" t="s">
        <v>78</v>
      </c>
      <c r="P9" s="178" t="s">
        <v>78</v>
      </c>
      <c r="Q9" s="178" t="s">
        <v>78</v>
      </c>
      <c r="R9" s="178" t="s">
        <v>78</v>
      </c>
      <c r="S9" s="178" t="s">
        <v>78</v>
      </c>
      <c r="T9" s="178" t="s">
        <v>78</v>
      </c>
      <c r="U9" s="178">
        <v>71.2889</v>
      </c>
      <c r="V9" s="178">
        <v>71.4294</v>
      </c>
      <c r="W9" s="178">
        <v>71.3586</v>
      </c>
      <c r="X9" s="178" t="s">
        <v>78</v>
      </c>
      <c r="Y9" s="178" t="s">
        <v>78</v>
      </c>
      <c r="Z9" s="178" t="s">
        <v>78</v>
      </c>
      <c r="AA9" s="178" t="s">
        <v>78</v>
      </c>
      <c r="AB9" s="178" t="s">
        <v>78</v>
      </c>
      <c r="AC9" s="178" t="s">
        <v>78</v>
      </c>
      <c r="AD9" s="178">
        <v>59.0529</v>
      </c>
      <c r="AE9" s="178">
        <v>57.7476</v>
      </c>
      <c r="AF9" s="178">
        <v>58.2668</v>
      </c>
      <c r="AG9" s="178" t="s">
        <v>78</v>
      </c>
      <c r="AH9" s="178" t="s">
        <v>78</v>
      </c>
      <c r="AI9" s="178" t="s">
        <v>78</v>
      </c>
      <c r="AJ9" s="178" t="s">
        <v>78</v>
      </c>
      <c r="AK9" s="178" t="s">
        <v>78</v>
      </c>
      <c r="AL9" s="178" t="s">
        <v>78</v>
      </c>
      <c r="AM9" s="180"/>
      <c r="AN9" s="180"/>
      <c r="AO9" s="180"/>
      <c r="AP9" s="180"/>
    </row>
    <row r="10">
      <c r="A10" s="136" t="s">
        <v>410</v>
      </c>
      <c r="B10" s="137" t="s">
        <v>59</v>
      </c>
      <c r="C10" s="17" t="s">
        <v>411</v>
      </c>
      <c r="D10" s="18" t="s">
        <v>59</v>
      </c>
      <c r="E10" s="48">
        <v>31.0</v>
      </c>
      <c r="F10" s="48" t="s">
        <v>464</v>
      </c>
      <c r="G10" s="138" t="s">
        <v>78</v>
      </c>
      <c r="H10" s="138" t="s">
        <v>78</v>
      </c>
      <c r="I10" s="48">
        <v>8.14</v>
      </c>
      <c r="J10" s="173">
        <f t="shared" si="1"/>
        <v>1.02671522</v>
      </c>
      <c r="K10" s="173">
        <f t="shared" si="2"/>
        <v>16.97891757</v>
      </c>
      <c r="L10" s="48">
        <v>47.8135</v>
      </c>
      <c r="M10" s="48">
        <v>47.5949</v>
      </c>
      <c r="N10" s="48">
        <v>47.7009</v>
      </c>
      <c r="O10" s="48">
        <v>51.384</v>
      </c>
      <c r="P10" s="48">
        <v>50.573</v>
      </c>
      <c r="Q10" s="48">
        <v>50.987</v>
      </c>
      <c r="R10" s="48">
        <v>45.489</v>
      </c>
      <c r="S10" s="48">
        <v>45.187</v>
      </c>
      <c r="T10" s="48">
        <v>45.332</v>
      </c>
      <c r="U10" s="48">
        <v>59.8456</v>
      </c>
      <c r="V10" s="48">
        <v>59.9257</v>
      </c>
      <c r="W10" s="48">
        <v>59.8855</v>
      </c>
      <c r="X10" s="48">
        <v>69.239</v>
      </c>
      <c r="Y10" s="48">
        <v>71.205</v>
      </c>
      <c r="Z10" s="48">
        <v>70.111</v>
      </c>
      <c r="AA10" s="48">
        <v>55.377</v>
      </c>
      <c r="AB10" s="48">
        <v>55.402</v>
      </c>
      <c r="AC10" s="48">
        <v>55.39</v>
      </c>
      <c r="AD10" s="48">
        <v>39.8196</v>
      </c>
      <c r="AE10" s="48">
        <v>40.5478</v>
      </c>
      <c r="AF10" s="48">
        <v>40.2174</v>
      </c>
      <c r="AG10" s="48">
        <v>48.752</v>
      </c>
      <c r="AH10" s="48">
        <v>46.992</v>
      </c>
      <c r="AI10" s="48">
        <v>48.842</v>
      </c>
      <c r="AJ10" s="48">
        <v>38.333</v>
      </c>
      <c r="AK10" s="48">
        <v>38.866</v>
      </c>
      <c r="AL10" s="48">
        <v>38.627</v>
      </c>
      <c r="AM10" s="21"/>
      <c r="AN10" s="21"/>
      <c r="AO10" s="30"/>
      <c r="AP10" s="30"/>
    </row>
    <row r="11">
      <c r="A11" s="175" t="s">
        <v>410</v>
      </c>
      <c r="B11" s="176" t="s">
        <v>412</v>
      </c>
      <c r="C11" s="176" t="s">
        <v>465</v>
      </c>
      <c r="D11" s="177" t="s">
        <v>68</v>
      </c>
      <c r="E11" s="178">
        <v>31.0</v>
      </c>
      <c r="F11" s="178" t="s">
        <v>464</v>
      </c>
      <c r="G11" s="178">
        <v>16376.0</v>
      </c>
      <c r="H11" s="178">
        <v>688.0</v>
      </c>
      <c r="I11" s="178">
        <v>4.72</v>
      </c>
      <c r="J11" s="179">
        <f t="shared" si="1"/>
        <v>0.8984212178</v>
      </c>
      <c r="K11" s="179">
        <f t="shared" si="2"/>
        <v>16.76331863</v>
      </c>
      <c r="L11" s="178">
        <v>47.8746</v>
      </c>
      <c r="M11" s="178">
        <v>47.6452</v>
      </c>
      <c r="N11" s="178">
        <v>47.7564</v>
      </c>
      <c r="O11" s="178">
        <v>51.518</v>
      </c>
      <c r="P11" s="178">
        <v>50.671</v>
      </c>
      <c r="Q11" s="178">
        <v>51.103</v>
      </c>
      <c r="R11" s="178">
        <v>45.526</v>
      </c>
      <c r="S11" s="178">
        <v>45.217</v>
      </c>
      <c r="T11" s="178">
        <v>45.366</v>
      </c>
      <c r="U11" s="178">
        <v>60.4307</v>
      </c>
      <c r="V11" s="178">
        <v>60.4999</v>
      </c>
      <c r="W11" s="178">
        <v>60.4652</v>
      </c>
      <c r="X11" s="178">
        <v>55.592</v>
      </c>
      <c r="Y11" s="178">
        <v>55.607</v>
      </c>
      <c r="Z11" s="178">
        <v>55.599</v>
      </c>
      <c r="AA11" s="178">
        <v>55.592</v>
      </c>
      <c r="AB11" s="178">
        <v>55.607</v>
      </c>
      <c r="AC11" s="178">
        <v>55.599</v>
      </c>
      <c r="AD11" s="178">
        <v>39.8496</v>
      </c>
      <c r="AE11" s="178">
        <v>40.5742</v>
      </c>
      <c r="AF11" s="178">
        <v>40.2456</v>
      </c>
      <c r="AG11" s="178">
        <v>49.024</v>
      </c>
      <c r="AH11" s="178">
        <v>47.125</v>
      </c>
      <c r="AI11" s="178">
        <v>49.077</v>
      </c>
      <c r="AJ11" s="178">
        <v>38.354</v>
      </c>
      <c r="AK11" s="178">
        <v>38.884</v>
      </c>
      <c r="AL11" s="178">
        <v>38.647</v>
      </c>
      <c r="AM11" s="184"/>
      <c r="AN11" s="184"/>
      <c r="AO11" s="185"/>
      <c r="AP11" s="185"/>
    </row>
    <row r="12">
      <c r="A12" s="136" t="s">
        <v>410</v>
      </c>
      <c r="B12" s="137" t="s">
        <v>59</v>
      </c>
      <c r="C12" s="17" t="s">
        <v>411</v>
      </c>
      <c r="D12" s="18" t="s">
        <v>59</v>
      </c>
      <c r="E12" s="48">
        <v>21.0</v>
      </c>
      <c r="F12" s="48" t="s">
        <v>464</v>
      </c>
      <c r="G12" s="138" t="s">
        <v>78</v>
      </c>
      <c r="H12" s="138" t="s">
        <v>78</v>
      </c>
      <c r="I12" s="48">
        <v>8.14</v>
      </c>
      <c r="J12" s="173">
        <f t="shared" si="1"/>
        <v>0.7062687653</v>
      </c>
      <c r="K12" s="173">
        <f t="shared" si="2"/>
        <v>8.975321208</v>
      </c>
      <c r="L12" s="48">
        <v>50.5402</v>
      </c>
      <c r="M12" s="48">
        <v>50.4024</v>
      </c>
      <c r="N12" s="48">
        <v>50.4695</v>
      </c>
      <c r="O12" s="48">
        <v>55.361</v>
      </c>
      <c r="P12" s="48">
        <v>54.57</v>
      </c>
      <c r="Q12" s="48">
        <v>55.075</v>
      </c>
      <c r="R12" s="48">
        <v>47.841</v>
      </c>
      <c r="S12" s="48">
        <v>47.582</v>
      </c>
      <c r="T12" s="48">
        <v>47.707</v>
      </c>
      <c r="U12" s="48">
        <v>61.4771</v>
      </c>
      <c r="V12" s="48">
        <v>61.5438</v>
      </c>
      <c r="W12" s="48">
        <v>61.5103</v>
      </c>
      <c r="X12" s="48">
        <v>66.72</v>
      </c>
      <c r="Y12" s="48">
        <v>67.445</v>
      </c>
      <c r="Z12" s="48">
        <v>67.067</v>
      </c>
      <c r="AA12" s="48">
        <v>57.179</v>
      </c>
      <c r="AB12" s="48">
        <v>57.202</v>
      </c>
      <c r="AC12" s="48">
        <v>57.191</v>
      </c>
      <c r="AD12" s="48">
        <v>42.6386</v>
      </c>
      <c r="AE12" s="48">
        <v>43.4024</v>
      </c>
      <c r="AF12" s="48">
        <v>43.0543</v>
      </c>
      <c r="AG12" s="48">
        <v>59.082</v>
      </c>
      <c r="AH12" s="48">
        <v>52.738</v>
      </c>
      <c r="AI12" s="48">
        <v>63.821</v>
      </c>
      <c r="AJ12" s="48">
        <v>40.617</v>
      </c>
      <c r="AK12" s="48">
        <v>41.158</v>
      </c>
      <c r="AL12" s="48">
        <v>40.915</v>
      </c>
      <c r="AM12" s="48"/>
      <c r="AN12" s="48"/>
      <c r="AO12" s="183"/>
      <c r="AP12" s="183"/>
    </row>
    <row r="13">
      <c r="A13" s="175" t="s">
        <v>410</v>
      </c>
      <c r="B13" s="176" t="s">
        <v>412</v>
      </c>
      <c r="C13" s="176" t="s">
        <v>466</v>
      </c>
      <c r="D13" s="177" t="s">
        <v>68</v>
      </c>
      <c r="E13" s="178">
        <v>21.0</v>
      </c>
      <c r="F13" s="178" t="s">
        <v>464</v>
      </c>
      <c r="G13" s="178">
        <v>16376.0</v>
      </c>
      <c r="H13" s="178">
        <v>297.0</v>
      </c>
      <c r="I13" s="178">
        <v>4.72</v>
      </c>
      <c r="J13" s="179">
        <f t="shared" si="1"/>
        <v>0.6054942175</v>
      </c>
      <c r="K13" s="179">
        <f t="shared" si="2"/>
        <v>8.82307559</v>
      </c>
      <c r="L13" s="178">
        <v>50.6207</v>
      </c>
      <c r="M13" s="178">
        <v>50.4709</v>
      </c>
      <c r="N13" s="178">
        <v>50.5438</v>
      </c>
      <c r="O13" s="178">
        <v>55.59</v>
      </c>
      <c r="P13" s="178">
        <v>54.74</v>
      </c>
      <c r="Q13" s="178">
        <v>55.277</v>
      </c>
      <c r="R13" s="178">
        <v>47.887</v>
      </c>
      <c r="S13" s="178">
        <v>47.62</v>
      </c>
      <c r="T13" s="178">
        <v>47.749</v>
      </c>
      <c r="U13" s="178">
        <v>62.1512</v>
      </c>
      <c r="V13" s="178">
        <v>62.2069</v>
      </c>
      <c r="W13" s="178">
        <v>62.1789</v>
      </c>
      <c r="X13" s="178">
        <v>69.462</v>
      </c>
      <c r="Y13" s="178">
        <v>70.721</v>
      </c>
      <c r="Z13" s="178">
        <v>70.046</v>
      </c>
      <c r="AA13" s="178">
        <v>57.439</v>
      </c>
      <c r="AB13" s="178">
        <v>57.452</v>
      </c>
      <c r="AC13" s="178">
        <v>57.445</v>
      </c>
      <c r="AD13" s="178">
        <v>42.677</v>
      </c>
      <c r="AE13" s="178">
        <v>43.4356</v>
      </c>
      <c r="AF13" s="178">
        <v>43.0899</v>
      </c>
      <c r="AG13" s="178">
        <v>61.339</v>
      </c>
      <c r="AH13" s="178">
        <v>53.042</v>
      </c>
      <c r="AI13" s="178">
        <v>40.938</v>
      </c>
      <c r="AJ13" s="178">
        <v>40.642</v>
      </c>
      <c r="AK13" s="178">
        <v>41.179</v>
      </c>
      <c r="AL13" s="178">
        <v>40.938</v>
      </c>
      <c r="AM13" s="178"/>
      <c r="AN13" s="178"/>
      <c r="AO13" s="180"/>
      <c r="AP13" s="180"/>
    </row>
    <row r="14">
      <c r="A14" s="30"/>
      <c r="B14" s="30"/>
      <c r="C14" s="30"/>
      <c r="D14" s="30"/>
      <c r="E14" s="30"/>
      <c r="F14" s="30"/>
      <c r="G14" s="30"/>
      <c r="H14" s="30"/>
      <c r="I14" s="30"/>
      <c r="J14" s="186"/>
      <c r="K14" s="186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</row>
    <row r="15">
      <c r="A15" s="30"/>
      <c r="B15" s="48" t="s">
        <v>467</v>
      </c>
      <c r="C15" s="30"/>
      <c r="D15" s="30"/>
      <c r="E15" s="30"/>
      <c r="F15" s="30"/>
      <c r="G15" s="30"/>
      <c r="H15" s="30"/>
      <c r="I15" s="30"/>
      <c r="J15" s="186"/>
      <c r="K15" s="186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</row>
    <row r="16">
      <c r="A16" s="30"/>
      <c r="B16" s="21">
        <f t="shared" ref="B16:B17" si="3">60 - 10 * LOG10(I6)</f>
        <v>50.89375595</v>
      </c>
      <c r="C16" s="30">
        <f>60 - 10 * LOG10(6.86)</f>
        <v>51.63675884</v>
      </c>
      <c r="D16" s="30"/>
      <c r="E16" s="30"/>
      <c r="F16" s="30"/>
      <c r="G16" s="30"/>
      <c r="H16" s="30"/>
      <c r="I16" s="30"/>
      <c r="J16" s="186"/>
      <c r="K16" s="186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</row>
    <row r="17">
      <c r="A17" s="30"/>
      <c r="B17" s="21">
        <f t="shared" si="3"/>
        <v>53.26058001</v>
      </c>
      <c r="C17" s="30">
        <f>60 - 10 * LOG10(5.02)</f>
        <v>52.99296283</v>
      </c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</row>
    <row r="18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</row>
    <row r="19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</row>
    <row r="20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</row>
    <row r="2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</row>
    <row r="22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</row>
    <row r="23">
      <c r="A23" s="30"/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</row>
    <row r="24">
      <c r="A24" s="30"/>
      <c r="B24" s="30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</row>
    <row r="25">
      <c r="A25" s="30"/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</row>
    <row r="26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</row>
    <row r="27">
      <c r="A27" s="30"/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</row>
    <row r="28">
      <c r="A28" s="30"/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</row>
    <row r="29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  <c r="AC29" s="30"/>
      <c r="AD29" s="30"/>
      <c r="AE29" s="30"/>
      <c r="AF29" s="30"/>
      <c r="AG29" s="30"/>
      <c r="AH29" s="30"/>
      <c r="AI29" s="30"/>
      <c r="AJ29" s="30"/>
      <c r="AK29" s="30"/>
      <c r="AL29" s="30"/>
      <c r="AM29" s="30"/>
      <c r="AN29" s="30"/>
      <c r="AO29" s="30"/>
      <c r="AP29" s="30"/>
    </row>
    <row r="30">
      <c r="A30" s="30"/>
      <c r="B30" s="30"/>
      <c r="C30" s="30"/>
      <c r="D30" s="30"/>
      <c r="E30" s="30"/>
      <c r="F30" s="30"/>
      <c r="G30" s="30"/>
      <c r="H30" s="30"/>
      <c r="I30" s="30"/>
      <c r="J30" s="186"/>
      <c r="K30" s="186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</row>
    <row r="31">
      <c r="A31" s="30"/>
      <c r="B31" s="30"/>
      <c r="C31" s="30"/>
      <c r="D31" s="30"/>
      <c r="E31" s="30"/>
      <c r="F31" s="30"/>
      <c r="G31" s="30"/>
      <c r="H31" s="30"/>
      <c r="I31" s="30"/>
      <c r="J31" s="186"/>
      <c r="K31" s="186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  <c r="AB31" s="30"/>
      <c r="AC31" s="30"/>
      <c r="AD31" s="30"/>
      <c r="AE31" s="30"/>
      <c r="AF31" s="30"/>
      <c r="AG31" s="30"/>
      <c r="AH31" s="30"/>
      <c r="AI31" s="30"/>
      <c r="AJ31" s="30"/>
      <c r="AK31" s="30"/>
      <c r="AL31" s="30"/>
      <c r="AM31" s="30"/>
      <c r="AN31" s="30"/>
      <c r="AO31" s="30"/>
      <c r="AP31" s="30"/>
    </row>
    <row r="32">
      <c r="A32" s="30"/>
      <c r="B32" s="30"/>
      <c r="C32" s="30"/>
      <c r="D32" s="30"/>
      <c r="E32" s="30"/>
      <c r="F32" s="30"/>
      <c r="G32" s="30"/>
      <c r="H32" s="30"/>
      <c r="I32" s="30"/>
      <c r="J32" s="186"/>
      <c r="K32" s="186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  <c r="AB32" s="30"/>
      <c r="AC32" s="30"/>
      <c r="AD32" s="30"/>
      <c r="AE32" s="30"/>
      <c r="AF32" s="30"/>
      <c r="AG32" s="30"/>
      <c r="AH32" s="30"/>
      <c r="AI32" s="30"/>
      <c r="AJ32" s="30"/>
      <c r="AK32" s="30"/>
      <c r="AL32" s="30"/>
      <c r="AM32" s="30"/>
      <c r="AN32" s="30"/>
      <c r="AO32" s="30"/>
      <c r="AP32" s="30"/>
    </row>
    <row r="33">
      <c r="A33" s="30"/>
      <c r="B33" s="30"/>
      <c r="C33" s="30"/>
      <c r="D33" s="30"/>
      <c r="E33" s="30"/>
      <c r="F33" s="30"/>
      <c r="G33" s="30"/>
      <c r="H33" s="30"/>
      <c r="I33" s="30"/>
      <c r="J33" s="186"/>
      <c r="K33" s="186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</row>
    <row r="34">
      <c r="A34" s="30"/>
      <c r="B34" s="30"/>
      <c r="C34" s="30"/>
      <c r="D34" s="30"/>
      <c r="E34" s="30"/>
      <c r="F34" s="30"/>
      <c r="G34" s="30"/>
      <c r="H34" s="30"/>
      <c r="I34" s="30"/>
      <c r="J34" s="186"/>
      <c r="K34" s="186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</row>
    <row r="35">
      <c r="A35" s="30"/>
      <c r="B35" s="30"/>
      <c r="C35" s="30"/>
      <c r="D35" s="30"/>
      <c r="E35" s="30"/>
      <c r="F35" s="30"/>
      <c r="G35" s="30"/>
      <c r="H35" s="30"/>
      <c r="I35" s="30"/>
      <c r="J35" s="186"/>
      <c r="K35" s="186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</row>
    <row r="36">
      <c r="A36" s="30"/>
      <c r="B36" s="30"/>
      <c r="C36" s="30"/>
      <c r="D36" s="30"/>
      <c r="E36" s="30"/>
      <c r="F36" s="30"/>
      <c r="G36" s="30"/>
      <c r="H36" s="30"/>
      <c r="I36" s="30"/>
      <c r="J36" s="186"/>
      <c r="K36" s="186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  <c r="AE36" s="30"/>
      <c r="AF36" s="30"/>
      <c r="AG36" s="30"/>
      <c r="AH36" s="30"/>
      <c r="AI36" s="30"/>
      <c r="AJ36" s="30"/>
      <c r="AK36" s="30"/>
      <c r="AL36" s="30"/>
      <c r="AM36" s="30"/>
      <c r="AN36" s="30"/>
      <c r="AO36" s="30"/>
      <c r="AP36" s="30"/>
    </row>
    <row r="37">
      <c r="A37" s="30"/>
      <c r="B37" s="30"/>
      <c r="C37" s="30"/>
      <c r="D37" s="30"/>
      <c r="E37" s="30"/>
      <c r="F37" s="30"/>
      <c r="G37" s="30"/>
      <c r="H37" s="30"/>
      <c r="I37" s="30"/>
      <c r="J37" s="186"/>
      <c r="K37" s="186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</row>
    <row r="38">
      <c r="A38" s="30"/>
      <c r="B38" s="30"/>
      <c r="C38" s="30"/>
      <c r="D38" s="30"/>
      <c r="E38" s="30"/>
      <c r="F38" s="30"/>
      <c r="G38" s="30"/>
      <c r="H38" s="30"/>
      <c r="I38" s="30"/>
      <c r="J38" s="186"/>
      <c r="K38" s="186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</row>
    <row r="39">
      <c r="A39" s="30"/>
      <c r="B39" s="30"/>
      <c r="C39" s="30"/>
      <c r="D39" s="30"/>
      <c r="E39" s="30"/>
      <c r="F39" s="30"/>
      <c r="G39" s="30"/>
      <c r="H39" s="30"/>
      <c r="I39" s="30"/>
      <c r="J39" s="186"/>
      <c r="K39" s="186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</row>
    <row r="40">
      <c r="A40" s="30"/>
      <c r="B40" s="30"/>
      <c r="C40" s="30"/>
      <c r="D40" s="30"/>
      <c r="E40" s="30"/>
      <c r="F40" s="30"/>
      <c r="G40" s="30"/>
      <c r="H40" s="30"/>
      <c r="I40" s="30"/>
      <c r="J40" s="186"/>
      <c r="K40" s="186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</row>
    <row r="41">
      <c r="A41" s="30"/>
      <c r="B41" s="30"/>
      <c r="C41" s="30"/>
      <c r="D41" s="30"/>
      <c r="E41" s="30"/>
      <c r="F41" s="30"/>
      <c r="G41" s="30"/>
      <c r="H41" s="30"/>
      <c r="I41" s="30"/>
      <c r="J41" s="186"/>
      <c r="K41" s="186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</row>
    <row r="42">
      <c r="A42" s="30"/>
      <c r="B42" s="30"/>
      <c r="C42" s="30"/>
      <c r="D42" s="30"/>
      <c r="E42" s="30"/>
      <c r="F42" s="30"/>
      <c r="G42" s="30"/>
      <c r="H42" s="30"/>
      <c r="I42" s="30"/>
      <c r="J42" s="186"/>
      <c r="K42" s="186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</row>
    <row r="43">
      <c r="A43" s="30"/>
      <c r="B43" s="30"/>
      <c r="C43" s="30"/>
      <c r="D43" s="30"/>
      <c r="E43" s="30"/>
      <c r="F43" s="30"/>
      <c r="G43" s="30"/>
      <c r="H43" s="30"/>
      <c r="I43" s="30"/>
      <c r="J43" s="186"/>
      <c r="K43" s="186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</row>
    <row r="44">
      <c r="A44" s="30"/>
      <c r="B44" s="30"/>
      <c r="C44" s="30"/>
      <c r="D44" s="30"/>
      <c r="E44" s="30"/>
      <c r="F44" s="30"/>
      <c r="G44" s="30"/>
      <c r="H44" s="30"/>
      <c r="I44" s="30"/>
      <c r="J44" s="186"/>
      <c r="K44" s="186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</row>
    <row r="45">
      <c r="A45" s="30"/>
      <c r="B45" s="30"/>
      <c r="C45" s="30"/>
      <c r="D45" s="30"/>
      <c r="E45" s="30"/>
      <c r="F45" s="30"/>
      <c r="G45" s="30"/>
      <c r="H45" s="30"/>
      <c r="I45" s="30"/>
      <c r="J45" s="186"/>
      <c r="K45" s="186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</row>
    <row r="46">
      <c r="A46" s="30"/>
      <c r="B46" s="30"/>
      <c r="C46" s="30"/>
      <c r="D46" s="30"/>
      <c r="E46" s="30"/>
      <c r="F46" s="30"/>
      <c r="G46" s="30"/>
      <c r="H46" s="30"/>
      <c r="I46" s="30"/>
      <c r="J46" s="186"/>
      <c r="K46" s="186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</row>
    <row r="47">
      <c r="A47" s="30"/>
      <c r="B47" s="30"/>
      <c r="C47" s="30"/>
      <c r="D47" s="30"/>
      <c r="E47" s="30"/>
      <c r="F47" s="30"/>
      <c r="G47" s="30"/>
      <c r="H47" s="30"/>
      <c r="I47" s="30"/>
      <c r="J47" s="186"/>
      <c r="K47" s="186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</row>
    <row r="48">
      <c r="A48" s="30"/>
      <c r="B48" s="30"/>
      <c r="C48" s="30"/>
      <c r="D48" s="30"/>
      <c r="E48" s="30"/>
      <c r="F48" s="30"/>
      <c r="G48" s="30"/>
      <c r="H48" s="30"/>
      <c r="I48" s="30"/>
      <c r="J48" s="186"/>
      <c r="K48" s="186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</row>
    <row r="49">
      <c r="A49" s="30"/>
      <c r="B49" s="30"/>
      <c r="C49" s="30"/>
      <c r="D49" s="30"/>
      <c r="E49" s="30"/>
      <c r="F49" s="30"/>
      <c r="G49" s="30"/>
      <c r="H49" s="30"/>
      <c r="I49" s="30"/>
      <c r="J49" s="186"/>
      <c r="K49" s="186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</row>
    <row r="50">
      <c r="A50" s="30"/>
      <c r="B50" s="30"/>
      <c r="C50" s="30"/>
      <c r="D50" s="30"/>
      <c r="E50" s="30"/>
      <c r="F50" s="30"/>
      <c r="G50" s="30"/>
      <c r="H50" s="30"/>
      <c r="I50" s="30"/>
      <c r="J50" s="186"/>
      <c r="K50" s="186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</row>
    <row r="51">
      <c r="A51" s="30"/>
      <c r="B51" s="30"/>
      <c r="C51" s="30"/>
      <c r="D51" s="30"/>
      <c r="E51" s="30"/>
      <c r="F51" s="30"/>
      <c r="G51" s="30"/>
      <c r="H51" s="30"/>
      <c r="I51" s="30"/>
      <c r="J51" s="186"/>
      <c r="K51" s="186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</row>
    <row r="52">
      <c r="A52" s="30"/>
      <c r="B52" s="30"/>
      <c r="C52" s="30"/>
      <c r="D52" s="30"/>
      <c r="E52" s="30"/>
      <c r="F52" s="30"/>
      <c r="G52" s="30"/>
      <c r="H52" s="30"/>
      <c r="I52" s="30"/>
      <c r="J52" s="186"/>
      <c r="K52" s="186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</row>
    <row r="53">
      <c r="A53" s="30"/>
      <c r="B53" s="30"/>
      <c r="C53" s="30"/>
      <c r="D53" s="30"/>
      <c r="E53" s="30"/>
      <c r="F53" s="30"/>
      <c r="G53" s="30"/>
      <c r="H53" s="30"/>
      <c r="I53" s="30"/>
      <c r="J53" s="186"/>
      <c r="K53" s="186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</row>
    <row r="54">
      <c r="A54" s="30"/>
      <c r="B54" s="30"/>
      <c r="C54" s="30"/>
      <c r="D54" s="30"/>
      <c r="E54" s="30"/>
      <c r="F54" s="30"/>
      <c r="G54" s="30"/>
      <c r="H54" s="30"/>
      <c r="I54" s="30"/>
      <c r="J54" s="186"/>
      <c r="K54" s="186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</row>
    <row r="55">
      <c r="A55" s="30"/>
      <c r="B55" s="30"/>
      <c r="C55" s="30"/>
      <c r="D55" s="30"/>
      <c r="E55" s="30"/>
      <c r="F55" s="30"/>
      <c r="G55" s="30"/>
      <c r="H55" s="30"/>
      <c r="I55" s="30"/>
      <c r="J55" s="186"/>
      <c r="K55" s="186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</row>
    <row r="56">
      <c r="A56" s="30"/>
      <c r="B56" s="30"/>
      <c r="C56" s="30"/>
      <c r="D56" s="30"/>
      <c r="E56" s="30"/>
      <c r="F56" s="30"/>
      <c r="G56" s="30"/>
      <c r="H56" s="30"/>
      <c r="I56" s="30"/>
      <c r="J56" s="186"/>
      <c r="K56" s="186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</row>
    <row r="57">
      <c r="A57" s="30"/>
      <c r="B57" s="30"/>
      <c r="C57" s="30"/>
      <c r="D57" s="30"/>
      <c r="E57" s="30"/>
      <c r="F57" s="30"/>
      <c r="G57" s="30"/>
      <c r="H57" s="30"/>
      <c r="I57" s="30"/>
      <c r="J57" s="186"/>
      <c r="K57" s="186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</row>
    <row r="58">
      <c r="A58" s="30"/>
      <c r="B58" s="30"/>
      <c r="C58" s="30"/>
      <c r="D58" s="30"/>
      <c r="E58" s="30"/>
      <c r="F58" s="30"/>
      <c r="G58" s="30"/>
      <c r="H58" s="30"/>
      <c r="I58" s="30"/>
      <c r="J58" s="186"/>
      <c r="K58" s="186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</row>
    <row r="59">
      <c r="A59" s="30"/>
      <c r="B59" s="30"/>
      <c r="C59" s="30"/>
      <c r="D59" s="30"/>
      <c r="E59" s="30"/>
      <c r="F59" s="30"/>
      <c r="G59" s="30"/>
      <c r="H59" s="30"/>
      <c r="I59" s="30"/>
      <c r="J59" s="186"/>
      <c r="K59" s="186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</row>
    <row r="60">
      <c r="A60" s="30"/>
      <c r="B60" s="30"/>
      <c r="C60" s="30"/>
      <c r="D60" s="30"/>
      <c r="E60" s="30"/>
      <c r="F60" s="30"/>
      <c r="G60" s="30"/>
      <c r="H60" s="30"/>
      <c r="I60" s="30"/>
      <c r="J60" s="186"/>
      <c r="K60" s="186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</row>
    <row r="61">
      <c r="A61" s="30"/>
      <c r="B61" s="30"/>
      <c r="C61" s="30"/>
      <c r="D61" s="30"/>
      <c r="E61" s="30"/>
      <c r="F61" s="30"/>
      <c r="G61" s="30"/>
      <c r="H61" s="30"/>
      <c r="I61" s="30"/>
      <c r="J61" s="186"/>
      <c r="K61" s="186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</row>
    <row r="62">
      <c r="A62" s="30"/>
      <c r="B62" s="30"/>
      <c r="C62" s="30"/>
      <c r="D62" s="30"/>
      <c r="E62" s="30"/>
      <c r="F62" s="30"/>
      <c r="G62" s="30"/>
      <c r="H62" s="30"/>
      <c r="I62" s="30"/>
      <c r="J62" s="186"/>
      <c r="K62" s="186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</row>
    <row r="63">
      <c r="A63" s="30"/>
      <c r="B63" s="30"/>
      <c r="C63" s="30"/>
      <c r="D63" s="30"/>
      <c r="E63" s="30"/>
      <c r="F63" s="30"/>
      <c r="G63" s="30"/>
      <c r="H63" s="30"/>
      <c r="I63" s="30"/>
      <c r="J63" s="186"/>
      <c r="K63" s="186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</row>
    <row r="64">
      <c r="A64" s="30"/>
      <c r="B64" s="30"/>
      <c r="C64" s="30"/>
      <c r="D64" s="30"/>
      <c r="E64" s="30"/>
      <c r="F64" s="30"/>
      <c r="G64" s="30"/>
      <c r="H64" s="30"/>
      <c r="I64" s="30"/>
      <c r="J64" s="186"/>
      <c r="K64" s="186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</row>
    <row r="65">
      <c r="A65" s="30"/>
      <c r="B65" s="30"/>
      <c r="C65" s="30"/>
      <c r="D65" s="30"/>
      <c r="E65" s="30"/>
      <c r="F65" s="30"/>
      <c r="G65" s="30"/>
      <c r="H65" s="30"/>
      <c r="I65" s="30"/>
      <c r="J65" s="186"/>
      <c r="K65" s="186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</row>
    <row r="66">
      <c r="A66" s="30"/>
      <c r="B66" s="30"/>
      <c r="C66" s="30"/>
      <c r="D66" s="30"/>
      <c r="E66" s="30"/>
      <c r="F66" s="30"/>
      <c r="G66" s="30"/>
      <c r="H66" s="30"/>
      <c r="I66" s="30"/>
      <c r="J66" s="186"/>
      <c r="K66" s="186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</row>
    <row r="67">
      <c r="A67" s="30"/>
      <c r="B67" s="30"/>
      <c r="C67" s="30"/>
      <c r="D67" s="30"/>
      <c r="E67" s="30"/>
      <c r="F67" s="30"/>
      <c r="G67" s="30"/>
      <c r="H67" s="30"/>
      <c r="I67" s="30"/>
      <c r="J67" s="186"/>
      <c r="K67" s="186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</row>
    <row r="68">
      <c r="A68" s="30"/>
      <c r="B68" s="30"/>
      <c r="C68" s="30"/>
      <c r="D68" s="30"/>
      <c r="E68" s="30"/>
      <c r="F68" s="30"/>
      <c r="G68" s="30"/>
      <c r="H68" s="30"/>
      <c r="I68" s="30"/>
      <c r="J68" s="186"/>
      <c r="K68" s="186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</row>
    <row r="69">
      <c r="A69" s="30"/>
      <c r="B69" s="30"/>
      <c r="C69" s="30"/>
      <c r="D69" s="30"/>
      <c r="E69" s="30"/>
      <c r="F69" s="30"/>
      <c r="G69" s="30"/>
      <c r="H69" s="30"/>
      <c r="I69" s="30"/>
      <c r="J69" s="186"/>
      <c r="K69" s="186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</row>
    <row r="70">
      <c r="A70" s="30"/>
      <c r="B70" s="30"/>
      <c r="C70" s="30"/>
      <c r="D70" s="30"/>
      <c r="E70" s="30"/>
      <c r="F70" s="30"/>
      <c r="G70" s="30"/>
      <c r="H70" s="30"/>
      <c r="I70" s="30"/>
      <c r="J70" s="186"/>
      <c r="K70" s="186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</row>
    <row r="71">
      <c r="A71" s="30"/>
      <c r="B71" s="30"/>
      <c r="C71" s="30"/>
      <c r="D71" s="30"/>
      <c r="E71" s="30"/>
      <c r="F71" s="30"/>
      <c r="G71" s="30"/>
      <c r="H71" s="30"/>
      <c r="I71" s="30"/>
      <c r="J71" s="186"/>
      <c r="K71" s="186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</row>
    <row r="72">
      <c r="A72" s="30"/>
      <c r="B72" s="30"/>
      <c r="C72" s="30"/>
      <c r="D72" s="30"/>
      <c r="E72" s="30"/>
      <c r="F72" s="30"/>
      <c r="G72" s="30"/>
      <c r="H72" s="30"/>
      <c r="I72" s="30"/>
      <c r="J72" s="186"/>
      <c r="K72" s="186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</row>
    <row r="73">
      <c r="A73" s="30"/>
      <c r="B73" s="30"/>
      <c r="C73" s="30"/>
      <c r="D73" s="30"/>
      <c r="E73" s="30"/>
      <c r="F73" s="30"/>
      <c r="G73" s="30"/>
      <c r="H73" s="30"/>
      <c r="I73" s="30"/>
      <c r="J73" s="186"/>
      <c r="K73" s="186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</row>
    <row r="74">
      <c r="A74" s="30"/>
      <c r="B74" s="30"/>
      <c r="C74" s="30"/>
      <c r="D74" s="30"/>
      <c r="E74" s="30"/>
      <c r="F74" s="30"/>
      <c r="G74" s="30"/>
      <c r="H74" s="30"/>
      <c r="I74" s="30"/>
      <c r="J74" s="186"/>
      <c r="K74" s="186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</row>
    <row r="75">
      <c r="A75" s="30"/>
      <c r="B75" s="30"/>
      <c r="C75" s="30"/>
      <c r="D75" s="30"/>
      <c r="E75" s="30"/>
      <c r="F75" s="30"/>
      <c r="G75" s="30"/>
      <c r="H75" s="30"/>
      <c r="I75" s="30"/>
      <c r="J75" s="186"/>
      <c r="K75" s="186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</row>
    <row r="76">
      <c r="A76" s="30"/>
      <c r="B76" s="30"/>
      <c r="C76" s="30"/>
      <c r="D76" s="30"/>
      <c r="E76" s="30"/>
      <c r="F76" s="30"/>
      <c r="G76" s="30"/>
      <c r="H76" s="30"/>
      <c r="I76" s="30"/>
      <c r="J76" s="186"/>
      <c r="K76" s="186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</row>
    <row r="77">
      <c r="A77" s="30"/>
      <c r="B77" s="30"/>
      <c r="C77" s="30"/>
      <c r="D77" s="30"/>
      <c r="E77" s="30"/>
      <c r="F77" s="30"/>
      <c r="G77" s="30"/>
      <c r="H77" s="30"/>
      <c r="I77" s="30"/>
      <c r="J77" s="186"/>
      <c r="K77" s="186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</row>
    <row r="78">
      <c r="A78" s="30"/>
      <c r="B78" s="30"/>
      <c r="C78" s="30"/>
      <c r="D78" s="30"/>
      <c r="E78" s="30"/>
      <c r="F78" s="30"/>
      <c r="G78" s="30"/>
      <c r="H78" s="30"/>
      <c r="I78" s="30"/>
      <c r="J78" s="186"/>
      <c r="K78" s="186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</row>
    <row r="79">
      <c r="A79" s="30"/>
      <c r="B79" s="30"/>
      <c r="C79" s="30"/>
      <c r="D79" s="30"/>
      <c r="E79" s="30"/>
      <c r="F79" s="30"/>
      <c r="G79" s="30"/>
      <c r="H79" s="30"/>
      <c r="I79" s="30"/>
      <c r="J79" s="186"/>
      <c r="K79" s="186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</row>
    <row r="80">
      <c r="A80" s="30"/>
      <c r="B80" s="30"/>
      <c r="C80" s="30"/>
      <c r="D80" s="30"/>
      <c r="E80" s="30"/>
      <c r="F80" s="30"/>
      <c r="G80" s="30"/>
      <c r="H80" s="30"/>
      <c r="I80" s="30"/>
      <c r="J80" s="186"/>
      <c r="K80" s="186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</row>
    <row r="81">
      <c r="A81" s="30"/>
      <c r="B81" s="30"/>
      <c r="C81" s="30"/>
      <c r="D81" s="30"/>
      <c r="E81" s="30"/>
      <c r="F81" s="30"/>
      <c r="G81" s="30"/>
      <c r="H81" s="30"/>
      <c r="I81" s="30"/>
      <c r="J81" s="186"/>
      <c r="K81" s="186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</row>
    <row r="82">
      <c r="A82" s="30"/>
      <c r="B82" s="30"/>
      <c r="C82" s="30"/>
      <c r="D82" s="30"/>
      <c r="E82" s="30"/>
      <c r="F82" s="30"/>
      <c r="G82" s="30"/>
      <c r="H82" s="30"/>
      <c r="I82" s="30"/>
      <c r="J82" s="186"/>
      <c r="K82" s="186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</row>
    <row r="83">
      <c r="A83" s="30"/>
      <c r="B83" s="30"/>
      <c r="C83" s="30"/>
      <c r="D83" s="30"/>
      <c r="E83" s="30"/>
      <c r="F83" s="30"/>
      <c r="G83" s="30"/>
      <c r="H83" s="30"/>
      <c r="I83" s="30"/>
      <c r="J83" s="186"/>
      <c r="K83" s="186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</row>
    <row r="84">
      <c r="A84" s="30"/>
      <c r="B84" s="30"/>
      <c r="C84" s="30"/>
      <c r="D84" s="30"/>
      <c r="E84" s="30"/>
      <c r="F84" s="30"/>
      <c r="G84" s="30"/>
      <c r="H84" s="30"/>
      <c r="I84" s="30"/>
      <c r="J84" s="186"/>
      <c r="K84" s="186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</row>
    <row r="85">
      <c r="A85" s="30"/>
      <c r="B85" s="30"/>
      <c r="C85" s="30"/>
      <c r="D85" s="30"/>
      <c r="E85" s="30"/>
      <c r="F85" s="30"/>
      <c r="G85" s="30"/>
      <c r="H85" s="30"/>
      <c r="I85" s="30"/>
      <c r="J85" s="186"/>
      <c r="K85" s="186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</row>
    <row r="86">
      <c r="A86" s="30"/>
      <c r="B86" s="30"/>
      <c r="C86" s="30"/>
      <c r="D86" s="30"/>
      <c r="E86" s="30"/>
      <c r="F86" s="30"/>
      <c r="G86" s="30"/>
      <c r="H86" s="30"/>
      <c r="I86" s="30"/>
      <c r="J86" s="186"/>
      <c r="K86" s="186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</row>
    <row r="87">
      <c r="A87" s="30"/>
      <c r="B87" s="30"/>
      <c r="C87" s="30"/>
      <c r="D87" s="30"/>
      <c r="E87" s="30"/>
      <c r="F87" s="30"/>
      <c r="G87" s="30"/>
      <c r="H87" s="30"/>
      <c r="I87" s="30"/>
      <c r="J87" s="186"/>
      <c r="K87" s="186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</row>
    <row r="88">
      <c r="A88" s="30"/>
      <c r="B88" s="30"/>
      <c r="C88" s="30"/>
      <c r="D88" s="30"/>
      <c r="E88" s="30"/>
      <c r="F88" s="30"/>
      <c r="G88" s="30"/>
      <c r="H88" s="30"/>
      <c r="I88" s="30"/>
      <c r="J88" s="186"/>
      <c r="K88" s="186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</row>
    <row r="89">
      <c r="A89" s="30"/>
      <c r="B89" s="30"/>
      <c r="C89" s="30"/>
      <c r="D89" s="30"/>
      <c r="E89" s="30"/>
      <c r="F89" s="30"/>
      <c r="G89" s="30"/>
      <c r="H89" s="30"/>
      <c r="I89" s="30"/>
      <c r="J89" s="186"/>
      <c r="K89" s="186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</row>
    <row r="90">
      <c r="A90" s="30"/>
      <c r="B90" s="30"/>
      <c r="C90" s="30"/>
      <c r="D90" s="30"/>
      <c r="E90" s="30"/>
      <c r="F90" s="30"/>
      <c r="G90" s="30"/>
      <c r="H90" s="30"/>
      <c r="I90" s="30"/>
      <c r="J90" s="186"/>
      <c r="K90" s="186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</row>
    <row r="91">
      <c r="A91" s="30"/>
      <c r="B91" s="30"/>
      <c r="C91" s="30"/>
      <c r="D91" s="30"/>
      <c r="E91" s="30"/>
      <c r="F91" s="30"/>
      <c r="G91" s="30"/>
      <c r="H91" s="30"/>
      <c r="I91" s="30"/>
      <c r="J91" s="186"/>
      <c r="K91" s="186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</row>
    <row r="92">
      <c r="A92" s="30"/>
      <c r="B92" s="30"/>
      <c r="C92" s="30"/>
      <c r="D92" s="30"/>
      <c r="E92" s="30"/>
      <c r="F92" s="30"/>
      <c r="G92" s="30"/>
      <c r="H92" s="30"/>
      <c r="I92" s="30"/>
      <c r="J92" s="186"/>
      <c r="K92" s="186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</row>
    <row r="93">
      <c r="A93" s="30"/>
      <c r="B93" s="30"/>
      <c r="C93" s="30"/>
      <c r="D93" s="30"/>
      <c r="E93" s="30"/>
      <c r="F93" s="30"/>
      <c r="G93" s="30"/>
      <c r="H93" s="30"/>
      <c r="I93" s="30"/>
      <c r="J93" s="186"/>
      <c r="K93" s="186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</row>
    <row r="94">
      <c r="A94" s="30"/>
      <c r="B94" s="30"/>
      <c r="C94" s="30"/>
      <c r="D94" s="30"/>
      <c r="E94" s="30"/>
      <c r="F94" s="30"/>
      <c r="G94" s="30"/>
      <c r="H94" s="30"/>
      <c r="I94" s="30"/>
      <c r="J94" s="186"/>
      <c r="K94" s="186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</row>
    <row r="95">
      <c r="A95" s="30"/>
      <c r="B95" s="30"/>
      <c r="C95" s="30"/>
      <c r="D95" s="30"/>
      <c r="E95" s="30"/>
      <c r="F95" s="30"/>
      <c r="G95" s="30"/>
      <c r="H95" s="30"/>
      <c r="I95" s="30"/>
      <c r="J95" s="186"/>
      <c r="K95" s="186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</row>
    <row r="96">
      <c r="A96" s="30"/>
      <c r="B96" s="30"/>
      <c r="C96" s="30"/>
      <c r="D96" s="30"/>
      <c r="E96" s="30"/>
      <c r="F96" s="30"/>
      <c r="G96" s="30"/>
      <c r="H96" s="30"/>
      <c r="I96" s="30"/>
      <c r="J96" s="186"/>
      <c r="K96" s="186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</row>
    <row r="97">
      <c r="A97" s="30"/>
      <c r="B97" s="30"/>
      <c r="C97" s="30"/>
      <c r="D97" s="30"/>
      <c r="E97" s="30"/>
      <c r="F97" s="30"/>
      <c r="G97" s="30"/>
      <c r="H97" s="30"/>
      <c r="I97" s="30"/>
      <c r="J97" s="186"/>
      <c r="K97" s="186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</row>
    <row r="98">
      <c r="A98" s="30"/>
      <c r="B98" s="30"/>
      <c r="C98" s="30"/>
      <c r="D98" s="30"/>
      <c r="E98" s="30"/>
      <c r="F98" s="30"/>
      <c r="G98" s="30"/>
      <c r="H98" s="30"/>
      <c r="I98" s="30"/>
      <c r="J98" s="186"/>
      <c r="K98" s="186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</row>
    <row r="99">
      <c r="A99" s="30"/>
      <c r="B99" s="30"/>
      <c r="C99" s="30"/>
      <c r="D99" s="30"/>
      <c r="E99" s="30"/>
      <c r="F99" s="30"/>
      <c r="G99" s="30"/>
      <c r="H99" s="30"/>
      <c r="I99" s="30"/>
      <c r="J99" s="186"/>
      <c r="K99" s="186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</row>
    <row r="100">
      <c r="A100" s="30"/>
      <c r="B100" s="30"/>
      <c r="C100" s="30"/>
      <c r="D100" s="30"/>
      <c r="E100" s="30"/>
      <c r="F100" s="30"/>
      <c r="G100" s="30"/>
      <c r="H100" s="30"/>
      <c r="I100" s="30"/>
      <c r="J100" s="186"/>
      <c r="K100" s="186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</row>
    <row r="101">
      <c r="A101" s="30"/>
      <c r="B101" s="30"/>
      <c r="C101" s="30"/>
      <c r="D101" s="30"/>
      <c r="E101" s="30"/>
      <c r="F101" s="30"/>
      <c r="G101" s="30"/>
      <c r="H101" s="30"/>
      <c r="I101" s="30"/>
      <c r="J101" s="186"/>
      <c r="K101" s="186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</row>
    <row r="102">
      <c r="A102" s="30"/>
      <c r="B102" s="30"/>
      <c r="C102" s="30"/>
      <c r="D102" s="30"/>
      <c r="E102" s="30"/>
      <c r="F102" s="30"/>
      <c r="G102" s="30"/>
      <c r="H102" s="30"/>
      <c r="I102" s="30"/>
      <c r="J102" s="186"/>
      <c r="K102" s="186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</row>
    <row r="103">
      <c r="A103" s="30"/>
      <c r="B103" s="30"/>
      <c r="C103" s="30"/>
      <c r="D103" s="30"/>
      <c r="E103" s="30"/>
      <c r="F103" s="30"/>
      <c r="G103" s="30"/>
      <c r="H103" s="30"/>
      <c r="I103" s="30"/>
      <c r="J103" s="186"/>
      <c r="K103" s="186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</row>
    <row r="104">
      <c r="A104" s="30"/>
      <c r="B104" s="30"/>
      <c r="C104" s="30"/>
      <c r="D104" s="30"/>
      <c r="E104" s="30"/>
      <c r="F104" s="30"/>
      <c r="G104" s="30"/>
      <c r="H104" s="30"/>
      <c r="I104" s="30"/>
      <c r="J104" s="186"/>
      <c r="K104" s="186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</row>
    <row r="105">
      <c r="A105" s="30"/>
      <c r="B105" s="30"/>
      <c r="C105" s="30"/>
      <c r="D105" s="30"/>
      <c r="E105" s="30"/>
      <c r="F105" s="30"/>
      <c r="G105" s="30"/>
      <c r="H105" s="30"/>
      <c r="I105" s="30"/>
      <c r="J105" s="186"/>
      <c r="K105" s="186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</row>
    <row r="106">
      <c r="A106" s="30"/>
      <c r="B106" s="30"/>
      <c r="C106" s="30"/>
      <c r="D106" s="30"/>
      <c r="E106" s="30"/>
      <c r="F106" s="30"/>
      <c r="G106" s="30"/>
      <c r="H106" s="30"/>
      <c r="I106" s="30"/>
      <c r="J106" s="186"/>
      <c r="K106" s="186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</row>
    <row r="107">
      <c r="A107" s="30"/>
      <c r="B107" s="30"/>
      <c r="C107" s="30"/>
      <c r="D107" s="30"/>
      <c r="E107" s="30"/>
      <c r="F107" s="30"/>
      <c r="G107" s="30"/>
      <c r="H107" s="30"/>
      <c r="I107" s="30"/>
      <c r="J107" s="186"/>
      <c r="K107" s="186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</row>
    <row r="108">
      <c r="A108" s="30"/>
      <c r="B108" s="30"/>
      <c r="C108" s="30"/>
      <c r="D108" s="30"/>
      <c r="E108" s="30"/>
      <c r="F108" s="30"/>
      <c r="G108" s="30"/>
      <c r="H108" s="30"/>
      <c r="I108" s="30"/>
      <c r="J108" s="186"/>
      <c r="K108" s="186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</row>
    <row r="109">
      <c r="A109" s="30"/>
      <c r="B109" s="30"/>
      <c r="C109" s="30"/>
      <c r="D109" s="30"/>
      <c r="E109" s="30"/>
      <c r="F109" s="30"/>
      <c r="G109" s="30"/>
      <c r="H109" s="30"/>
      <c r="I109" s="30"/>
      <c r="J109" s="186"/>
      <c r="K109" s="186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</row>
    <row r="110">
      <c r="A110" s="30"/>
      <c r="B110" s="30"/>
      <c r="C110" s="30"/>
      <c r="D110" s="30"/>
      <c r="E110" s="30"/>
      <c r="F110" s="30"/>
      <c r="G110" s="30"/>
      <c r="H110" s="30"/>
      <c r="I110" s="30"/>
      <c r="J110" s="186"/>
      <c r="K110" s="186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</row>
    <row r="111">
      <c r="A111" s="30"/>
      <c r="B111" s="30"/>
      <c r="C111" s="30"/>
      <c r="D111" s="30"/>
      <c r="E111" s="30"/>
      <c r="F111" s="30"/>
      <c r="G111" s="30"/>
      <c r="H111" s="30"/>
      <c r="I111" s="30"/>
      <c r="J111" s="186"/>
      <c r="K111" s="186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</row>
    <row r="112">
      <c r="A112" s="30"/>
      <c r="B112" s="30"/>
      <c r="C112" s="30"/>
      <c r="D112" s="30"/>
      <c r="E112" s="30"/>
      <c r="F112" s="30"/>
      <c r="G112" s="30"/>
      <c r="H112" s="30"/>
      <c r="I112" s="30"/>
      <c r="J112" s="186"/>
      <c r="K112" s="186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</row>
    <row r="113">
      <c r="A113" s="30"/>
      <c r="B113" s="30"/>
      <c r="C113" s="30"/>
      <c r="D113" s="30"/>
      <c r="E113" s="30"/>
      <c r="F113" s="30"/>
      <c r="G113" s="30"/>
      <c r="H113" s="30"/>
      <c r="I113" s="30"/>
      <c r="J113" s="186"/>
      <c r="K113" s="186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</row>
    <row r="114">
      <c r="A114" s="30"/>
      <c r="B114" s="30"/>
      <c r="C114" s="30"/>
      <c r="D114" s="30"/>
      <c r="E114" s="30"/>
      <c r="F114" s="30"/>
      <c r="G114" s="30"/>
      <c r="H114" s="30"/>
      <c r="I114" s="30"/>
      <c r="J114" s="186"/>
      <c r="K114" s="186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</row>
    <row r="115">
      <c r="A115" s="30"/>
      <c r="B115" s="30"/>
      <c r="C115" s="30"/>
      <c r="D115" s="30"/>
      <c r="E115" s="30"/>
      <c r="F115" s="30"/>
      <c r="G115" s="30"/>
      <c r="H115" s="30"/>
      <c r="I115" s="30"/>
      <c r="J115" s="186"/>
      <c r="K115" s="186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</row>
    <row r="116">
      <c r="A116" s="30"/>
      <c r="B116" s="30"/>
      <c r="C116" s="30"/>
      <c r="D116" s="30"/>
      <c r="E116" s="30"/>
      <c r="F116" s="30"/>
      <c r="G116" s="30"/>
      <c r="H116" s="30"/>
      <c r="I116" s="30"/>
      <c r="J116" s="186"/>
      <c r="K116" s="186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</row>
    <row r="117">
      <c r="A117" s="30"/>
      <c r="B117" s="30"/>
      <c r="C117" s="30"/>
      <c r="D117" s="30"/>
      <c r="E117" s="30"/>
      <c r="F117" s="30"/>
      <c r="G117" s="30"/>
      <c r="H117" s="30"/>
      <c r="I117" s="30"/>
      <c r="J117" s="186"/>
      <c r="K117" s="186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</row>
    <row r="118">
      <c r="A118" s="30"/>
      <c r="B118" s="30"/>
      <c r="C118" s="30"/>
      <c r="D118" s="30"/>
      <c r="E118" s="30"/>
      <c r="F118" s="30"/>
      <c r="G118" s="30"/>
      <c r="H118" s="30"/>
      <c r="I118" s="30"/>
      <c r="J118" s="186"/>
      <c r="K118" s="186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</row>
    <row r="119">
      <c r="A119" s="30"/>
      <c r="B119" s="30"/>
      <c r="C119" s="30"/>
      <c r="D119" s="30"/>
      <c r="E119" s="30"/>
      <c r="F119" s="30"/>
      <c r="G119" s="30"/>
      <c r="H119" s="30"/>
      <c r="I119" s="30"/>
      <c r="J119" s="186"/>
      <c r="K119" s="186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</row>
    <row r="120">
      <c r="A120" s="30"/>
      <c r="B120" s="30"/>
      <c r="C120" s="30"/>
      <c r="D120" s="30"/>
      <c r="E120" s="30"/>
      <c r="F120" s="30"/>
      <c r="G120" s="30"/>
      <c r="H120" s="30"/>
      <c r="I120" s="30"/>
      <c r="J120" s="186"/>
      <c r="K120" s="186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</row>
    <row r="121">
      <c r="A121" s="30"/>
      <c r="B121" s="30"/>
      <c r="C121" s="30"/>
      <c r="D121" s="30"/>
      <c r="E121" s="30"/>
      <c r="F121" s="30"/>
      <c r="G121" s="30"/>
      <c r="H121" s="30"/>
      <c r="I121" s="30"/>
      <c r="J121" s="186"/>
      <c r="K121" s="186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</row>
    <row r="122">
      <c r="A122" s="30"/>
      <c r="B122" s="30"/>
      <c r="C122" s="30"/>
      <c r="D122" s="30"/>
      <c r="E122" s="30"/>
      <c r="F122" s="30"/>
      <c r="G122" s="30"/>
      <c r="H122" s="30"/>
      <c r="I122" s="30"/>
      <c r="J122" s="186"/>
      <c r="K122" s="186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</row>
    <row r="123">
      <c r="A123" s="30"/>
      <c r="B123" s="30"/>
      <c r="C123" s="30"/>
      <c r="D123" s="30"/>
      <c r="E123" s="30"/>
      <c r="F123" s="30"/>
      <c r="G123" s="30"/>
      <c r="H123" s="30"/>
      <c r="I123" s="30"/>
      <c r="J123" s="186"/>
      <c r="K123" s="186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</row>
    <row r="124">
      <c r="A124" s="30"/>
      <c r="B124" s="30"/>
      <c r="C124" s="30"/>
      <c r="D124" s="30"/>
      <c r="E124" s="30"/>
      <c r="F124" s="30"/>
      <c r="G124" s="30"/>
      <c r="H124" s="30"/>
      <c r="I124" s="30"/>
      <c r="J124" s="186"/>
      <c r="K124" s="186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</row>
    <row r="125">
      <c r="A125" s="30"/>
      <c r="B125" s="30"/>
      <c r="C125" s="30"/>
      <c r="D125" s="30"/>
      <c r="E125" s="30"/>
      <c r="F125" s="30"/>
      <c r="G125" s="30"/>
      <c r="H125" s="30"/>
      <c r="I125" s="30"/>
      <c r="J125" s="186"/>
      <c r="K125" s="186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</row>
    <row r="126">
      <c r="A126" s="30"/>
      <c r="B126" s="30"/>
      <c r="C126" s="30"/>
      <c r="D126" s="30"/>
      <c r="E126" s="30"/>
      <c r="F126" s="30"/>
      <c r="G126" s="30"/>
      <c r="H126" s="30"/>
      <c r="I126" s="30"/>
      <c r="J126" s="186"/>
      <c r="K126" s="186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</row>
    <row r="127">
      <c r="A127" s="30"/>
      <c r="B127" s="30"/>
      <c r="C127" s="30"/>
      <c r="D127" s="30"/>
      <c r="E127" s="30"/>
      <c r="F127" s="30"/>
      <c r="G127" s="30"/>
      <c r="H127" s="30"/>
      <c r="I127" s="30"/>
      <c r="J127" s="186"/>
      <c r="K127" s="186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</row>
    <row r="128">
      <c r="A128" s="30"/>
      <c r="B128" s="30"/>
      <c r="C128" s="30"/>
      <c r="D128" s="30"/>
      <c r="E128" s="30"/>
      <c r="F128" s="30"/>
      <c r="G128" s="30"/>
      <c r="H128" s="30"/>
      <c r="I128" s="30"/>
      <c r="J128" s="186"/>
      <c r="K128" s="186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</row>
    <row r="129">
      <c r="A129" s="30"/>
      <c r="B129" s="30"/>
      <c r="C129" s="30"/>
      <c r="D129" s="30"/>
      <c r="E129" s="30"/>
      <c r="F129" s="30"/>
      <c r="G129" s="30"/>
      <c r="H129" s="30"/>
      <c r="I129" s="30"/>
      <c r="J129" s="186"/>
      <c r="K129" s="186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</row>
    <row r="130">
      <c r="A130" s="30"/>
      <c r="B130" s="30"/>
      <c r="C130" s="30"/>
      <c r="D130" s="30"/>
      <c r="E130" s="30"/>
      <c r="F130" s="30"/>
      <c r="G130" s="30"/>
      <c r="H130" s="30"/>
      <c r="I130" s="30"/>
      <c r="J130" s="186"/>
      <c r="K130" s="186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</row>
    <row r="131">
      <c r="A131" s="30"/>
      <c r="B131" s="30"/>
      <c r="C131" s="30"/>
      <c r="D131" s="30"/>
      <c r="E131" s="30"/>
      <c r="F131" s="30"/>
      <c r="G131" s="30"/>
      <c r="H131" s="30"/>
      <c r="I131" s="30"/>
      <c r="J131" s="186"/>
      <c r="K131" s="186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</row>
    <row r="132">
      <c r="A132" s="30"/>
      <c r="B132" s="30"/>
      <c r="C132" s="30"/>
      <c r="D132" s="30"/>
      <c r="E132" s="30"/>
      <c r="F132" s="30"/>
      <c r="G132" s="30"/>
      <c r="H132" s="30"/>
      <c r="I132" s="30"/>
      <c r="J132" s="186"/>
      <c r="K132" s="186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</row>
    <row r="133">
      <c r="A133" s="30"/>
      <c r="B133" s="30"/>
      <c r="C133" s="30"/>
      <c r="D133" s="30"/>
      <c r="E133" s="30"/>
      <c r="F133" s="30"/>
      <c r="G133" s="30"/>
      <c r="H133" s="30"/>
      <c r="I133" s="30"/>
      <c r="J133" s="186"/>
      <c r="K133" s="186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</row>
    <row r="134">
      <c r="A134" s="30"/>
      <c r="B134" s="30"/>
      <c r="C134" s="30"/>
      <c r="D134" s="30"/>
      <c r="E134" s="30"/>
      <c r="F134" s="30"/>
      <c r="G134" s="30"/>
      <c r="H134" s="30"/>
      <c r="I134" s="30"/>
      <c r="J134" s="186"/>
      <c r="K134" s="186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</row>
    <row r="135">
      <c r="A135" s="30"/>
      <c r="B135" s="30"/>
      <c r="C135" s="30"/>
      <c r="D135" s="30"/>
      <c r="E135" s="30"/>
      <c r="F135" s="30"/>
      <c r="G135" s="30"/>
      <c r="H135" s="30"/>
      <c r="I135" s="30"/>
      <c r="J135" s="186"/>
      <c r="K135" s="186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</row>
    <row r="136">
      <c r="A136" s="30"/>
      <c r="B136" s="30"/>
      <c r="C136" s="30"/>
      <c r="D136" s="30"/>
      <c r="E136" s="30"/>
      <c r="F136" s="30"/>
      <c r="G136" s="30"/>
      <c r="H136" s="30"/>
      <c r="I136" s="30"/>
      <c r="J136" s="186"/>
      <c r="K136" s="186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</row>
    <row r="137">
      <c r="A137" s="30"/>
      <c r="B137" s="30"/>
      <c r="C137" s="30"/>
      <c r="D137" s="30"/>
      <c r="E137" s="30"/>
      <c r="F137" s="30"/>
      <c r="G137" s="30"/>
      <c r="H137" s="30"/>
      <c r="I137" s="30"/>
      <c r="J137" s="186"/>
      <c r="K137" s="186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</row>
    <row r="138">
      <c r="A138" s="30"/>
      <c r="B138" s="30"/>
      <c r="C138" s="30"/>
      <c r="D138" s="30"/>
      <c r="E138" s="30"/>
      <c r="F138" s="30"/>
      <c r="G138" s="30"/>
      <c r="H138" s="30"/>
      <c r="I138" s="30"/>
      <c r="J138" s="186"/>
      <c r="K138" s="186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</row>
    <row r="139">
      <c r="A139" s="30"/>
      <c r="B139" s="30"/>
      <c r="C139" s="30"/>
      <c r="D139" s="30"/>
      <c r="E139" s="30"/>
      <c r="F139" s="30"/>
      <c r="G139" s="30"/>
      <c r="H139" s="30"/>
      <c r="I139" s="30"/>
      <c r="J139" s="186"/>
      <c r="K139" s="186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</row>
    <row r="140">
      <c r="A140" s="30"/>
      <c r="B140" s="30"/>
      <c r="C140" s="30"/>
      <c r="D140" s="30"/>
      <c r="E140" s="30"/>
      <c r="F140" s="30"/>
      <c r="G140" s="30"/>
      <c r="H140" s="30"/>
      <c r="I140" s="30"/>
      <c r="J140" s="186"/>
      <c r="K140" s="186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</row>
    <row r="141">
      <c r="A141" s="30"/>
      <c r="B141" s="30"/>
      <c r="C141" s="30"/>
      <c r="D141" s="30"/>
      <c r="E141" s="30"/>
      <c r="F141" s="30"/>
      <c r="G141" s="30"/>
      <c r="H141" s="30"/>
      <c r="I141" s="30"/>
      <c r="J141" s="186"/>
      <c r="K141" s="186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</row>
    <row r="142">
      <c r="A142" s="30"/>
      <c r="B142" s="30"/>
      <c r="C142" s="30"/>
      <c r="D142" s="30"/>
      <c r="E142" s="30"/>
      <c r="F142" s="30"/>
      <c r="G142" s="30"/>
      <c r="H142" s="30"/>
      <c r="I142" s="30"/>
      <c r="J142" s="186"/>
      <c r="K142" s="186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</row>
    <row r="143">
      <c r="A143" s="30"/>
      <c r="B143" s="30"/>
      <c r="C143" s="30"/>
      <c r="D143" s="30"/>
      <c r="E143" s="30"/>
      <c r="F143" s="30"/>
      <c r="G143" s="30"/>
      <c r="H143" s="30"/>
      <c r="I143" s="30"/>
      <c r="J143" s="186"/>
      <c r="K143" s="186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</row>
    <row r="144">
      <c r="A144" s="30"/>
      <c r="B144" s="30"/>
      <c r="C144" s="30"/>
      <c r="D144" s="30"/>
      <c r="E144" s="30"/>
      <c r="F144" s="30"/>
      <c r="G144" s="30"/>
      <c r="H144" s="30"/>
      <c r="I144" s="30"/>
      <c r="J144" s="186"/>
      <c r="K144" s="186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</row>
    <row r="145">
      <c r="A145" s="30"/>
      <c r="B145" s="30"/>
      <c r="C145" s="30"/>
      <c r="D145" s="30"/>
      <c r="E145" s="30"/>
      <c r="F145" s="30"/>
      <c r="G145" s="30"/>
      <c r="H145" s="30"/>
      <c r="I145" s="30"/>
      <c r="J145" s="186"/>
      <c r="K145" s="186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</row>
    <row r="146">
      <c r="A146" s="30"/>
      <c r="B146" s="30"/>
      <c r="C146" s="30"/>
      <c r="D146" s="30"/>
      <c r="E146" s="30"/>
      <c r="F146" s="30"/>
      <c r="G146" s="30"/>
      <c r="H146" s="30"/>
      <c r="I146" s="30"/>
      <c r="J146" s="186"/>
      <c r="K146" s="186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</row>
    <row r="147">
      <c r="A147" s="30"/>
      <c r="B147" s="30"/>
      <c r="C147" s="30"/>
      <c r="D147" s="30"/>
      <c r="E147" s="30"/>
      <c r="F147" s="30"/>
      <c r="G147" s="30"/>
      <c r="H147" s="30"/>
      <c r="I147" s="30"/>
      <c r="J147" s="186"/>
      <c r="K147" s="186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</row>
    <row r="148">
      <c r="A148" s="30"/>
      <c r="B148" s="30"/>
      <c r="C148" s="30"/>
      <c r="D148" s="30"/>
      <c r="E148" s="30"/>
      <c r="F148" s="30"/>
      <c r="G148" s="30"/>
      <c r="H148" s="30"/>
      <c r="I148" s="30"/>
      <c r="J148" s="186"/>
      <c r="K148" s="186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</row>
    <row r="149">
      <c r="A149" s="30"/>
      <c r="B149" s="30"/>
      <c r="C149" s="30"/>
      <c r="D149" s="30"/>
      <c r="E149" s="30"/>
      <c r="F149" s="30"/>
      <c r="G149" s="30"/>
      <c r="H149" s="30"/>
      <c r="I149" s="30"/>
      <c r="J149" s="186"/>
      <c r="K149" s="186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</row>
    <row r="150">
      <c r="A150" s="30"/>
      <c r="B150" s="30"/>
      <c r="C150" s="30"/>
      <c r="D150" s="30"/>
      <c r="E150" s="30"/>
      <c r="F150" s="30"/>
      <c r="G150" s="30"/>
      <c r="H150" s="30"/>
      <c r="I150" s="30"/>
      <c r="J150" s="186"/>
      <c r="K150" s="186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</row>
    <row r="151">
      <c r="A151" s="30"/>
      <c r="B151" s="30"/>
      <c r="C151" s="30"/>
      <c r="D151" s="30"/>
      <c r="E151" s="30"/>
      <c r="F151" s="30"/>
      <c r="G151" s="30"/>
      <c r="H151" s="30"/>
      <c r="I151" s="30"/>
      <c r="J151" s="186"/>
      <c r="K151" s="186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</row>
    <row r="152">
      <c r="A152" s="30"/>
      <c r="B152" s="30"/>
      <c r="C152" s="30"/>
      <c r="D152" s="30"/>
      <c r="E152" s="30"/>
      <c r="F152" s="30"/>
      <c r="G152" s="30"/>
      <c r="H152" s="30"/>
      <c r="I152" s="30"/>
      <c r="J152" s="186"/>
      <c r="K152" s="186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</row>
    <row r="153">
      <c r="A153" s="30"/>
      <c r="B153" s="30"/>
      <c r="C153" s="30"/>
      <c r="D153" s="30"/>
      <c r="E153" s="30"/>
      <c r="F153" s="30"/>
      <c r="G153" s="30"/>
      <c r="H153" s="30"/>
      <c r="I153" s="30"/>
      <c r="J153" s="186"/>
      <c r="K153" s="186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</row>
    <row r="154">
      <c r="A154" s="30"/>
      <c r="B154" s="30"/>
      <c r="C154" s="30"/>
      <c r="D154" s="30"/>
      <c r="E154" s="30"/>
      <c r="F154" s="30"/>
      <c r="G154" s="30"/>
      <c r="H154" s="30"/>
      <c r="I154" s="30"/>
      <c r="J154" s="186"/>
      <c r="K154" s="186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</row>
    <row r="155">
      <c r="A155" s="30"/>
      <c r="B155" s="30"/>
      <c r="C155" s="30"/>
      <c r="D155" s="30"/>
      <c r="E155" s="30"/>
      <c r="F155" s="30"/>
      <c r="G155" s="30"/>
      <c r="H155" s="30"/>
      <c r="I155" s="30"/>
      <c r="J155" s="186"/>
      <c r="K155" s="186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</row>
    <row r="156">
      <c r="A156" s="30"/>
      <c r="B156" s="30"/>
      <c r="C156" s="30"/>
      <c r="D156" s="30"/>
      <c r="E156" s="30"/>
      <c r="F156" s="30"/>
      <c r="G156" s="30"/>
      <c r="H156" s="30"/>
      <c r="I156" s="30"/>
      <c r="J156" s="186"/>
      <c r="K156" s="186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</row>
    <row r="157">
      <c r="A157" s="30"/>
      <c r="B157" s="30"/>
      <c r="C157" s="30"/>
      <c r="D157" s="30"/>
      <c r="E157" s="30"/>
      <c r="F157" s="30"/>
      <c r="G157" s="30"/>
      <c r="H157" s="30"/>
      <c r="I157" s="30"/>
      <c r="J157" s="186"/>
      <c r="K157" s="186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</row>
    <row r="158">
      <c r="A158" s="30"/>
      <c r="B158" s="30"/>
      <c r="C158" s="30"/>
      <c r="D158" s="30"/>
      <c r="E158" s="30"/>
      <c r="F158" s="30"/>
      <c r="G158" s="30"/>
      <c r="H158" s="30"/>
      <c r="I158" s="30"/>
      <c r="J158" s="186"/>
      <c r="K158" s="186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</row>
    <row r="159">
      <c r="A159" s="30"/>
      <c r="B159" s="30"/>
      <c r="C159" s="30"/>
      <c r="D159" s="30"/>
      <c r="E159" s="30"/>
      <c r="F159" s="30"/>
      <c r="G159" s="30"/>
      <c r="H159" s="30"/>
      <c r="I159" s="30"/>
      <c r="J159" s="186"/>
      <c r="K159" s="186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</row>
    <row r="160">
      <c r="A160" s="30"/>
      <c r="B160" s="30"/>
      <c r="C160" s="30"/>
      <c r="D160" s="30"/>
      <c r="E160" s="30"/>
      <c r="F160" s="30"/>
      <c r="G160" s="30"/>
      <c r="H160" s="30"/>
      <c r="I160" s="30"/>
      <c r="J160" s="186"/>
      <c r="K160" s="186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</row>
    <row r="161">
      <c r="A161" s="30"/>
      <c r="B161" s="30"/>
      <c r="C161" s="30"/>
      <c r="D161" s="30"/>
      <c r="E161" s="30"/>
      <c r="F161" s="30"/>
      <c r="G161" s="30"/>
      <c r="H161" s="30"/>
      <c r="I161" s="30"/>
      <c r="J161" s="186"/>
      <c r="K161" s="186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</row>
    <row r="162">
      <c r="A162" s="30"/>
      <c r="B162" s="30"/>
      <c r="C162" s="30"/>
      <c r="D162" s="30"/>
      <c r="E162" s="30"/>
      <c r="F162" s="30"/>
      <c r="G162" s="30"/>
      <c r="H162" s="30"/>
      <c r="I162" s="30"/>
      <c r="J162" s="186"/>
      <c r="K162" s="186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</row>
    <row r="163">
      <c r="A163" s="30"/>
      <c r="B163" s="30"/>
      <c r="C163" s="30"/>
      <c r="D163" s="30"/>
      <c r="E163" s="30"/>
      <c r="F163" s="30"/>
      <c r="G163" s="30"/>
      <c r="H163" s="30"/>
      <c r="I163" s="30"/>
      <c r="J163" s="186"/>
      <c r="K163" s="186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</row>
    <row r="164">
      <c r="A164" s="30"/>
      <c r="B164" s="30"/>
      <c r="C164" s="30"/>
      <c r="D164" s="30"/>
      <c r="E164" s="30"/>
      <c r="F164" s="30"/>
      <c r="G164" s="30"/>
      <c r="H164" s="30"/>
      <c r="I164" s="30"/>
      <c r="J164" s="186"/>
      <c r="K164" s="186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</row>
    <row r="165">
      <c r="A165" s="30"/>
      <c r="B165" s="30"/>
      <c r="C165" s="30"/>
      <c r="D165" s="30"/>
      <c r="E165" s="30"/>
      <c r="F165" s="30"/>
      <c r="G165" s="30"/>
      <c r="H165" s="30"/>
      <c r="I165" s="30"/>
      <c r="J165" s="186"/>
      <c r="K165" s="186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</row>
    <row r="166">
      <c r="A166" s="30"/>
      <c r="B166" s="30"/>
      <c r="C166" s="30"/>
      <c r="D166" s="30"/>
      <c r="E166" s="30"/>
      <c r="F166" s="30"/>
      <c r="G166" s="30"/>
      <c r="H166" s="30"/>
      <c r="I166" s="30"/>
      <c r="J166" s="186"/>
      <c r="K166" s="186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</row>
    <row r="167">
      <c r="A167" s="30"/>
      <c r="B167" s="30"/>
      <c r="C167" s="30"/>
      <c r="D167" s="30"/>
      <c r="E167" s="30"/>
      <c r="F167" s="30"/>
      <c r="G167" s="30"/>
      <c r="H167" s="30"/>
      <c r="I167" s="30"/>
      <c r="J167" s="186"/>
      <c r="K167" s="186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</row>
    <row r="168">
      <c r="A168" s="30"/>
      <c r="B168" s="30"/>
      <c r="C168" s="30"/>
      <c r="D168" s="30"/>
      <c r="E168" s="30"/>
      <c r="F168" s="30"/>
      <c r="G168" s="30"/>
      <c r="H168" s="30"/>
      <c r="I168" s="30"/>
      <c r="J168" s="186"/>
      <c r="K168" s="186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</row>
    <row r="169">
      <c r="A169" s="30"/>
      <c r="B169" s="30"/>
      <c r="C169" s="30"/>
      <c r="D169" s="30"/>
      <c r="E169" s="30"/>
      <c r="F169" s="30"/>
      <c r="G169" s="30"/>
      <c r="H169" s="30"/>
      <c r="I169" s="30"/>
      <c r="J169" s="186"/>
      <c r="K169" s="186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</row>
    <row r="170">
      <c r="A170" s="30"/>
      <c r="B170" s="30"/>
      <c r="C170" s="30"/>
      <c r="D170" s="30"/>
      <c r="E170" s="30"/>
      <c r="F170" s="30"/>
      <c r="G170" s="30"/>
      <c r="H170" s="30"/>
      <c r="I170" s="30"/>
      <c r="J170" s="186"/>
      <c r="K170" s="186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</row>
    <row r="171">
      <c r="A171" s="30"/>
      <c r="B171" s="30"/>
      <c r="C171" s="30"/>
      <c r="D171" s="30"/>
      <c r="E171" s="30"/>
      <c r="F171" s="30"/>
      <c r="G171" s="30"/>
      <c r="H171" s="30"/>
      <c r="I171" s="30"/>
      <c r="J171" s="186"/>
      <c r="K171" s="186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</row>
    <row r="172">
      <c r="A172" s="30"/>
      <c r="B172" s="30"/>
      <c r="C172" s="30"/>
      <c r="D172" s="30"/>
      <c r="E172" s="30"/>
      <c r="F172" s="30"/>
      <c r="G172" s="30"/>
      <c r="H172" s="30"/>
      <c r="I172" s="30"/>
      <c r="J172" s="186"/>
      <c r="K172" s="186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</row>
    <row r="173">
      <c r="A173" s="30"/>
      <c r="B173" s="30"/>
      <c r="C173" s="30"/>
      <c r="D173" s="30"/>
      <c r="E173" s="30"/>
      <c r="F173" s="30"/>
      <c r="G173" s="30"/>
      <c r="H173" s="30"/>
      <c r="I173" s="30"/>
      <c r="J173" s="186"/>
      <c r="K173" s="186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</row>
    <row r="174">
      <c r="A174" s="30"/>
      <c r="B174" s="30"/>
      <c r="C174" s="30"/>
      <c r="D174" s="30"/>
      <c r="E174" s="30"/>
      <c r="F174" s="30"/>
      <c r="G174" s="30"/>
      <c r="H174" s="30"/>
      <c r="I174" s="30"/>
      <c r="J174" s="186"/>
      <c r="K174" s="186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</row>
    <row r="175">
      <c r="A175" s="30"/>
      <c r="B175" s="30"/>
      <c r="C175" s="30"/>
      <c r="D175" s="30"/>
      <c r="E175" s="30"/>
      <c r="F175" s="30"/>
      <c r="G175" s="30"/>
      <c r="H175" s="30"/>
      <c r="I175" s="30"/>
      <c r="J175" s="186"/>
      <c r="K175" s="186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</row>
    <row r="176">
      <c r="A176" s="30"/>
      <c r="B176" s="30"/>
      <c r="C176" s="30"/>
      <c r="D176" s="30"/>
      <c r="E176" s="30"/>
      <c r="F176" s="30"/>
      <c r="G176" s="30"/>
      <c r="H176" s="30"/>
      <c r="I176" s="30"/>
      <c r="J176" s="186"/>
      <c r="K176" s="186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</row>
    <row r="177">
      <c r="A177" s="30"/>
      <c r="B177" s="30"/>
      <c r="C177" s="30"/>
      <c r="D177" s="30"/>
      <c r="E177" s="30"/>
      <c r="F177" s="30"/>
      <c r="G177" s="30"/>
      <c r="H177" s="30"/>
      <c r="I177" s="30"/>
      <c r="J177" s="186"/>
      <c r="K177" s="186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</row>
    <row r="178">
      <c r="A178" s="30"/>
      <c r="B178" s="30"/>
      <c r="C178" s="30"/>
      <c r="D178" s="30"/>
      <c r="E178" s="30"/>
      <c r="F178" s="30"/>
      <c r="G178" s="30"/>
      <c r="H178" s="30"/>
      <c r="I178" s="30"/>
      <c r="J178" s="186"/>
      <c r="K178" s="186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</row>
    <row r="179">
      <c r="A179" s="30"/>
      <c r="B179" s="30"/>
      <c r="C179" s="30"/>
      <c r="D179" s="30"/>
      <c r="E179" s="30"/>
      <c r="F179" s="30"/>
      <c r="G179" s="30"/>
      <c r="H179" s="30"/>
      <c r="I179" s="30"/>
      <c r="J179" s="186"/>
      <c r="K179" s="186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</row>
    <row r="180">
      <c r="A180" s="30"/>
      <c r="B180" s="30"/>
      <c r="C180" s="30"/>
      <c r="D180" s="30"/>
      <c r="E180" s="30"/>
      <c r="F180" s="30"/>
      <c r="G180" s="30"/>
      <c r="H180" s="30"/>
      <c r="I180" s="30"/>
      <c r="J180" s="186"/>
      <c r="K180" s="186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</row>
    <row r="181">
      <c r="A181" s="30"/>
      <c r="B181" s="30"/>
      <c r="C181" s="30"/>
      <c r="D181" s="30"/>
      <c r="E181" s="30"/>
      <c r="F181" s="30"/>
      <c r="G181" s="30"/>
      <c r="H181" s="30"/>
      <c r="I181" s="30"/>
      <c r="J181" s="186"/>
      <c r="K181" s="186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</row>
    <row r="182">
      <c r="A182" s="30"/>
      <c r="B182" s="30"/>
      <c r="C182" s="30"/>
      <c r="D182" s="30"/>
      <c r="E182" s="30"/>
      <c r="F182" s="30"/>
      <c r="G182" s="30"/>
      <c r="H182" s="30"/>
      <c r="I182" s="30"/>
      <c r="J182" s="186"/>
      <c r="K182" s="186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</row>
    <row r="183">
      <c r="A183" s="30"/>
      <c r="B183" s="30"/>
      <c r="C183" s="30"/>
      <c r="D183" s="30"/>
      <c r="E183" s="30"/>
      <c r="F183" s="30"/>
      <c r="G183" s="30"/>
      <c r="H183" s="30"/>
      <c r="I183" s="30"/>
      <c r="J183" s="186"/>
      <c r="K183" s="186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</row>
    <row r="184">
      <c r="A184" s="30"/>
      <c r="B184" s="30"/>
      <c r="C184" s="30"/>
      <c r="D184" s="30"/>
      <c r="E184" s="30"/>
      <c r="F184" s="30"/>
      <c r="G184" s="30"/>
      <c r="H184" s="30"/>
      <c r="I184" s="30"/>
      <c r="J184" s="186"/>
      <c r="K184" s="186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</row>
    <row r="185">
      <c r="A185" s="30"/>
      <c r="B185" s="30"/>
      <c r="C185" s="30"/>
      <c r="D185" s="30"/>
      <c r="E185" s="30"/>
      <c r="F185" s="30"/>
      <c r="G185" s="30"/>
      <c r="H185" s="30"/>
      <c r="I185" s="30"/>
      <c r="J185" s="186"/>
      <c r="K185" s="186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</row>
    <row r="186">
      <c r="A186" s="30"/>
      <c r="B186" s="30"/>
      <c r="C186" s="30"/>
      <c r="D186" s="30"/>
      <c r="E186" s="30"/>
      <c r="F186" s="30"/>
      <c r="G186" s="30"/>
      <c r="H186" s="30"/>
      <c r="I186" s="30"/>
      <c r="J186" s="186"/>
      <c r="K186" s="186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</row>
    <row r="187">
      <c r="A187" s="30"/>
      <c r="B187" s="30"/>
      <c r="C187" s="30"/>
      <c r="D187" s="30"/>
      <c r="E187" s="30"/>
      <c r="F187" s="30"/>
      <c r="G187" s="30"/>
      <c r="H187" s="30"/>
      <c r="I187" s="30"/>
      <c r="J187" s="186"/>
      <c r="K187" s="186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</row>
    <row r="188">
      <c r="A188" s="30"/>
      <c r="B188" s="30"/>
      <c r="C188" s="30"/>
      <c r="D188" s="30"/>
      <c r="E188" s="30"/>
      <c r="F188" s="30"/>
      <c r="G188" s="30"/>
      <c r="H188" s="30"/>
      <c r="I188" s="30"/>
      <c r="J188" s="186"/>
      <c r="K188" s="186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</row>
    <row r="189">
      <c r="A189" s="30"/>
      <c r="B189" s="30"/>
      <c r="C189" s="30"/>
      <c r="D189" s="30"/>
      <c r="E189" s="30"/>
      <c r="F189" s="30"/>
      <c r="G189" s="30"/>
      <c r="H189" s="30"/>
      <c r="I189" s="30"/>
      <c r="J189" s="186"/>
      <c r="K189" s="186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</row>
    <row r="190">
      <c r="A190" s="30"/>
      <c r="B190" s="30"/>
      <c r="C190" s="30"/>
      <c r="D190" s="30"/>
      <c r="E190" s="30"/>
      <c r="F190" s="30"/>
      <c r="G190" s="30"/>
      <c r="H190" s="30"/>
      <c r="I190" s="30"/>
      <c r="J190" s="186"/>
      <c r="K190" s="186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</row>
    <row r="191">
      <c r="A191" s="30"/>
      <c r="B191" s="30"/>
      <c r="C191" s="30"/>
      <c r="D191" s="30"/>
      <c r="E191" s="30"/>
      <c r="F191" s="30"/>
      <c r="G191" s="30"/>
      <c r="H191" s="30"/>
      <c r="I191" s="30"/>
      <c r="J191" s="186"/>
      <c r="K191" s="186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</row>
    <row r="192">
      <c r="A192" s="30"/>
      <c r="B192" s="30"/>
      <c r="C192" s="30"/>
      <c r="D192" s="30"/>
      <c r="E192" s="30"/>
      <c r="F192" s="30"/>
      <c r="G192" s="30"/>
      <c r="H192" s="30"/>
      <c r="I192" s="30"/>
      <c r="J192" s="186"/>
      <c r="K192" s="186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</row>
    <row r="193">
      <c r="A193" s="30"/>
      <c r="B193" s="30"/>
      <c r="C193" s="30"/>
      <c r="D193" s="30"/>
      <c r="E193" s="30"/>
      <c r="F193" s="30"/>
      <c r="G193" s="30"/>
      <c r="H193" s="30"/>
      <c r="I193" s="30"/>
      <c r="J193" s="186"/>
      <c r="K193" s="186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</row>
    <row r="194">
      <c r="A194" s="30"/>
      <c r="B194" s="30"/>
      <c r="C194" s="30"/>
      <c r="D194" s="30"/>
      <c r="E194" s="30"/>
      <c r="F194" s="30"/>
      <c r="G194" s="30"/>
      <c r="H194" s="30"/>
      <c r="I194" s="30"/>
      <c r="J194" s="186"/>
      <c r="K194" s="186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</row>
    <row r="195">
      <c r="A195" s="30"/>
      <c r="B195" s="30"/>
      <c r="C195" s="30"/>
      <c r="D195" s="30"/>
      <c r="E195" s="30"/>
      <c r="F195" s="30"/>
      <c r="G195" s="30"/>
      <c r="H195" s="30"/>
      <c r="I195" s="30"/>
      <c r="J195" s="186"/>
      <c r="K195" s="186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</row>
    <row r="196">
      <c r="A196" s="30"/>
      <c r="B196" s="30"/>
      <c r="C196" s="30"/>
      <c r="D196" s="30"/>
      <c r="E196" s="30"/>
      <c r="F196" s="30"/>
      <c r="G196" s="30"/>
      <c r="H196" s="30"/>
      <c r="I196" s="30"/>
      <c r="J196" s="186"/>
      <c r="K196" s="186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</row>
    <row r="197">
      <c r="A197" s="30"/>
      <c r="B197" s="30"/>
      <c r="C197" s="30"/>
      <c r="D197" s="30"/>
      <c r="E197" s="30"/>
      <c r="F197" s="30"/>
      <c r="G197" s="30"/>
      <c r="H197" s="30"/>
      <c r="I197" s="30"/>
      <c r="J197" s="186"/>
      <c r="K197" s="186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</row>
    <row r="198">
      <c r="A198" s="30"/>
      <c r="B198" s="30"/>
      <c r="C198" s="30"/>
      <c r="D198" s="30"/>
      <c r="E198" s="30"/>
      <c r="F198" s="30"/>
      <c r="G198" s="30"/>
      <c r="H198" s="30"/>
      <c r="I198" s="30"/>
      <c r="J198" s="186"/>
      <c r="K198" s="186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</row>
    <row r="199">
      <c r="A199" s="30"/>
      <c r="B199" s="30"/>
      <c r="C199" s="30"/>
      <c r="D199" s="30"/>
      <c r="E199" s="30"/>
      <c r="F199" s="30"/>
      <c r="G199" s="30"/>
      <c r="H199" s="30"/>
      <c r="I199" s="30"/>
      <c r="J199" s="186"/>
      <c r="K199" s="186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</row>
    <row r="200">
      <c r="A200" s="30"/>
      <c r="B200" s="30"/>
      <c r="C200" s="30"/>
      <c r="D200" s="30"/>
      <c r="E200" s="30"/>
      <c r="F200" s="30"/>
      <c r="G200" s="30"/>
      <c r="H200" s="30"/>
      <c r="I200" s="30"/>
      <c r="J200" s="186"/>
      <c r="K200" s="186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</row>
    <row r="201">
      <c r="A201" s="30"/>
      <c r="B201" s="30"/>
      <c r="C201" s="30"/>
      <c r="D201" s="30"/>
      <c r="E201" s="30"/>
      <c r="F201" s="30"/>
      <c r="G201" s="30"/>
      <c r="H201" s="30"/>
      <c r="I201" s="30"/>
      <c r="J201" s="186"/>
      <c r="K201" s="186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</row>
    <row r="202">
      <c r="A202" s="30"/>
      <c r="B202" s="30"/>
      <c r="C202" s="30"/>
      <c r="D202" s="30"/>
      <c r="E202" s="30"/>
      <c r="F202" s="30"/>
      <c r="G202" s="30"/>
      <c r="H202" s="30"/>
      <c r="I202" s="30"/>
      <c r="J202" s="186"/>
      <c r="K202" s="186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</row>
    <row r="203">
      <c r="A203" s="30"/>
      <c r="B203" s="30"/>
      <c r="C203" s="30"/>
      <c r="D203" s="30"/>
      <c r="E203" s="30"/>
      <c r="F203" s="30"/>
      <c r="G203" s="30"/>
      <c r="H203" s="30"/>
      <c r="I203" s="30"/>
      <c r="J203" s="186"/>
      <c r="K203" s="186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</row>
    <row r="204">
      <c r="A204" s="30"/>
      <c r="B204" s="30"/>
      <c r="C204" s="30"/>
      <c r="D204" s="30"/>
      <c r="E204" s="30"/>
      <c r="F204" s="30"/>
      <c r="G204" s="30"/>
      <c r="H204" s="30"/>
      <c r="I204" s="30"/>
      <c r="J204" s="186"/>
      <c r="K204" s="186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</row>
    <row r="205">
      <c r="A205" s="30"/>
      <c r="B205" s="30"/>
      <c r="C205" s="30"/>
      <c r="D205" s="30"/>
      <c r="E205" s="30"/>
      <c r="F205" s="30"/>
      <c r="G205" s="30"/>
      <c r="H205" s="30"/>
      <c r="I205" s="30"/>
      <c r="J205" s="186"/>
      <c r="K205" s="186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  <c r="AB205" s="30"/>
      <c r="AC205" s="30"/>
      <c r="AD205" s="30"/>
      <c r="AE205" s="30"/>
      <c r="AF205" s="30"/>
      <c r="AG205" s="30"/>
      <c r="AH205" s="30"/>
      <c r="AI205" s="30"/>
      <c r="AJ205" s="30"/>
      <c r="AK205" s="30"/>
      <c r="AL205" s="30"/>
      <c r="AM205" s="30"/>
      <c r="AN205" s="30"/>
      <c r="AO205" s="30"/>
      <c r="AP205" s="30"/>
    </row>
    <row r="206">
      <c r="A206" s="30"/>
      <c r="B206" s="30"/>
      <c r="C206" s="30"/>
      <c r="D206" s="30"/>
      <c r="E206" s="30"/>
      <c r="F206" s="30"/>
      <c r="G206" s="30"/>
      <c r="H206" s="30"/>
      <c r="I206" s="30"/>
      <c r="J206" s="186"/>
      <c r="K206" s="186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</row>
    <row r="207">
      <c r="A207" s="30"/>
      <c r="B207" s="30"/>
      <c r="C207" s="30"/>
      <c r="D207" s="30"/>
      <c r="E207" s="30"/>
      <c r="F207" s="30"/>
      <c r="G207" s="30"/>
      <c r="H207" s="30"/>
      <c r="I207" s="30"/>
      <c r="J207" s="186"/>
      <c r="K207" s="186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</row>
    <row r="208">
      <c r="A208" s="30"/>
      <c r="B208" s="30"/>
      <c r="C208" s="30"/>
      <c r="D208" s="30"/>
      <c r="E208" s="30"/>
      <c r="F208" s="30"/>
      <c r="G208" s="30"/>
      <c r="H208" s="30"/>
      <c r="I208" s="30"/>
      <c r="J208" s="186"/>
      <c r="K208" s="186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</row>
    <row r="209">
      <c r="A209" s="30"/>
      <c r="B209" s="30"/>
      <c r="C209" s="30"/>
      <c r="D209" s="30"/>
      <c r="E209" s="30"/>
      <c r="F209" s="30"/>
      <c r="G209" s="30"/>
      <c r="H209" s="30"/>
      <c r="I209" s="30"/>
      <c r="J209" s="186"/>
      <c r="K209" s="186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</row>
    <row r="210">
      <c r="A210" s="30"/>
      <c r="B210" s="30"/>
      <c r="C210" s="30"/>
      <c r="D210" s="30"/>
      <c r="E210" s="30"/>
      <c r="F210" s="30"/>
      <c r="G210" s="30"/>
      <c r="H210" s="30"/>
      <c r="I210" s="30"/>
      <c r="J210" s="186"/>
      <c r="K210" s="186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</row>
    <row r="211">
      <c r="A211" s="30"/>
      <c r="B211" s="30"/>
      <c r="C211" s="30"/>
      <c r="D211" s="30"/>
      <c r="E211" s="30"/>
      <c r="F211" s="30"/>
      <c r="G211" s="30"/>
      <c r="H211" s="30"/>
      <c r="I211" s="30"/>
      <c r="J211" s="186"/>
      <c r="K211" s="186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</row>
    <row r="212">
      <c r="A212" s="30"/>
      <c r="B212" s="30"/>
      <c r="C212" s="30"/>
      <c r="D212" s="30"/>
      <c r="E212" s="30"/>
      <c r="F212" s="30"/>
      <c r="G212" s="30"/>
      <c r="H212" s="30"/>
      <c r="I212" s="30"/>
      <c r="J212" s="186"/>
      <c r="K212" s="186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</row>
    <row r="213">
      <c r="A213" s="30"/>
      <c r="B213" s="30"/>
      <c r="C213" s="30"/>
      <c r="D213" s="30"/>
      <c r="E213" s="30"/>
      <c r="F213" s="30"/>
      <c r="G213" s="30"/>
      <c r="H213" s="30"/>
      <c r="I213" s="30"/>
      <c r="J213" s="186"/>
      <c r="K213" s="186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</row>
    <row r="214">
      <c r="A214" s="30"/>
      <c r="B214" s="30"/>
      <c r="C214" s="30"/>
      <c r="D214" s="30"/>
      <c r="E214" s="30"/>
      <c r="F214" s="30"/>
      <c r="G214" s="30"/>
      <c r="H214" s="30"/>
      <c r="I214" s="30"/>
      <c r="J214" s="186"/>
      <c r="K214" s="186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</row>
    <row r="215">
      <c r="A215" s="30"/>
      <c r="B215" s="30"/>
      <c r="C215" s="30"/>
      <c r="D215" s="30"/>
      <c r="E215" s="30"/>
      <c r="F215" s="30"/>
      <c r="G215" s="30"/>
      <c r="H215" s="30"/>
      <c r="I215" s="30"/>
      <c r="J215" s="186"/>
      <c r="K215" s="186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</row>
    <row r="216">
      <c r="A216" s="30"/>
      <c r="B216" s="30"/>
      <c r="C216" s="30"/>
      <c r="D216" s="30"/>
      <c r="E216" s="30"/>
      <c r="F216" s="30"/>
      <c r="G216" s="30"/>
      <c r="H216" s="30"/>
      <c r="I216" s="30"/>
      <c r="J216" s="186"/>
      <c r="K216" s="186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</row>
    <row r="217">
      <c r="A217" s="30"/>
      <c r="B217" s="30"/>
      <c r="C217" s="30"/>
      <c r="D217" s="30"/>
      <c r="E217" s="30"/>
      <c r="F217" s="30"/>
      <c r="G217" s="30"/>
      <c r="H217" s="30"/>
      <c r="I217" s="30"/>
      <c r="J217" s="186"/>
      <c r="K217" s="186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</row>
    <row r="218">
      <c r="A218" s="30"/>
      <c r="B218" s="30"/>
      <c r="C218" s="30"/>
      <c r="D218" s="30"/>
      <c r="E218" s="30"/>
      <c r="F218" s="30"/>
      <c r="G218" s="30"/>
      <c r="H218" s="30"/>
      <c r="I218" s="30"/>
      <c r="J218" s="186"/>
      <c r="K218" s="186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</row>
    <row r="219">
      <c r="A219" s="30"/>
      <c r="B219" s="30"/>
      <c r="C219" s="30"/>
      <c r="D219" s="30"/>
      <c r="E219" s="30"/>
      <c r="F219" s="30"/>
      <c r="G219" s="30"/>
      <c r="H219" s="30"/>
      <c r="I219" s="30"/>
      <c r="J219" s="186"/>
      <c r="K219" s="186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</row>
    <row r="220">
      <c r="A220" s="30"/>
      <c r="B220" s="30"/>
      <c r="C220" s="30"/>
      <c r="D220" s="30"/>
      <c r="E220" s="30"/>
      <c r="F220" s="30"/>
      <c r="G220" s="30"/>
      <c r="H220" s="30"/>
      <c r="I220" s="30"/>
      <c r="J220" s="186"/>
      <c r="K220" s="186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</row>
    <row r="221">
      <c r="A221" s="30"/>
      <c r="B221" s="30"/>
      <c r="C221" s="30"/>
      <c r="D221" s="30"/>
      <c r="E221" s="30"/>
      <c r="F221" s="30"/>
      <c r="G221" s="30"/>
      <c r="H221" s="30"/>
      <c r="I221" s="30"/>
      <c r="J221" s="186"/>
      <c r="K221" s="186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</row>
    <row r="222">
      <c r="A222" s="30"/>
      <c r="B222" s="30"/>
      <c r="C222" s="30"/>
      <c r="D222" s="30"/>
      <c r="E222" s="30"/>
      <c r="F222" s="30"/>
      <c r="G222" s="30"/>
      <c r="H222" s="30"/>
      <c r="I222" s="30"/>
      <c r="J222" s="186"/>
      <c r="K222" s="186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</row>
    <row r="223">
      <c r="A223" s="30"/>
      <c r="B223" s="30"/>
      <c r="C223" s="30"/>
      <c r="D223" s="30"/>
      <c r="E223" s="30"/>
      <c r="F223" s="30"/>
      <c r="G223" s="30"/>
      <c r="H223" s="30"/>
      <c r="I223" s="30"/>
      <c r="J223" s="186"/>
      <c r="K223" s="186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</row>
    <row r="224">
      <c r="A224" s="30"/>
      <c r="B224" s="30"/>
      <c r="C224" s="30"/>
      <c r="D224" s="30"/>
      <c r="E224" s="30"/>
      <c r="F224" s="30"/>
      <c r="G224" s="30"/>
      <c r="H224" s="30"/>
      <c r="I224" s="30"/>
      <c r="J224" s="186"/>
      <c r="K224" s="186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</row>
    <row r="225">
      <c r="A225" s="30"/>
      <c r="B225" s="30"/>
      <c r="C225" s="30"/>
      <c r="D225" s="30"/>
      <c r="E225" s="30"/>
      <c r="F225" s="30"/>
      <c r="G225" s="30"/>
      <c r="H225" s="30"/>
      <c r="I225" s="30"/>
      <c r="J225" s="186"/>
      <c r="K225" s="186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</row>
    <row r="226">
      <c r="A226" s="30"/>
      <c r="B226" s="30"/>
      <c r="C226" s="30"/>
      <c r="D226" s="30"/>
      <c r="E226" s="30"/>
      <c r="F226" s="30"/>
      <c r="G226" s="30"/>
      <c r="H226" s="30"/>
      <c r="I226" s="30"/>
      <c r="J226" s="186"/>
      <c r="K226" s="186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</row>
    <row r="227">
      <c r="A227" s="30"/>
      <c r="B227" s="30"/>
      <c r="C227" s="30"/>
      <c r="D227" s="30"/>
      <c r="E227" s="30"/>
      <c r="F227" s="30"/>
      <c r="G227" s="30"/>
      <c r="H227" s="30"/>
      <c r="I227" s="30"/>
      <c r="J227" s="186"/>
      <c r="K227" s="186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</row>
    <row r="228">
      <c r="A228" s="30"/>
      <c r="B228" s="30"/>
      <c r="C228" s="30"/>
      <c r="D228" s="30"/>
      <c r="E228" s="30"/>
      <c r="F228" s="30"/>
      <c r="G228" s="30"/>
      <c r="H228" s="30"/>
      <c r="I228" s="30"/>
      <c r="J228" s="186"/>
      <c r="K228" s="186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</row>
    <row r="229">
      <c r="A229" s="30"/>
      <c r="B229" s="30"/>
      <c r="C229" s="30"/>
      <c r="D229" s="30"/>
      <c r="E229" s="30"/>
      <c r="F229" s="30"/>
      <c r="G229" s="30"/>
      <c r="H229" s="30"/>
      <c r="I229" s="30"/>
      <c r="J229" s="186"/>
      <c r="K229" s="186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</row>
    <row r="230">
      <c r="A230" s="30"/>
      <c r="B230" s="30"/>
      <c r="C230" s="30"/>
      <c r="D230" s="30"/>
      <c r="E230" s="30"/>
      <c r="F230" s="30"/>
      <c r="G230" s="30"/>
      <c r="H230" s="30"/>
      <c r="I230" s="30"/>
      <c r="J230" s="186"/>
      <c r="K230" s="186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</row>
    <row r="231">
      <c r="A231" s="30"/>
      <c r="B231" s="30"/>
      <c r="C231" s="30"/>
      <c r="D231" s="30"/>
      <c r="E231" s="30"/>
      <c r="F231" s="30"/>
      <c r="G231" s="30"/>
      <c r="H231" s="30"/>
      <c r="I231" s="30"/>
      <c r="J231" s="186"/>
      <c r="K231" s="186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</row>
    <row r="232">
      <c r="A232" s="30"/>
      <c r="B232" s="30"/>
      <c r="C232" s="30"/>
      <c r="D232" s="30"/>
      <c r="E232" s="30"/>
      <c r="F232" s="30"/>
      <c r="G232" s="30"/>
      <c r="H232" s="30"/>
      <c r="I232" s="30"/>
      <c r="J232" s="186"/>
      <c r="K232" s="186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</row>
    <row r="233">
      <c r="A233" s="30"/>
      <c r="B233" s="30"/>
      <c r="C233" s="30"/>
      <c r="D233" s="30"/>
      <c r="E233" s="30"/>
      <c r="F233" s="30"/>
      <c r="G233" s="30"/>
      <c r="H233" s="30"/>
      <c r="I233" s="30"/>
      <c r="J233" s="186"/>
      <c r="K233" s="186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</row>
    <row r="234">
      <c r="A234" s="30"/>
      <c r="B234" s="30"/>
      <c r="C234" s="30"/>
      <c r="D234" s="30"/>
      <c r="E234" s="30"/>
      <c r="F234" s="30"/>
      <c r="G234" s="30"/>
      <c r="H234" s="30"/>
      <c r="I234" s="30"/>
      <c r="J234" s="186"/>
      <c r="K234" s="186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</row>
    <row r="235">
      <c r="A235" s="30"/>
      <c r="B235" s="30"/>
      <c r="C235" s="30"/>
      <c r="D235" s="30"/>
      <c r="E235" s="30"/>
      <c r="F235" s="30"/>
      <c r="G235" s="30"/>
      <c r="H235" s="30"/>
      <c r="I235" s="30"/>
      <c r="J235" s="186"/>
      <c r="K235" s="186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</row>
    <row r="236">
      <c r="A236" s="30"/>
      <c r="B236" s="30"/>
      <c r="C236" s="30"/>
      <c r="D236" s="30"/>
      <c r="E236" s="30"/>
      <c r="F236" s="30"/>
      <c r="G236" s="30"/>
      <c r="H236" s="30"/>
      <c r="I236" s="30"/>
      <c r="J236" s="186"/>
      <c r="K236" s="186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</row>
    <row r="237">
      <c r="A237" s="30"/>
      <c r="B237" s="30"/>
      <c r="C237" s="30"/>
      <c r="D237" s="30"/>
      <c r="E237" s="30"/>
      <c r="F237" s="30"/>
      <c r="G237" s="30"/>
      <c r="H237" s="30"/>
      <c r="I237" s="30"/>
      <c r="J237" s="186"/>
      <c r="K237" s="186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</row>
    <row r="238">
      <c r="A238" s="30"/>
      <c r="B238" s="30"/>
      <c r="C238" s="30"/>
      <c r="D238" s="30"/>
      <c r="E238" s="30"/>
      <c r="F238" s="30"/>
      <c r="G238" s="30"/>
      <c r="H238" s="30"/>
      <c r="I238" s="30"/>
      <c r="J238" s="186"/>
      <c r="K238" s="186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</row>
    <row r="239">
      <c r="A239" s="30"/>
      <c r="B239" s="30"/>
      <c r="C239" s="30"/>
      <c r="D239" s="30"/>
      <c r="E239" s="30"/>
      <c r="F239" s="30"/>
      <c r="G239" s="30"/>
      <c r="H239" s="30"/>
      <c r="I239" s="30"/>
      <c r="J239" s="186"/>
      <c r="K239" s="186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</row>
    <row r="240">
      <c r="A240" s="30"/>
      <c r="B240" s="30"/>
      <c r="C240" s="30"/>
      <c r="D240" s="30"/>
      <c r="E240" s="30"/>
      <c r="F240" s="30"/>
      <c r="G240" s="30"/>
      <c r="H240" s="30"/>
      <c r="I240" s="30"/>
      <c r="J240" s="186"/>
      <c r="K240" s="186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</row>
    <row r="241">
      <c r="A241" s="30"/>
      <c r="B241" s="30"/>
      <c r="C241" s="30"/>
      <c r="D241" s="30"/>
      <c r="E241" s="30"/>
      <c r="F241" s="30"/>
      <c r="G241" s="30"/>
      <c r="H241" s="30"/>
      <c r="I241" s="30"/>
      <c r="J241" s="186"/>
      <c r="K241" s="186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</row>
    <row r="242">
      <c r="A242" s="30"/>
      <c r="B242" s="30"/>
      <c r="C242" s="30"/>
      <c r="D242" s="30"/>
      <c r="E242" s="30"/>
      <c r="F242" s="30"/>
      <c r="G242" s="30"/>
      <c r="H242" s="30"/>
      <c r="I242" s="30"/>
      <c r="J242" s="186"/>
      <c r="K242" s="186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</row>
    <row r="243">
      <c r="A243" s="30"/>
      <c r="B243" s="30"/>
      <c r="C243" s="30"/>
      <c r="D243" s="30"/>
      <c r="E243" s="30"/>
      <c r="F243" s="30"/>
      <c r="G243" s="30"/>
      <c r="H243" s="30"/>
      <c r="I243" s="30"/>
      <c r="J243" s="186"/>
      <c r="K243" s="186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</row>
    <row r="244">
      <c r="A244" s="30"/>
      <c r="B244" s="30"/>
      <c r="C244" s="30"/>
      <c r="D244" s="30"/>
      <c r="E244" s="30"/>
      <c r="F244" s="30"/>
      <c r="G244" s="30"/>
      <c r="H244" s="30"/>
      <c r="I244" s="30"/>
      <c r="J244" s="186"/>
      <c r="K244" s="186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</row>
    <row r="245">
      <c r="A245" s="30"/>
      <c r="B245" s="30"/>
      <c r="C245" s="30"/>
      <c r="D245" s="30"/>
      <c r="E245" s="30"/>
      <c r="F245" s="30"/>
      <c r="G245" s="30"/>
      <c r="H245" s="30"/>
      <c r="I245" s="30"/>
      <c r="J245" s="186"/>
      <c r="K245" s="186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</row>
    <row r="246">
      <c r="A246" s="30"/>
      <c r="B246" s="30"/>
      <c r="C246" s="30"/>
      <c r="D246" s="30"/>
      <c r="E246" s="30"/>
      <c r="F246" s="30"/>
      <c r="G246" s="30"/>
      <c r="H246" s="30"/>
      <c r="I246" s="30"/>
      <c r="J246" s="186"/>
      <c r="K246" s="186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</row>
    <row r="247">
      <c r="A247" s="30"/>
      <c r="B247" s="30"/>
      <c r="C247" s="30"/>
      <c r="D247" s="30"/>
      <c r="E247" s="30"/>
      <c r="F247" s="30"/>
      <c r="G247" s="30"/>
      <c r="H247" s="30"/>
      <c r="I247" s="30"/>
      <c r="J247" s="186"/>
      <c r="K247" s="186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</row>
    <row r="248">
      <c r="A248" s="30"/>
      <c r="B248" s="30"/>
      <c r="C248" s="30"/>
      <c r="D248" s="30"/>
      <c r="E248" s="30"/>
      <c r="F248" s="30"/>
      <c r="G248" s="30"/>
      <c r="H248" s="30"/>
      <c r="I248" s="30"/>
      <c r="J248" s="186"/>
      <c r="K248" s="186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</row>
    <row r="249">
      <c r="A249" s="30"/>
      <c r="B249" s="30"/>
      <c r="C249" s="30"/>
      <c r="D249" s="30"/>
      <c r="E249" s="30"/>
      <c r="F249" s="30"/>
      <c r="G249" s="30"/>
      <c r="H249" s="30"/>
      <c r="I249" s="30"/>
      <c r="J249" s="186"/>
      <c r="K249" s="186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</row>
    <row r="250">
      <c r="A250" s="30"/>
      <c r="B250" s="30"/>
      <c r="C250" s="30"/>
      <c r="D250" s="30"/>
      <c r="E250" s="30"/>
      <c r="F250" s="30"/>
      <c r="G250" s="30"/>
      <c r="H250" s="30"/>
      <c r="I250" s="30"/>
      <c r="J250" s="186"/>
      <c r="K250" s="186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</row>
    <row r="251">
      <c r="A251" s="30"/>
      <c r="B251" s="30"/>
      <c r="C251" s="30"/>
      <c r="D251" s="30"/>
      <c r="E251" s="30"/>
      <c r="F251" s="30"/>
      <c r="G251" s="30"/>
      <c r="H251" s="30"/>
      <c r="I251" s="30"/>
      <c r="J251" s="186"/>
      <c r="K251" s="186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</row>
    <row r="252">
      <c r="A252" s="30"/>
      <c r="B252" s="30"/>
      <c r="C252" s="30"/>
      <c r="D252" s="30"/>
      <c r="E252" s="30"/>
      <c r="F252" s="30"/>
      <c r="G252" s="30"/>
      <c r="H252" s="30"/>
      <c r="I252" s="30"/>
      <c r="J252" s="186"/>
      <c r="K252" s="186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</row>
    <row r="253">
      <c r="A253" s="30"/>
      <c r="B253" s="30"/>
      <c r="C253" s="30"/>
      <c r="D253" s="30"/>
      <c r="E253" s="30"/>
      <c r="F253" s="30"/>
      <c r="G253" s="30"/>
      <c r="H253" s="30"/>
      <c r="I253" s="30"/>
      <c r="J253" s="186"/>
      <c r="K253" s="186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</row>
    <row r="254">
      <c r="A254" s="30"/>
      <c r="B254" s="30"/>
      <c r="C254" s="30"/>
      <c r="D254" s="30"/>
      <c r="E254" s="30"/>
      <c r="F254" s="30"/>
      <c r="G254" s="30"/>
      <c r="H254" s="30"/>
      <c r="I254" s="30"/>
      <c r="J254" s="186"/>
      <c r="K254" s="186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</row>
    <row r="255">
      <c r="A255" s="30"/>
      <c r="B255" s="30"/>
      <c r="C255" s="30"/>
      <c r="D255" s="30"/>
      <c r="E255" s="30"/>
      <c r="F255" s="30"/>
      <c r="G255" s="30"/>
      <c r="H255" s="30"/>
      <c r="I255" s="30"/>
      <c r="J255" s="186"/>
      <c r="K255" s="186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</row>
    <row r="256">
      <c r="A256" s="30"/>
      <c r="B256" s="30"/>
      <c r="C256" s="30"/>
      <c r="D256" s="30"/>
      <c r="E256" s="30"/>
      <c r="F256" s="30"/>
      <c r="G256" s="30"/>
      <c r="H256" s="30"/>
      <c r="I256" s="30"/>
      <c r="J256" s="186"/>
      <c r="K256" s="186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</row>
    <row r="257">
      <c r="A257" s="30"/>
      <c r="B257" s="30"/>
      <c r="C257" s="30"/>
      <c r="D257" s="30"/>
      <c r="E257" s="30"/>
      <c r="F257" s="30"/>
      <c r="G257" s="30"/>
      <c r="H257" s="30"/>
      <c r="I257" s="30"/>
      <c r="J257" s="186"/>
      <c r="K257" s="186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</row>
    <row r="258">
      <c r="A258" s="30"/>
      <c r="B258" s="30"/>
      <c r="C258" s="30"/>
      <c r="D258" s="30"/>
      <c r="E258" s="30"/>
      <c r="F258" s="30"/>
      <c r="G258" s="30"/>
      <c r="H258" s="30"/>
      <c r="I258" s="30"/>
      <c r="J258" s="186"/>
      <c r="K258" s="186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</row>
    <row r="259">
      <c r="A259" s="30"/>
      <c r="B259" s="30"/>
      <c r="C259" s="30"/>
      <c r="D259" s="30"/>
      <c r="E259" s="30"/>
      <c r="F259" s="30"/>
      <c r="G259" s="30"/>
      <c r="H259" s="30"/>
      <c r="I259" s="30"/>
      <c r="J259" s="186"/>
      <c r="K259" s="186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</row>
    <row r="260">
      <c r="A260" s="30"/>
      <c r="B260" s="30"/>
      <c r="C260" s="30"/>
      <c r="D260" s="30"/>
      <c r="E260" s="30"/>
      <c r="F260" s="30"/>
      <c r="G260" s="30"/>
      <c r="H260" s="30"/>
      <c r="I260" s="30"/>
      <c r="J260" s="186"/>
      <c r="K260" s="186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</row>
    <row r="261">
      <c r="A261" s="30"/>
      <c r="B261" s="30"/>
      <c r="C261" s="30"/>
      <c r="D261" s="30"/>
      <c r="E261" s="30"/>
      <c r="F261" s="30"/>
      <c r="G261" s="30"/>
      <c r="H261" s="30"/>
      <c r="I261" s="30"/>
      <c r="J261" s="186"/>
      <c r="K261" s="186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</row>
    <row r="262">
      <c r="A262" s="30"/>
      <c r="B262" s="30"/>
      <c r="C262" s="30"/>
      <c r="D262" s="30"/>
      <c r="E262" s="30"/>
      <c r="F262" s="30"/>
      <c r="G262" s="30"/>
      <c r="H262" s="30"/>
      <c r="I262" s="30"/>
      <c r="J262" s="186"/>
      <c r="K262" s="186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</row>
    <row r="263">
      <c r="A263" s="30"/>
      <c r="B263" s="30"/>
      <c r="C263" s="30"/>
      <c r="D263" s="30"/>
      <c r="E263" s="30"/>
      <c r="F263" s="30"/>
      <c r="G263" s="30"/>
      <c r="H263" s="30"/>
      <c r="I263" s="30"/>
      <c r="J263" s="186"/>
      <c r="K263" s="186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</row>
    <row r="264">
      <c r="A264" s="30"/>
      <c r="B264" s="30"/>
      <c r="C264" s="30"/>
      <c r="D264" s="30"/>
      <c r="E264" s="30"/>
      <c r="F264" s="30"/>
      <c r="G264" s="30"/>
      <c r="H264" s="30"/>
      <c r="I264" s="30"/>
      <c r="J264" s="186"/>
      <c r="K264" s="186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</row>
    <row r="265">
      <c r="A265" s="30"/>
      <c r="B265" s="30"/>
      <c r="C265" s="30"/>
      <c r="D265" s="30"/>
      <c r="E265" s="30"/>
      <c r="F265" s="30"/>
      <c r="G265" s="30"/>
      <c r="H265" s="30"/>
      <c r="I265" s="30"/>
      <c r="J265" s="186"/>
      <c r="K265" s="186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</row>
    <row r="266">
      <c r="A266" s="30"/>
      <c r="B266" s="30"/>
      <c r="C266" s="30"/>
      <c r="D266" s="30"/>
      <c r="E266" s="30"/>
      <c r="F266" s="30"/>
      <c r="G266" s="30"/>
      <c r="H266" s="30"/>
      <c r="I266" s="30"/>
      <c r="J266" s="186"/>
      <c r="K266" s="186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</row>
    <row r="267">
      <c r="A267" s="30"/>
      <c r="B267" s="30"/>
      <c r="C267" s="30"/>
      <c r="D267" s="30"/>
      <c r="E267" s="30"/>
      <c r="F267" s="30"/>
      <c r="G267" s="30"/>
      <c r="H267" s="30"/>
      <c r="I267" s="30"/>
      <c r="J267" s="186"/>
      <c r="K267" s="186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</row>
    <row r="268">
      <c r="A268" s="30"/>
      <c r="B268" s="30"/>
      <c r="C268" s="30"/>
      <c r="D268" s="30"/>
      <c r="E268" s="30"/>
      <c r="F268" s="30"/>
      <c r="G268" s="30"/>
      <c r="H268" s="30"/>
      <c r="I268" s="30"/>
      <c r="J268" s="186"/>
      <c r="K268" s="186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</row>
    <row r="269">
      <c r="A269" s="30"/>
      <c r="B269" s="30"/>
      <c r="C269" s="30"/>
      <c r="D269" s="30"/>
      <c r="E269" s="30"/>
      <c r="F269" s="30"/>
      <c r="G269" s="30"/>
      <c r="H269" s="30"/>
      <c r="I269" s="30"/>
      <c r="J269" s="186"/>
      <c r="K269" s="186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</row>
    <row r="270">
      <c r="A270" s="30"/>
      <c r="B270" s="30"/>
      <c r="C270" s="30"/>
      <c r="D270" s="30"/>
      <c r="E270" s="30"/>
      <c r="F270" s="30"/>
      <c r="G270" s="30"/>
      <c r="H270" s="30"/>
      <c r="I270" s="30"/>
      <c r="J270" s="186"/>
      <c r="K270" s="186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</row>
    <row r="271">
      <c r="A271" s="30"/>
      <c r="B271" s="30"/>
      <c r="C271" s="30"/>
      <c r="D271" s="30"/>
      <c r="E271" s="30"/>
      <c r="F271" s="30"/>
      <c r="G271" s="30"/>
      <c r="H271" s="30"/>
      <c r="I271" s="30"/>
      <c r="J271" s="186"/>
      <c r="K271" s="186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</row>
    <row r="272">
      <c r="A272" s="30"/>
      <c r="B272" s="30"/>
      <c r="C272" s="30"/>
      <c r="D272" s="30"/>
      <c r="E272" s="30"/>
      <c r="F272" s="30"/>
      <c r="G272" s="30"/>
      <c r="H272" s="30"/>
      <c r="I272" s="30"/>
      <c r="J272" s="186"/>
      <c r="K272" s="186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</row>
    <row r="273">
      <c r="A273" s="30"/>
      <c r="B273" s="30"/>
      <c r="C273" s="30"/>
      <c r="D273" s="30"/>
      <c r="E273" s="30"/>
      <c r="F273" s="30"/>
      <c r="G273" s="30"/>
      <c r="H273" s="30"/>
      <c r="I273" s="30"/>
      <c r="J273" s="186"/>
      <c r="K273" s="186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</row>
    <row r="274">
      <c r="A274" s="30"/>
      <c r="B274" s="30"/>
      <c r="C274" s="30"/>
      <c r="D274" s="30"/>
      <c r="E274" s="30"/>
      <c r="F274" s="30"/>
      <c r="G274" s="30"/>
      <c r="H274" s="30"/>
      <c r="I274" s="30"/>
      <c r="J274" s="186"/>
      <c r="K274" s="186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</row>
    <row r="275">
      <c r="A275" s="30"/>
      <c r="B275" s="30"/>
      <c r="C275" s="30"/>
      <c r="D275" s="30"/>
      <c r="E275" s="30"/>
      <c r="F275" s="30"/>
      <c r="G275" s="30"/>
      <c r="H275" s="30"/>
      <c r="I275" s="30"/>
      <c r="J275" s="186"/>
      <c r="K275" s="186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</row>
    <row r="276">
      <c r="A276" s="30"/>
      <c r="B276" s="30"/>
      <c r="C276" s="30"/>
      <c r="D276" s="30"/>
      <c r="E276" s="30"/>
      <c r="F276" s="30"/>
      <c r="G276" s="30"/>
      <c r="H276" s="30"/>
      <c r="I276" s="30"/>
      <c r="J276" s="186"/>
      <c r="K276" s="186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</row>
    <row r="277">
      <c r="A277" s="30"/>
      <c r="B277" s="30"/>
      <c r="C277" s="30"/>
      <c r="D277" s="30"/>
      <c r="E277" s="30"/>
      <c r="F277" s="30"/>
      <c r="G277" s="30"/>
      <c r="H277" s="30"/>
      <c r="I277" s="30"/>
      <c r="J277" s="186"/>
      <c r="K277" s="186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</row>
    <row r="278">
      <c r="A278" s="30"/>
      <c r="B278" s="30"/>
      <c r="C278" s="30"/>
      <c r="D278" s="30"/>
      <c r="E278" s="30"/>
      <c r="F278" s="30"/>
      <c r="G278" s="30"/>
      <c r="H278" s="30"/>
      <c r="I278" s="30"/>
      <c r="J278" s="186"/>
      <c r="K278" s="186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</row>
    <row r="279">
      <c r="A279" s="30"/>
      <c r="B279" s="30"/>
      <c r="C279" s="30"/>
      <c r="D279" s="30"/>
      <c r="E279" s="30"/>
      <c r="F279" s="30"/>
      <c r="G279" s="30"/>
      <c r="H279" s="30"/>
      <c r="I279" s="30"/>
      <c r="J279" s="186"/>
      <c r="K279" s="186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</row>
    <row r="280">
      <c r="A280" s="30"/>
      <c r="B280" s="30"/>
      <c r="C280" s="30"/>
      <c r="D280" s="30"/>
      <c r="E280" s="30"/>
      <c r="F280" s="30"/>
      <c r="G280" s="30"/>
      <c r="H280" s="30"/>
      <c r="I280" s="30"/>
      <c r="J280" s="186"/>
      <c r="K280" s="186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</row>
    <row r="281">
      <c r="A281" s="30"/>
      <c r="B281" s="30"/>
      <c r="C281" s="30"/>
      <c r="D281" s="30"/>
      <c r="E281" s="30"/>
      <c r="F281" s="30"/>
      <c r="G281" s="30"/>
      <c r="H281" s="30"/>
      <c r="I281" s="30"/>
      <c r="J281" s="186"/>
      <c r="K281" s="186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</row>
    <row r="282">
      <c r="A282" s="30"/>
      <c r="B282" s="30"/>
      <c r="C282" s="30"/>
      <c r="D282" s="30"/>
      <c r="E282" s="30"/>
      <c r="F282" s="30"/>
      <c r="G282" s="30"/>
      <c r="H282" s="30"/>
      <c r="I282" s="30"/>
      <c r="J282" s="186"/>
      <c r="K282" s="186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</row>
    <row r="283">
      <c r="A283" s="30"/>
      <c r="B283" s="30"/>
      <c r="C283" s="30"/>
      <c r="D283" s="30"/>
      <c r="E283" s="30"/>
      <c r="F283" s="30"/>
      <c r="G283" s="30"/>
      <c r="H283" s="30"/>
      <c r="I283" s="30"/>
      <c r="J283" s="186"/>
      <c r="K283" s="186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</row>
    <row r="284">
      <c r="A284" s="30"/>
      <c r="B284" s="30"/>
      <c r="C284" s="30"/>
      <c r="D284" s="30"/>
      <c r="E284" s="30"/>
      <c r="F284" s="30"/>
      <c r="G284" s="30"/>
      <c r="H284" s="30"/>
      <c r="I284" s="30"/>
      <c r="J284" s="186"/>
      <c r="K284" s="186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</row>
    <row r="285">
      <c r="A285" s="30"/>
      <c r="B285" s="30"/>
      <c r="C285" s="30"/>
      <c r="D285" s="30"/>
      <c r="E285" s="30"/>
      <c r="F285" s="30"/>
      <c r="G285" s="30"/>
      <c r="H285" s="30"/>
      <c r="I285" s="30"/>
      <c r="J285" s="186"/>
      <c r="K285" s="186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</row>
    <row r="286">
      <c r="A286" s="30"/>
      <c r="B286" s="30"/>
      <c r="C286" s="30"/>
      <c r="D286" s="30"/>
      <c r="E286" s="30"/>
      <c r="F286" s="30"/>
      <c r="G286" s="30"/>
      <c r="H286" s="30"/>
      <c r="I286" s="30"/>
      <c r="J286" s="186"/>
      <c r="K286" s="186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</row>
    <row r="287">
      <c r="A287" s="30"/>
      <c r="B287" s="30"/>
      <c r="C287" s="30"/>
      <c r="D287" s="30"/>
      <c r="E287" s="30"/>
      <c r="F287" s="30"/>
      <c r="G287" s="30"/>
      <c r="H287" s="30"/>
      <c r="I287" s="30"/>
      <c r="J287" s="186"/>
      <c r="K287" s="186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</row>
    <row r="288">
      <c r="A288" s="30"/>
      <c r="B288" s="30"/>
      <c r="C288" s="30"/>
      <c r="D288" s="30"/>
      <c r="E288" s="30"/>
      <c r="F288" s="30"/>
      <c r="G288" s="30"/>
      <c r="H288" s="30"/>
      <c r="I288" s="30"/>
      <c r="J288" s="186"/>
      <c r="K288" s="186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</row>
    <row r="289">
      <c r="A289" s="30"/>
      <c r="B289" s="30"/>
      <c r="C289" s="30"/>
      <c r="D289" s="30"/>
      <c r="E289" s="30"/>
      <c r="F289" s="30"/>
      <c r="G289" s="30"/>
      <c r="H289" s="30"/>
      <c r="I289" s="30"/>
      <c r="J289" s="186"/>
      <c r="K289" s="186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</row>
    <row r="290">
      <c r="A290" s="30"/>
      <c r="B290" s="30"/>
      <c r="C290" s="30"/>
      <c r="D290" s="30"/>
      <c r="E290" s="30"/>
      <c r="F290" s="30"/>
      <c r="G290" s="30"/>
      <c r="H290" s="30"/>
      <c r="I290" s="30"/>
      <c r="J290" s="186"/>
      <c r="K290" s="186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</row>
    <row r="291">
      <c r="A291" s="30"/>
      <c r="B291" s="30"/>
      <c r="C291" s="30"/>
      <c r="D291" s="30"/>
      <c r="E291" s="30"/>
      <c r="F291" s="30"/>
      <c r="G291" s="30"/>
      <c r="H291" s="30"/>
      <c r="I291" s="30"/>
      <c r="J291" s="186"/>
      <c r="K291" s="186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</row>
    <row r="292">
      <c r="A292" s="30"/>
      <c r="B292" s="30"/>
      <c r="C292" s="30"/>
      <c r="D292" s="30"/>
      <c r="E292" s="30"/>
      <c r="F292" s="30"/>
      <c r="G292" s="30"/>
      <c r="H292" s="30"/>
      <c r="I292" s="30"/>
      <c r="J292" s="186"/>
      <c r="K292" s="186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</row>
    <row r="293">
      <c r="A293" s="30"/>
      <c r="B293" s="30"/>
      <c r="C293" s="30"/>
      <c r="D293" s="30"/>
      <c r="E293" s="30"/>
      <c r="F293" s="30"/>
      <c r="G293" s="30"/>
      <c r="H293" s="30"/>
      <c r="I293" s="30"/>
      <c r="J293" s="186"/>
      <c r="K293" s="186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</row>
    <row r="294">
      <c r="A294" s="30"/>
      <c r="B294" s="30"/>
      <c r="C294" s="30"/>
      <c r="D294" s="30"/>
      <c r="E294" s="30"/>
      <c r="F294" s="30"/>
      <c r="G294" s="30"/>
      <c r="H294" s="30"/>
      <c r="I294" s="30"/>
      <c r="J294" s="186"/>
      <c r="K294" s="186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</row>
    <row r="295">
      <c r="A295" s="30"/>
      <c r="B295" s="30"/>
      <c r="C295" s="30"/>
      <c r="D295" s="30"/>
      <c r="E295" s="30"/>
      <c r="F295" s="30"/>
      <c r="G295" s="30"/>
      <c r="H295" s="30"/>
      <c r="I295" s="30"/>
      <c r="J295" s="186"/>
      <c r="K295" s="186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</row>
    <row r="296">
      <c r="A296" s="30"/>
      <c r="B296" s="30"/>
      <c r="C296" s="30"/>
      <c r="D296" s="30"/>
      <c r="E296" s="30"/>
      <c r="F296" s="30"/>
      <c r="G296" s="30"/>
      <c r="H296" s="30"/>
      <c r="I296" s="30"/>
      <c r="J296" s="186"/>
      <c r="K296" s="186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</row>
    <row r="297">
      <c r="A297" s="30"/>
      <c r="B297" s="30"/>
      <c r="C297" s="30"/>
      <c r="D297" s="30"/>
      <c r="E297" s="30"/>
      <c r="F297" s="30"/>
      <c r="G297" s="30"/>
      <c r="H297" s="30"/>
      <c r="I297" s="30"/>
      <c r="J297" s="186"/>
      <c r="K297" s="186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</row>
    <row r="298">
      <c r="A298" s="30"/>
      <c r="B298" s="30"/>
      <c r="C298" s="30"/>
      <c r="D298" s="30"/>
      <c r="E298" s="30"/>
      <c r="F298" s="30"/>
      <c r="G298" s="30"/>
      <c r="H298" s="30"/>
      <c r="I298" s="30"/>
      <c r="J298" s="186"/>
      <c r="K298" s="186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</row>
    <row r="299">
      <c r="A299" s="30"/>
      <c r="B299" s="30"/>
      <c r="C299" s="30"/>
      <c r="D299" s="30"/>
      <c r="E299" s="30"/>
      <c r="F299" s="30"/>
      <c r="G299" s="30"/>
      <c r="H299" s="30"/>
      <c r="I299" s="30"/>
      <c r="J299" s="186"/>
      <c r="K299" s="186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</row>
    <row r="300">
      <c r="A300" s="30"/>
      <c r="B300" s="30"/>
      <c r="C300" s="30"/>
      <c r="D300" s="30"/>
      <c r="E300" s="30"/>
      <c r="F300" s="30"/>
      <c r="G300" s="30"/>
      <c r="H300" s="30"/>
      <c r="I300" s="30"/>
      <c r="J300" s="186"/>
      <c r="K300" s="186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</row>
    <row r="301">
      <c r="A301" s="30"/>
      <c r="B301" s="30"/>
      <c r="C301" s="30"/>
      <c r="D301" s="30"/>
      <c r="E301" s="30"/>
      <c r="F301" s="30"/>
      <c r="G301" s="30"/>
      <c r="H301" s="30"/>
      <c r="I301" s="30"/>
      <c r="J301" s="186"/>
      <c r="K301" s="186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</row>
    <row r="302">
      <c r="A302" s="30"/>
      <c r="B302" s="30"/>
      <c r="C302" s="30"/>
      <c r="D302" s="30"/>
      <c r="E302" s="30"/>
      <c r="F302" s="30"/>
      <c r="G302" s="30"/>
      <c r="H302" s="30"/>
      <c r="I302" s="30"/>
      <c r="J302" s="186"/>
      <c r="K302" s="186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</row>
    <row r="303">
      <c r="A303" s="30"/>
      <c r="B303" s="30"/>
      <c r="C303" s="30"/>
      <c r="D303" s="30"/>
      <c r="E303" s="30"/>
      <c r="F303" s="30"/>
      <c r="G303" s="30"/>
      <c r="H303" s="30"/>
      <c r="I303" s="30"/>
      <c r="J303" s="186"/>
      <c r="K303" s="186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</row>
    <row r="304">
      <c r="A304" s="30"/>
      <c r="B304" s="30"/>
      <c r="C304" s="30"/>
      <c r="D304" s="30"/>
      <c r="E304" s="30"/>
      <c r="F304" s="30"/>
      <c r="G304" s="30"/>
      <c r="H304" s="30"/>
      <c r="I304" s="30"/>
      <c r="J304" s="186"/>
      <c r="K304" s="186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</row>
    <row r="305">
      <c r="A305" s="30"/>
      <c r="B305" s="30"/>
      <c r="C305" s="30"/>
      <c r="D305" s="30"/>
      <c r="E305" s="30"/>
      <c r="F305" s="30"/>
      <c r="G305" s="30"/>
      <c r="H305" s="30"/>
      <c r="I305" s="30"/>
      <c r="J305" s="186"/>
      <c r="K305" s="186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</row>
    <row r="306">
      <c r="A306" s="30"/>
      <c r="B306" s="30"/>
      <c r="C306" s="30"/>
      <c r="D306" s="30"/>
      <c r="E306" s="30"/>
      <c r="F306" s="30"/>
      <c r="G306" s="30"/>
      <c r="H306" s="30"/>
      <c r="I306" s="30"/>
      <c r="J306" s="186"/>
      <c r="K306" s="186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</row>
    <row r="307">
      <c r="A307" s="30"/>
      <c r="B307" s="30"/>
      <c r="C307" s="30"/>
      <c r="D307" s="30"/>
      <c r="E307" s="30"/>
      <c r="F307" s="30"/>
      <c r="G307" s="30"/>
      <c r="H307" s="30"/>
      <c r="I307" s="30"/>
      <c r="J307" s="186"/>
      <c r="K307" s="186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</row>
    <row r="308">
      <c r="A308" s="30"/>
      <c r="B308" s="30"/>
      <c r="C308" s="30"/>
      <c r="D308" s="30"/>
      <c r="E308" s="30"/>
      <c r="F308" s="30"/>
      <c r="G308" s="30"/>
      <c r="H308" s="30"/>
      <c r="I308" s="30"/>
      <c r="J308" s="186"/>
      <c r="K308" s="186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</row>
    <row r="309">
      <c r="A309" s="30"/>
      <c r="B309" s="30"/>
      <c r="C309" s="30"/>
      <c r="D309" s="30"/>
      <c r="E309" s="30"/>
      <c r="F309" s="30"/>
      <c r="G309" s="30"/>
      <c r="H309" s="30"/>
      <c r="I309" s="30"/>
      <c r="J309" s="186"/>
      <c r="K309" s="186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</row>
    <row r="310">
      <c r="A310" s="30"/>
      <c r="B310" s="30"/>
      <c r="C310" s="30"/>
      <c r="D310" s="30"/>
      <c r="E310" s="30"/>
      <c r="F310" s="30"/>
      <c r="G310" s="30"/>
      <c r="H310" s="30"/>
      <c r="I310" s="30"/>
      <c r="J310" s="186"/>
      <c r="K310" s="186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</row>
    <row r="311">
      <c r="A311" s="30"/>
      <c r="B311" s="30"/>
      <c r="C311" s="30"/>
      <c r="D311" s="30"/>
      <c r="E311" s="30"/>
      <c r="F311" s="30"/>
      <c r="G311" s="30"/>
      <c r="H311" s="30"/>
      <c r="I311" s="30"/>
      <c r="J311" s="186"/>
      <c r="K311" s="186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</row>
    <row r="312">
      <c r="A312" s="30"/>
      <c r="B312" s="30"/>
      <c r="C312" s="30"/>
      <c r="D312" s="30"/>
      <c r="E312" s="30"/>
      <c r="F312" s="30"/>
      <c r="G312" s="30"/>
      <c r="H312" s="30"/>
      <c r="I312" s="30"/>
      <c r="J312" s="186"/>
      <c r="K312" s="186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</row>
    <row r="313">
      <c r="A313" s="30"/>
      <c r="B313" s="30"/>
      <c r="C313" s="30"/>
      <c r="D313" s="30"/>
      <c r="E313" s="30"/>
      <c r="F313" s="30"/>
      <c r="G313" s="30"/>
      <c r="H313" s="30"/>
      <c r="I313" s="30"/>
      <c r="J313" s="186"/>
      <c r="K313" s="186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</row>
    <row r="314">
      <c r="A314" s="30"/>
      <c r="B314" s="30"/>
      <c r="C314" s="30"/>
      <c r="D314" s="30"/>
      <c r="E314" s="30"/>
      <c r="F314" s="30"/>
      <c r="G314" s="30"/>
      <c r="H314" s="30"/>
      <c r="I314" s="30"/>
      <c r="J314" s="186"/>
      <c r="K314" s="186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</row>
    <row r="315">
      <c r="A315" s="30"/>
      <c r="B315" s="30"/>
      <c r="C315" s="30"/>
      <c r="D315" s="30"/>
      <c r="E315" s="30"/>
      <c r="F315" s="30"/>
      <c r="G315" s="30"/>
      <c r="H315" s="30"/>
      <c r="I315" s="30"/>
      <c r="J315" s="186"/>
      <c r="K315" s="186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</row>
    <row r="316">
      <c r="A316" s="30"/>
      <c r="B316" s="30"/>
      <c r="C316" s="30"/>
      <c r="D316" s="30"/>
      <c r="E316" s="30"/>
      <c r="F316" s="30"/>
      <c r="G316" s="30"/>
      <c r="H316" s="30"/>
      <c r="I316" s="30"/>
      <c r="J316" s="186"/>
      <c r="K316" s="186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</row>
    <row r="317">
      <c r="A317" s="30"/>
      <c r="B317" s="30"/>
      <c r="C317" s="30"/>
      <c r="D317" s="30"/>
      <c r="E317" s="30"/>
      <c r="F317" s="30"/>
      <c r="G317" s="30"/>
      <c r="H317" s="30"/>
      <c r="I317" s="30"/>
      <c r="J317" s="186"/>
      <c r="K317" s="186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</row>
    <row r="318">
      <c r="A318" s="30"/>
      <c r="B318" s="30"/>
      <c r="C318" s="30"/>
      <c r="D318" s="30"/>
      <c r="E318" s="30"/>
      <c r="F318" s="30"/>
      <c r="G318" s="30"/>
      <c r="H318" s="30"/>
      <c r="I318" s="30"/>
      <c r="J318" s="186"/>
      <c r="K318" s="186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</row>
    <row r="319">
      <c r="A319" s="30"/>
      <c r="B319" s="30"/>
      <c r="C319" s="30"/>
      <c r="D319" s="30"/>
      <c r="E319" s="30"/>
      <c r="F319" s="30"/>
      <c r="G319" s="30"/>
      <c r="H319" s="30"/>
      <c r="I319" s="30"/>
      <c r="J319" s="186"/>
      <c r="K319" s="186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</row>
    <row r="320">
      <c r="A320" s="30"/>
      <c r="B320" s="30"/>
      <c r="C320" s="30"/>
      <c r="D320" s="30"/>
      <c r="E320" s="30"/>
      <c r="F320" s="30"/>
      <c r="G320" s="30"/>
      <c r="H320" s="30"/>
      <c r="I320" s="30"/>
      <c r="J320" s="186"/>
      <c r="K320" s="186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</row>
    <row r="321">
      <c r="A321" s="30"/>
      <c r="B321" s="30"/>
      <c r="C321" s="30"/>
      <c r="D321" s="30"/>
      <c r="E321" s="30"/>
      <c r="F321" s="30"/>
      <c r="G321" s="30"/>
      <c r="H321" s="30"/>
      <c r="I321" s="30"/>
      <c r="J321" s="186"/>
      <c r="K321" s="186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</row>
    <row r="322">
      <c r="A322" s="30"/>
      <c r="B322" s="30"/>
      <c r="C322" s="30"/>
      <c r="D322" s="30"/>
      <c r="E322" s="30"/>
      <c r="F322" s="30"/>
      <c r="G322" s="30"/>
      <c r="H322" s="30"/>
      <c r="I322" s="30"/>
      <c r="J322" s="186"/>
      <c r="K322" s="186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</row>
    <row r="323">
      <c r="A323" s="30"/>
      <c r="B323" s="30"/>
      <c r="C323" s="30"/>
      <c r="D323" s="30"/>
      <c r="E323" s="30"/>
      <c r="F323" s="30"/>
      <c r="G323" s="30"/>
      <c r="H323" s="30"/>
      <c r="I323" s="30"/>
      <c r="J323" s="186"/>
      <c r="K323" s="186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</row>
    <row r="324">
      <c r="A324" s="30"/>
      <c r="B324" s="30"/>
      <c r="C324" s="30"/>
      <c r="D324" s="30"/>
      <c r="E324" s="30"/>
      <c r="F324" s="30"/>
      <c r="G324" s="30"/>
      <c r="H324" s="30"/>
      <c r="I324" s="30"/>
      <c r="J324" s="186"/>
      <c r="K324" s="186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</row>
    <row r="325">
      <c r="A325" s="30"/>
      <c r="B325" s="30"/>
      <c r="C325" s="30"/>
      <c r="D325" s="30"/>
      <c r="E325" s="30"/>
      <c r="F325" s="30"/>
      <c r="G325" s="30"/>
      <c r="H325" s="30"/>
      <c r="I325" s="30"/>
      <c r="J325" s="186"/>
      <c r="K325" s="186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</row>
    <row r="326">
      <c r="A326" s="30"/>
      <c r="B326" s="30"/>
      <c r="C326" s="30"/>
      <c r="D326" s="30"/>
      <c r="E326" s="30"/>
      <c r="F326" s="30"/>
      <c r="G326" s="30"/>
      <c r="H326" s="30"/>
      <c r="I326" s="30"/>
      <c r="J326" s="186"/>
      <c r="K326" s="186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</row>
    <row r="327">
      <c r="A327" s="30"/>
      <c r="B327" s="30"/>
      <c r="C327" s="30"/>
      <c r="D327" s="30"/>
      <c r="E327" s="30"/>
      <c r="F327" s="30"/>
      <c r="G327" s="30"/>
      <c r="H327" s="30"/>
      <c r="I327" s="30"/>
      <c r="J327" s="186"/>
      <c r="K327" s="186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</row>
    <row r="328">
      <c r="A328" s="30"/>
      <c r="B328" s="30"/>
      <c r="C328" s="30"/>
      <c r="D328" s="30"/>
      <c r="E328" s="30"/>
      <c r="F328" s="30"/>
      <c r="G328" s="30"/>
      <c r="H328" s="30"/>
      <c r="I328" s="30"/>
      <c r="J328" s="186"/>
      <c r="K328" s="186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</row>
    <row r="329">
      <c r="A329" s="30"/>
      <c r="B329" s="30"/>
      <c r="C329" s="30"/>
      <c r="D329" s="30"/>
      <c r="E329" s="30"/>
      <c r="F329" s="30"/>
      <c r="G329" s="30"/>
      <c r="H329" s="30"/>
      <c r="I329" s="30"/>
      <c r="J329" s="186"/>
      <c r="K329" s="186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</row>
    <row r="330">
      <c r="A330" s="30"/>
      <c r="B330" s="30"/>
      <c r="C330" s="30"/>
      <c r="D330" s="30"/>
      <c r="E330" s="30"/>
      <c r="F330" s="30"/>
      <c r="G330" s="30"/>
      <c r="H330" s="30"/>
      <c r="I330" s="30"/>
      <c r="J330" s="186"/>
      <c r="K330" s="186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</row>
    <row r="331">
      <c r="A331" s="30"/>
      <c r="B331" s="30"/>
      <c r="C331" s="30"/>
      <c r="D331" s="30"/>
      <c r="E331" s="30"/>
      <c r="F331" s="30"/>
      <c r="G331" s="30"/>
      <c r="H331" s="30"/>
      <c r="I331" s="30"/>
      <c r="J331" s="186"/>
      <c r="K331" s="186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</row>
    <row r="332">
      <c r="A332" s="30"/>
      <c r="B332" s="30"/>
      <c r="C332" s="30"/>
      <c r="D332" s="30"/>
      <c r="E332" s="30"/>
      <c r="F332" s="30"/>
      <c r="G332" s="30"/>
      <c r="H332" s="30"/>
      <c r="I332" s="30"/>
      <c r="J332" s="186"/>
      <c r="K332" s="186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</row>
    <row r="333">
      <c r="A333" s="30"/>
      <c r="B333" s="30"/>
      <c r="C333" s="30"/>
      <c r="D333" s="30"/>
      <c r="E333" s="30"/>
      <c r="F333" s="30"/>
      <c r="G333" s="30"/>
      <c r="H333" s="30"/>
      <c r="I333" s="30"/>
      <c r="J333" s="186"/>
      <c r="K333" s="186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</row>
    <row r="334">
      <c r="A334" s="30"/>
      <c r="B334" s="30"/>
      <c r="C334" s="30"/>
      <c r="D334" s="30"/>
      <c r="E334" s="30"/>
      <c r="F334" s="30"/>
      <c r="G334" s="30"/>
      <c r="H334" s="30"/>
      <c r="I334" s="30"/>
      <c r="J334" s="186"/>
      <c r="K334" s="186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</row>
    <row r="335">
      <c r="A335" s="30"/>
      <c r="B335" s="30"/>
      <c r="C335" s="30"/>
      <c r="D335" s="30"/>
      <c r="E335" s="30"/>
      <c r="F335" s="30"/>
      <c r="G335" s="30"/>
      <c r="H335" s="30"/>
      <c r="I335" s="30"/>
      <c r="J335" s="186"/>
      <c r="K335" s="186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</row>
    <row r="336">
      <c r="A336" s="30"/>
      <c r="B336" s="30"/>
      <c r="C336" s="30"/>
      <c r="D336" s="30"/>
      <c r="E336" s="30"/>
      <c r="F336" s="30"/>
      <c r="G336" s="30"/>
      <c r="H336" s="30"/>
      <c r="I336" s="30"/>
      <c r="J336" s="186"/>
      <c r="K336" s="186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</row>
    <row r="337">
      <c r="A337" s="30"/>
      <c r="B337" s="30"/>
      <c r="C337" s="30"/>
      <c r="D337" s="30"/>
      <c r="E337" s="30"/>
      <c r="F337" s="30"/>
      <c r="G337" s="30"/>
      <c r="H337" s="30"/>
      <c r="I337" s="30"/>
      <c r="J337" s="186"/>
      <c r="K337" s="186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</row>
    <row r="338">
      <c r="A338" s="30"/>
      <c r="B338" s="30"/>
      <c r="C338" s="30"/>
      <c r="D338" s="30"/>
      <c r="E338" s="30"/>
      <c r="F338" s="30"/>
      <c r="G338" s="30"/>
      <c r="H338" s="30"/>
      <c r="I338" s="30"/>
      <c r="J338" s="186"/>
      <c r="K338" s="186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</row>
    <row r="339">
      <c r="A339" s="30"/>
      <c r="B339" s="30"/>
      <c r="C339" s="30"/>
      <c r="D339" s="30"/>
      <c r="E339" s="30"/>
      <c r="F339" s="30"/>
      <c r="G339" s="30"/>
      <c r="H339" s="30"/>
      <c r="I339" s="30"/>
      <c r="J339" s="186"/>
      <c r="K339" s="186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</row>
    <row r="340">
      <c r="A340" s="30"/>
      <c r="B340" s="30"/>
      <c r="C340" s="30"/>
      <c r="D340" s="30"/>
      <c r="E340" s="30"/>
      <c r="F340" s="30"/>
      <c r="G340" s="30"/>
      <c r="H340" s="30"/>
      <c r="I340" s="30"/>
      <c r="J340" s="186"/>
      <c r="K340" s="186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</row>
    <row r="341">
      <c r="A341" s="30"/>
      <c r="B341" s="30"/>
      <c r="C341" s="30"/>
      <c r="D341" s="30"/>
      <c r="E341" s="30"/>
      <c r="F341" s="30"/>
      <c r="G341" s="30"/>
      <c r="H341" s="30"/>
      <c r="I341" s="30"/>
      <c r="J341" s="186"/>
      <c r="K341" s="186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</row>
    <row r="342">
      <c r="A342" s="30"/>
      <c r="B342" s="30"/>
      <c r="C342" s="30"/>
      <c r="D342" s="30"/>
      <c r="E342" s="30"/>
      <c r="F342" s="30"/>
      <c r="G342" s="30"/>
      <c r="H342" s="30"/>
      <c r="I342" s="30"/>
      <c r="J342" s="186"/>
      <c r="K342" s="186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</row>
    <row r="343">
      <c r="A343" s="30"/>
      <c r="B343" s="30"/>
      <c r="C343" s="30"/>
      <c r="D343" s="30"/>
      <c r="E343" s="30"/>
      <c r="F343" s="30"/>
      <c r="G343" s="30"/>
      <c r="H343" s="30"/>
      <c r="I343" s="30"/>
      <c r="J343" s="186"/>
      <c r="K343" s="186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  <c r="AB343" s="30"/>
      <c r="AC343" s="30"/>
      <c r="AD343" s="30"/>
      <c r="AE343" s="30"/>
      <c r="AF343" s="30"/>
      <c r="AG343" s="30"/>
      <c r="AH343" s="30"/>
      <c r="AI343" s="30"/>
      <c r="AJ343" s="30"/>
      <c r="AK343" s="30"/>
      <c r="AL343" s="30"/>
      <c r="AM343" s="30"/>
      <c r="AN343" s="30"/>
      <c r="AO343" s="30"/>
      <c r="AP343" s="30"/>
    </row>
    <row r="344">
      <c r="A344" s="30"/>
      <c r="B344" s="30"/>
      <c r="C344" s="30"/>
      <c r="D344" s="30"/>
      <c r="E344" s="30"/>
      <c r="F344" s="30"/>
      <c r="G344" s="30"/>
      <c r="H344" s="30"/>
      <c r="I344" s="30"/>
      <c r="J344" s="186"/>
      <c r="K344" s="186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  <c r="AB344" s="30"/>
      <c r="AC344" s="30"/>
      <c r="AD344" s="30"/>
      <c r="AE344" s="30"/>
      <c r="AF344" s="30"/>
      <c r="AG344" s="30"/>
      <c r="AH344" s="30"/>
      <c r="AI344" s="30"/>
      <c r="AJ344" s="30"/>
      <c r="AK344" s="30"/>
      <c r="AL344" s="30"/>
      <c r="AM344" s="30"/>
      <c r="AN344" s="30"/>
      <c r="AO344" s="30"/>
      <c r="AP344" s="30"/>
    </row>
    <row r="345">
      <c r="A345" s="30"/>
      <c r="B345" s="30"/>
      <c r="C345" s="30"/>
      <c r="D345" s="30"/>
      <c r="E345" s="30"/>
      <c r="F345" s="30"/>
      <c r="G345" s="30"/>
      <c r="H345" s="30"/>
      <c r="I345" s="30"/>
      <c r="J345" s="186"/>
      <c r="K345" s="186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  <c r="AB345" s="30"/>
      <c r="AC345" s="30"/>
      <c r="AD345" s="30"/>
      <c r="AE345" s="30"/>
      <c r="AF345" s="30"/>
      <c r="AG345" s="30"/>
      <c r="AH345" s="30"/>
      <c r="AI345" s="30"/>
      <c r="AJ345" s="30"/>
      <c r="AK345" s="30"/>
      <c r="AL345" s="30"/>
      <c r="AM345" s="30"/>
      <c r="AN345" s="30"/>
      <c r="AO345" s="30"/>
      <c r="AP345" s="30"/>
    </row>
    <row r="346">
      <c r="A346" s="30"/>
      <c r="B346" s="30"/>
      <c r="C346" s="30"/>
      <c r="D346" s="30"/>
      <c r="E346" s="30"/>
      <c r="F346" s="30"/>
      <c r="G346" s="30"/>
      <c r="H346" s="30"/>
      <c r="I346" s="30"/>
      <c r="J346" s="186"/>
      <c r="K346" s="186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  <c r="AB346" s="30"/>
      <c r="AC346" s="30"/>
      <c r="AD346" s="30"/>
      <c r="AE346" s="30"/>
      <c r="AF346" s="30"/>
      <c r="AG346" s="30"/>
      <c r="AH346" s="30"/>
      <c r="AI346" s="30"/>
      <c r="AJ346" s="30"/>
      <c r="AK346" s="30"/>
      <c r="AL346" s="30"/>
      <c r="AM346" s="30"/>
      <c r="AN346" s="30"/>
      <c r="AO346" s="30"/>
      <c r="AP346" s="30"/>
    </row>
    <row r="347">
      <c r="A347" s="30"/>
      <c r="B347" s="30"/>
      <c r="C347" s="30"/>
      <c r="D347" s="30"/>
      <c r="E347" s="30"/>
      <c r="F347" s="30"/>
      <c r="G347" s="30"/>
      <c r="H347" s="30"/>
      <c r="I347" s="30"/>
      <c r="J347" s="186"/>
      <c r="K347" s="186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  <c r="AB347" s="30"/>
      <c r="AC347" s="30"/>
      <c r="AD347" s="30"/>
      <c r="AE347" s="30"/>
      <c r="AF347" s="30"/>
      <c r="AG347" s="30"/>
      <c r="AH347" s="30"/>
      <c r="AI347" s="30"/>
      <c r="AJ347" s="30"/>
      <c r="AK347" s="30"/>
      <c r="AL347" s="30"/>
      <c r="AM347" s="30"/>
      <c r="AN347" s="30"/>
      <c r="AO347" s="30"/>
      <c r="AP347" s="30"/>
    </row>
    <row r="348">
      <c r="A348" s="30"/>
      <c r="B348" s="30"/>
      <c r="C348" s="30"/>
      <c r="D348" s="30"/>
      <c r="E348" s="30"/>
      <c r="F348" s="30"/>
      <c r="G348" s="30"/>
      <c r="H348" s="30"/>
      <c r="I348" s="30"/>
      <c r="J348" s="186"/>
      <c r="K348" s="186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  <c r="AB348" s="30"/>
      <c r="AC348" s="30"/>
      <c r="AD348" s="30"/>
      <c r="AE348" s="30"/>
      <c r="AF348" s="30"/>
      <c r="AG348" s="30"/>
      <c r="AH348" s="30"/>
      <c r="AI348" s="30"/>
      <c r="AJ348" s="30"/>
      <c r="AK348" s="30"/>
      <c r="AL348" s="30"/>
      <c r="AM348" s="30"/>
      <c r="AN348" s="30"/>
      <c r="AO348" s="30"/>
      <c r="AP348" s="30"/>
    </row>
    <row r="349">
      <c r="A349" s="30"/>
      <c r="B349" s="30"/>
      <c r="C349" s="30"/>
      <c r="D349" s="30"/>
      <c r="E349" s="30"/>
      <c r="F349" s="30"/>
      <c r="G349" s="30"/>
      <c r="H349" s="30"/>
      <c r="I349" s="30"/>
      <c r="J349" s="186"/>
      <c r="K349" s="186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  <c r="AB349" s="30"/>
      <c r="AC349" s="30"/>
      <c r="AD349" s="30"/>
      <c r="AE349" s="30"/>
      <c r="AF349" s="30"/>
      <c r="AG349" s="30"/>
      <c r="AH349" s="30"/>
      <c r="AI349" s="30"/>
      <c r="AJ349" s="30"/>
      <c r="AK349" s="30"/>
      <c r="AL349" s="30"/>
      <c r="AM349" s="30"/>
      <c r="AN349" s="30"/>
      <c r="AO349" s="30"/>
      <c r="AP349" s="30"/>
    </row>
    <row r="350">
      <c r="A350" s="30"/>
      <c r="B350" s="30"/>
      <c r="C350" s="30"/>
      <c r="D350" s="30"/>
      <c r="E350" s="30"/>
      <c r="F350" s="30"/>
      <c r="G350" s="30"/>
      <c r="H350" s="30"/>
      <c r="I350" s="30"/>
      <c r="J350" s="186"/>
      <c r="K350" s="186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  <c r="AB350" s="30"/>
      <c r="AC350" s="30"/>
      <c r="AD350" s="30"/>
      <c r="AE350" s="30"/>
      <c r="AF350" s="30"/>
      <c r="AG350" s="30"/>
      <c r="AH350" s="30"/>
      <c r="AI350" s="30"/>
      <c r="AJ350" s="30"/>
      <c r="AK350" s="30"/>
      <c r="AL350" s="30"/>
      <c r="AM350" s="30"/>
      <c r="AN350" s="30"/>
      <c r="AO350" s="30"/>
      <c r="AP350" s="30"/>
    </row>
    <row r="351">
      <c r="A351" s="30"/>
      <c r="B351" s="30"/>
      <c r="C351" s="30"/>
      <c r="D351" s="30"/>
      <c r="E351" s="30"/>
      <c r="F351" s="30"/>
      <c r="G351" s="30"/>
      <c r="H351" s="30"/>
      <c r="I351" s="30"/>
      <c r="J351" s="186"/>
      <c r="K351" s="186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  <c r="AB351" s="30"/>
      <c r="AC351" s="30"/>
      <c r="AD351" s="30"/>
      <c r="AE351" s="30"/>
      <c r="AF351" s="30"/>
      <c r="AG351" s="30"/>
      <c r="AH351" s="30"/>
      <c r="AI351" s="30"/>
      <c r="AJ351" s="30"/>
      <c r="AK351" s="30"/>
      <c r="AL351" s="30"/>
      <c r="AM351" s="30"/>
      <c r="AN351" s="30"/>
      <c r="AO351" s="30"/>
      <c r="AP351" s="30"/>
    </row>
    <row r="352">
      <c r="A352" s="30"/>
      <c r="B352" s="30"/>
      <c r="C352" s="30"/>
      <c r="D352" s="30"/>
      <c r="E352" s="30"/>
      <c r="F352" s="30"/>
      <c r="G352" s="30"/>
      <c r="H352" s="30"/>
      <c r="I352" s="30"/>
      <c r="J352" s="186"/>
      <c r="K352" s="186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  <c r="AB352" s="30"/>
      <c r="AC352" s="30"/>
      <c r="AD352" s="30"/>
      <c r="AE352" s="30"/>
      <c r="AF352" s="30"/>
      <c r="AG352" s="30"/>
      <c r="AH352" s="30"/>
      <c r="AI352" s="30"/>
      <c r="AJ352" s="30"/>
      <c r="AK352" s="30"/>
      <c r="AL352" s="30"/>
      <c r="AM352" s="30"/>
      <c r="AN352" s="30"/>
      <c r="AO352" s="30"/>
      <c r="AP352" s="30"/>
    </row>
    <row r="353">
      <c r="A353" s="30"/>
      <c r="B353" s="30"/>
      <c r="C353" s="30"/>
      <c r="D353" s="30"/>
      <c r="E353" s="30"/>
      <c r="F353" s="30"/>
      <c r="G353" s="30"/>
      <c r="H353" s="30"/>
      <c r="I353" s="30"/>
      <c r="J353" s="186"/>
      <c r="K353" s="186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  <c r="AB353" s="30"/>
      <c r="AC353" s="30"/>
      <c r="AD353" s="30"/>
      <c r="AE353" s="30"/>
      <c r="AF353" s="30"/>
      <c r="AG353" s="30"/>
      <c r="AH353" s="30"/>
      <c r="AI353" s="30"/>
      <c r="AJ353" s="30"/>
      <c r="AK353" s="30"/>
      <c r="AL353" s="30"/>
      <c r="AM353" s="30"/>
      <c r="AN353" s="30"/>
      <c r="AO353" s="30"/>
      <c r="AP353" s="30"/>
    </row>
    <row r="354">
      <c r="A354" s="30"/>
      <c r="B354" s="30"/>
      <c r="C354" s="30"/>
      <c r="D354" s="30"/>
      <c r="E354" s="30"/>
      <c r="F354" s="30"/>
      <c r="G354" s="30"/>
      <c r="H354" s="30"/>
      <c r="I354" s="30"/>
      <c r="J354" s="186"/>
      <c r="K354" s="186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  <c r="AB354" s="30"/>
      <c r="AC354" s="30"/>
      <c r="AD354" s="30"/>
      <c r="AE354" s="30"/>
      <c r="AF354" s="30"/>
      <c r="AG354" s="30"/>
      <c r="AH354" s="30"/>
      <c r="AI354" s="30"/>
      <c r="AJ354" s="30"/>
      <c r="AK354" s="30"/>
      <c r="AL354" s="30"/>
      <c r="AM354" s="30"/>
      <c r="AN354" s="30"/>
      <c r="AO354" s="30"/>
      <c r="AP354" s="30"/>
    </row>
    <row r="355">
      <c r="A355" s="30"/>
      <c r="B355" s="30"/>
      <c r="C355" s="30"/>
      <c r="D355" s="30"/>
      <c r="E355" s="30"/>
      <c r="F355" s="30"/>
      <c r="G355" s="30"/>
      <c r="H355" s="30"/>
      <c r="I355" s="30"/>
      <c r="J355" s="186"/>
      <c r="K355" s="186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  <c r="AB355" s="30"/>
      <c r="AC355" s="30"/>
      <c r="AD355" s="30"/>
      <c r="AE355" s="30"/>
      <c r="AF355" s="30"/>
      <c r="AG355" s="30"/>
      <c r="AH355" s="30"/>
      <c r="AI355" s="30"/>
      <c r="AJ355" s="30"/>
      <c r="AK355" s="30"/>
      <c r="AL355" s="30"/>
      <c r="AM355" s="30"/>
      <c r="AN355" s="30"/>
      <c r="AO355" s="30"/>
      <c r="AP355" s="30"/>
    </row>
    <row r="356">
      <c r="A356" s="30"/>
      <c r="B356" s="30"/>
      <c r="C356" s="30"/>
      <c r="D356" s="30"/>
      <c r="E356" s="30"/>
      <c r="F356" s="30"/>
      <c r="G356" s="30"/>
      <c r="H356" s="30"/>
      <c r="I356" s="30"/>
      <c r="J356" s="186"/>
      <c r="K356" s="186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  <c r="AB356" s="30"/>
      <c r="AC356" s="30"/>
      <c r="AD356" s="30"/>
      <c r="AE356" s="30"/>
      <c r="AF356" s="30"/>
      <c r="AG356" s="30"/>
      <c r="AH356" s="30"/>
      <c r="AI356" s="30"/>
      <c r="AJ356" s="30"/>
      <c r="AK356" s="30"/>
      <c r="AL356" s="30"/>
      <c r="AM356" s="30"/>
      <c r="AN356" s="30"/>
      <c r="AO356" s="30"/>
      <c r="AP356" s="30"/>
    </row>
    <row r="357">
      <c r="A357" s="30"/>
      <c r="B357" s="30"/>
      <c r="C357" s="30"/>
      <c r="D357" s="30"/>
      <c r="E357" s="30"/>
      <c r="F357" s="30"/>
      <c r="G357" s="30"/>
      <c r="H357" s="30"/>
      <c r="I357" s="30"/>
      <c r="J357" s="186"/>
      <c r="K357" s="186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  <c r="AB357" s="30"/>
      <c r="AC357" s="30"/>
      <c r="AD357" s="30"/>
      <c r="AE357" s="30"/>
      <c r="AF357" s="30"/>
      <c r="AG357" s="30"/>
      <c r="AH357" s="30"/>
      <c r="AI357" s="30"/>
      <c r="AJ357" s="30"/>
      <c r="AK357" s="30"/>
      <c r="AL357" s="30"/>
      <c r="AM357" s="30"/>
      <c r="AN357" s="30"/>
      <c r="AO357" s="30"/>
      <c r="AP357" s="30"/>
    </row>
    <row r="358">
      <c r="A358" s="30"/>
      <c r="B358" s="30"/>
      <c r="C358" s="30"/>
      <c r="D358" s="30"/>
      <c r="E358" s="30"/>
      <c r="F358" s="30"/>
      <c r="G358" s="30"/>
      <c r="H358" s="30"/>
      <c r="I358" s="30"/>
      <c r="J358" s="186"/>
      <c r="K358" s="186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  <c r="AB358" s="30"/>
      <c r="AC358" s="30"/>
      <c r="AD358" s="30"/>
      <c r="AE358" s="30"/>
      <c r="AF358" s="30"/>
      <c r="AG358" s="30"/>
      <c r="AH358" s="30"/>
      <c r="AI358" s="30"/>
      <c r="AJ358" s="30"/>
      <c r="AK358" s="30"/>
      <c r="AL358" s="30"/>
      <c r="AM358" s="30"/>
      <c r="AN358" s="30"/>
      <c r="AO358" s="30"/>
      <c r="AP358" s="30"/>
    </row>
    <row r="359">
      <c r="A359" s="30"/>
      <c r="B359" s="30"/>
      <c r="C359" s="30"/>
      <c r="D359" s="30"/>
      <c r="E359" s="30"/>
      <c r="F359" s="30"/>
      <c r="G359" s="30"/>
      <c r="H359" s="30"/>
      <c r="I359" s="30"/>
      <c r="J359" s="186"/>
      <c r="K359" s="186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  <c r="AB359" s="30"/>
      <c r="AC359" s="30"/>
      <c r="AD359" s="30"/>
      <c r="AE359" s="30"/>
      <c r="AF359" s="30"/>
      <c r="AG359" s="30"/>
      <c r="AH359" s="30"/>
      <c r="AI359" s="30"/>
      <c r="AJ359" s="30"/>
      <c r="AK359" s="30"/>
      <c r="AL359" s="30"/>
      <c r="AM359" s="30"/>
      <c r="AN359" s="30"/>
      <c r="AO359" s="30"/>
      <c r="AP359" s="30"/>
    </row>
    <row r="360">
      <c r="A360" s="30"/>
      <c r="B360" s="30"/>
      <c r="C360" s="30"/>
      <c r="D360" s="30"/>
      <c r="E360" s="30"/>
      <c r="F360" s="30"/>
      <c r="G360" s="30"/>
      <c r="H360" s="30"/>
      <c r="I360" s="30"/>
      <c r="J360" s="186"/>
      <c r="K360" s="186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  <c r="AB360" s="30"/>
      <c r="AC360" s="30"/>
      <c r="AD360" s="30"/>
      <c r="AE360" s="30"/>
      <c r="AF360" s="30"/>
      <c r="AG360" s="30"/>
      <c r="AH360" s="30"/>
      <c r="AI360" s="30"/>
      <c r="AJ360" s="30"/>
      <c r="AK360" s="30"/>
      <c r="AL360" s="30"/>
      <c r="AM360" s="30"/>
      <c r="AN360" s="30"/>
      <c r="AO360" s="30"/>
      <c r="AP360" s="30"/>
    </row>
    <row r="361">
      <c r="A361" s="30"/>
      <c r="B361" s="30"/>
      <c r="C361" s="30"/>
      <c r="D361" s="30"/>
      <c r="E361" s="30"/>
      <c r="F361" s="30"/>
      <c r="G361" s="30"/>
      <c r="H361" s="30"/>
      <c r="I361" s="30"/>
      <c r="J361" s="186"/>
      <c r="K361" s="186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  <c r="AB361" s="30"/>
      <c r="AC361" s="30"/>
      <c r="AD361" s="30"/>
      <c r="AE361" s="30"/>
      <c r="AF361" s="30"/>
      <c r="AG361" s="30"/>
      <c r="AH361" s="30"/>
      <c r="AI361" s="30"/>
      <c r="AJ361" s="30"/>
      <c r="AK361" s="30"/>
      <c r="AL361" s="30"/>
      <c r="AM361" s="30"/>
      <c r="AN361" s="30"/>
      <c r="AO361" s="30"/>
      <c r="AP361" s="30"/>
    </row>
    <row r="362">
      <c r="A362" s="30"/>
      <c r="B362" s="30"/>
      <c r="C362" s="30"/>
      <c r="D362" s="30"/>
      <c r="E362" s="30"/>
      <c r="F362" s="30"/>
      <c r="G362" s="30"/>
      <c r="H362" s="30"/>
      <c r="I362" s="30"/>
      <c r="J362" s="186"/>
      <c r="K362" s="186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  <c r="AB362" s="30"/>
      <c r="AC362" s="30"/>
      <c r="AD362" s="30"/>
      <c r="AE362" s="30"/>
      <c r="AF362" s="30"/>
      <c r="AG362" s="30"/>
      <c r="AH362" s="30"/>
      <c r="AI362" s="30"/>
      <c r="AJ362" s="30"/>
      <c r="AK362" s="30"/>
      <c r="AL362" s="30"/>
      <c r="AM362" s="30"/>
      <c r="AN362" s="30"/>
      <c r="AO362" s="30"/>
      <c r="AP362" s="30"/>
    </row>
    <row r="363">
      <c r="A363" s="30"/>
      <c r="B363" s="30"/>
      <c r="C363" s="30"/>
      <c r="D363" s="30"/>
      <c r="E363" s="30"/>
      <c r="F363" s="30"/>
      <c r="G363" s="30"/>
      <c r="H363" s="30"/>
      <c r="I363" s="30"/>
      <c r="J363" s="186"/>
      <c r="K363" s="186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  <c r="AB363" s="30"/>
      <c r="AC363" s="30"/>
      <c r="AD363" s="30"/>
      <c r="AE363" s="30"/>
      <c r="AF363" s="30"/>
      <c r="AG363" s="30"/>
      <c r="AH363" s="30"/>
      <c r="AI363" s="30"/>
      <c r="AJ363" s="30"/>
      <c r="AK363" s="30"/>
      <c r="AL363" s="30"/>
      <c r="AM363" s="30"/>
      <c r="AN363" s="30"/>
      <c r="AO363" s="30"/>
      <c r="AP363" s="30"/>
    </row>
    <row r="364">
      <c r="A364" s="30"/>
      <c r="B364" s="30"/>
      <c r="C364" s="30"/>
      <c r="D364" s="30"/>
      <c r="E364" s="30"/>
      <c r="F364" s="30"/>
      <c r="G364" s="30"/>
      <c r="H364" s="30"/>
      <c r="I364" s="30"/>
      <c r="J364" s="186"/>
      <c r="K364" s="186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  <c r="AB364" s="30"/>
      <c r="AC364" s="30"/>
      <c r="AD364" s="30"/>
      <c r="AE364" s="30"/>
      <c r="AF364" s="30"/>
      <c r="AG364" s="30"/>
      <c r="AH364" s="30"/>
      <c r="AI364" s="30"/>
      <c r="AJ364" s="30"/>
      <c r="AK364" s="30"/>
      <c r="AL364" s="30"/>
      <c r="AM364" s="30"/>
      <c r="AN364" s="30"/>
      <c r="AO364" s="30"/>
      <c r="AP364" s="30"/>
    </row>
    <row r="365">
      <c r="A365" s="30"/>
      <c r="B365" s="30"/>
      <c r="C365" s="30"/>
      <c r="D365" s="30"/>
      <c r="E365" s="30"/>
      <c r="F365" s="30"/>
      <c r="G365" s="30"/>
      <c r="H365" s="30"/>
      <c r="I365" s="30"/>
      <c r="J365" s="186"/>
      <c r="K365" s="186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  <c r="AB365" s="30"/>
      <c r="AC365" s="30"/>
      <c r="AD365" s="30"/>
      <c r="AE365" s="30"/>
      <c r="AF365" s="30"/>
      <c r="AG365" s="30"/>
      <c r="AH365" s="30"/>
      <c r="AI365" s="30"/>
      <c r="AJ365" s="30"/>
      <c r="AK365" s="30"/>
      <c r="AL365" s="30"/>
      <c r="AM365" s="30"/>
      <c r="AN365" s="30"/>
      <c r="AO365" s="30"/>
      <c r="AP365" s="30"/>
    </row>
    <row r="366">
      <c r="A366" s="30"/>
      <c r="B366" s="30"/>
      <c r="C366" s="30"/>
      <c r="D366" s="30"/>
      <c r="E366" s="30"/>
      <c r="F366" s="30"/>
      <c r="G366" s="30"/>
      <c r="H366" s="30"/>
      <c r="I366" s="30"/>
      <c r="J366" s="186"/>
      <c r="K366" s="186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  <c r="AB366" s="30"/>
      <c r="AC366" s="30"/>
      <c r="AD366" s="30"/>
      <c r="AE366" s="30"/>
      <c r="AF366" s="30"/>
      <c r="AG366" s="30"/>
      <c r="AH366" s="30"/>
      <c r="AI366" s="30"/>
      <c r="AJ366" s="30"/>
      <c r="AK366" s="30"/>
      <c r="AL366" s="30"/>
      <c r="AM366" s="30"/>
      <c r="AN366" s="30"/>
      <c r="AO366" s="30"/>
      <c r="AP366" s="30"/>
    </row>
    <row r="367">
      <c r="A367" s="30"/>
      <c r="B367" s="30"/>
      <c r="C367" s="30"/>
      <c r="D367" s="30"/>
      <c r="E367" s="30"/>
      <c r="F367" s="30"/>
      <c r="G367" s="30"/>
      <c r="H367" s="30"/>
      <c r="I367" s="30"/>
      <c r="J367" s="186"/>
      <c r="K367" s="186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  <c r="AB367" s="30"/>
      <c r="AC367" s="30"/>
      <c r="AD367" s="30"/>
      <c r="AE367" s="30"/>
      <c r="AF367" s="30"/>
      <c r="AG367" s="30"/>
      <c r="AH367" s="30"/>
      <c r="AI367" s="30"/>
      <c r="AJ367" s="30"/>
      <c r="AK367" s="30"/>
      <c r="AL367" s="30"/>
      <c r="AM367" s="30"/>
      <c r="AN367" s="30"/>
      <c r="AO367" s="30"/>
      <c r="AP367" s="30"/>
    </row>
    <row r="368">
      <c r="A368" s="30"/>
      <c r="B368" s="30"/>
      <c r="C368" s="30"/>
      <c r="D368" s="30"/>
      <c r="E368" s="30"/>
      <c r="F368" s="30"/>
      <c r="G368" s="30"/>
      <c r="H368" s="30"/>
      <c r="I368" s="30"/>
      <c r="J368" s="186"/>
      <c r="K368" s="186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  <c r="AB368" s="30"/>
      <c r="AC368" s="30"/>
      <c r="AD368" s="30"/>
      <c r="AE368" s="30"/>
      <c r="AF368" s="30"/>
      <c r="AG368" s="30"/>
      <c r="AH368" s="30"/>
      <c r="AI368" s="30"/>
      <c r="AJ368" s="30"/>
      <c r="AK368" s="30"/>
      <c r="AL368" s="30"/>
      <c r="AM368" s="30"/>
      <c r="AN368" s="30"/>
      <c r="AO368" s="30"/>
      <c r="AP368" s="30"/>
    </row>
    <row r="369">
      <c r="A369" s="30"/>
      <c r="B369" s="30"/>
      <c r="C369" s="30"/>
      <c r="D369" s="30"/>
      <c r="E369" s="30"/>
      <c r="F369" s="30"/>
      <c r="G369" s="30"/>
      <c r="H369" s="30"/>
      <c r="I369" s="30"/>
      <c r="J369" s="186"/>
      <c r="K369" s="186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  <c r="AB369" s="30"/>
      <c r="AC369" s="30"/>
      <c r="AD369" s="30"/>
      <c r="AE369" s="30"/>
      <c r="AF369" s="30"/>
      <c r="AG369" s="30"/>
      <c r="AH369" s="30"/>
      <c r="AI369" s="30"/>
      <c r="AJ369" s="30"/>
      <c r="AK369" s="30"/>
      <c r="AL369" s="30"/>
      <c r="AM369" s="30"/>
      <c r="AN369" s="30"/>
      <c r="AO369" s="30"/>
      <c r="AP369" s="30"/>
    </row>
    <row r="370">
      <c r="A370" s="30"/>
      <c r="B370" s="30"/>
      <c r="C370" s="30"/>
      <c r="D370" s="30"/>
      <c r="E370" s="30"/>
      <c r="F370" s="30"/>
      <c r="G370" s="30"/>
      <c r="H370" s="30"/>
      <c r="I370" s="30"/>
      <c r="J370" s="186"/>
      <c r="K370" s="186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  <c r="AB370" s="30"/>
      <c r="AC370" s="30"/>
      <c r="AD370" s="30"/>
      <c r="AE370" s="30"/>
      <c r="AF370" s="30"/>
      <c r="AG370" s="30"/>
      <c r="AH370" s="30"/>
      <c r="AI370" s="30"/>
      <c r="AJ370" s="30"/>
      <c r="AK370" s="30"/>
      <c r="AL370" s="30"/>
      <c r="AM370" s="30"/>
      <c r="AN370" s="30"/>
      <c r="AO370" s="30"/>
      <c r="AP370" s="30"/>
    </row>
    <row r="371">
      <c r="A371" s="30"/>
      <c r="B371" s="30"/>
      <c r="C371" s="30"/>
      <c r="D371" s="30"/>
      <c r="E371" s="30"/>
      <c r="F371" s="30"/>
      <c r="G371" s="30"/>
      <c r="H371" s="30"/>
      <c r="I371" s="30"/>
      <c r="J371" s="186"/>
      <c r="K371" s="186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  <c r="AB371" s="30"/>
      <c r="AC371" s="30"/>
      <c r="AD371" s="30"/>
      <c r="AE371" s="30"/>
      <c r="AF371" s="30"/>
      <c r="AG371" s="30"/>
      <c r="AH371" s="30"/>
      <c r="AI371" s="30"/>
      <c r="AJ371" s="30"/>
      <c r="AK371" s="30"/>
      <c r="AL371" s="30"/>
      <c r="AM371" s="30"/>
      <c r="AN371" s="30"/>
      <c r="AO371" s="30"/>
      <c r="AP371" s="30"/>
    </row>
    <row r="372">
      <c r="A372" s="30"/>
      <c r="B372" s="30"/>
      <c r="C372" s="30"/>
      <c r="D372" s="30"/>
      <c r="E372" s="30"/>
      <c r="F372" s="30"/>
      <c r="G372" s="30"/>
      <c r="H372" s="30"/>
      <c r="I372" s="30"/>
      <c r="J372" s="186"/>
      <c r="K372" s="186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  <c r="AB372" s="30"/>
      <c r="AC372" s="30"/>
      <c r="AD372" s="30"/>
      <c r="AE372" s="30"/>
      <c r="AF372" s="30"/>
      <c r="AG372" s="30"/>
      <c r="AH372" s="30"/>
      <c r="AI372" s="30"/>
      <c r="AJ372" s="30"/>
      <c r="AK372" s="30"/>
      <c r="AL372" s="30"/>
      <c r="AM372" s="30"/>
      <c r="AN372" s="30"/>
      <c r="AO372" s="30"/>
      <c r="AP372" s="30"/>
    </row>
    <row r="373">
      <c r="A373" s="30"/>
      <c r="B373" s="30"/>
      <c r="C373" s="30"/>
      <c r="D373" s="30"/>
      <c r="E373" s="30"/>
      <c r="F373" s="30"/>
      <c r="G373" s="30"/>
      <c r="H373" s="30"/>
      <c r="I373" s="30"/>
      <c r="J373" s="186"/>
      <c r="K373" s="186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  <c r="AB373" s="30"/>
      <c r="AC373" s="30"/>
      <c r="AD373" s="30"/>
      <c r="AE373" s="30"/>
      <c r="AF373" s="30"/>
      <c r="AG373" s="30"/>
      <c r="AH373" s="30"/>
      <c r="AI373" s="30"/>
      <c r="AJ373" s="30"/>
      <c r="AK373" s="30"/>
      <c r="AL373" s="30"/>
      <c r="AM373" s="30"/>
      <c r="AN373" s="30"/>
      <c r="AO373" s="30"/>
      <c r="AP373" s="30"/>
    </row>
    <row r="374">
      <c r="A374" s="30"/>
      <c r="B374" s="30"/>
      <c r="C374" s="30"/>
      <c r="D374" s="30"/>
      <c r="E374" s="30"/>
      <c r="F374" s="30"/>
      <c r="G374" s="30"/>
      <c r="H374" s="30"/>
      <c r="I374" s="30"/>
      <c r="J374" s="186"/>
      <c r="K374" s="186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  <c r="AB374" s="30"/>
      <c r="AC374" s="30"/>
      <c r="AD374" s="30"/>
      <c r="AE374" s="30"/>
      <c r="AF374" s="30"/>
      <c r="AG374" s="30"/>
      <c r="AH374" s="30"/>
      <c r="AI374" s="30"/>
      <c r="AJ374" s="30"/>
      <c r="AK374" s="30"/>
      <c r="AL374" s="30"/>
      <c r="AM374" s="30"/>
      <c r="AN374" s="30"/>
      <c r="AO374" s="30"/>
      <c r="AP374" s="30"/>
    </row>
    <row r="375">
      <c r="A375" s="30"/>
      <c r="B375" s="30"/>
      <c r="C375" s="30"/>
      <c r="D375" s="30"/>
      <c r="E375" s="30"/>
      <c r="F375" s="30"/>
      <c r="G375" s="30"/>
      <c r="H375" s="30"/>
      <c r="I375" s="30"/>
      <c r="J375" s="186"/>
      <c r="K375" s="186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  <c r="AB375" s="30"/>
      <c r="AC375" s="30"/>
      <c r="AD375" s="30"/>
      <c r="AE375" s="30"/>
      <c r="AF375" s="30"/>
      <c r="AG375" s="30"/>
      <c r="AH375" s="30"/>
      <c r="AI375" s="30"/>
      <c r="AJ375" s="30"/>
      <c r="AK375" s="30"/>
      <c r="AL375" s="30"/>
      <c r="AM375" s="30"/>
      <c r="AN375" s="30"/>
      <c r="AO375" s="30"/>
      <c r="AP375" s="30"/>
    </row>
    <row r="376">
      <c r="A376" s="30"/>
      <c r="B376" s="30"/>
      <c r="C376" s="30"/>
      <c r="D376" s="30"/>
      <c r="E376" s="30"/>
      <c r="F376" s="30"/>
      <c r="G376" s="30"/>
      <c r="H376" s="30"/>
      <c r="I376" s="30"/>
      <c r="J376" s="186"/>
      <c r="K376" s="186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  <c r="AB376" s="30"/>
      <c r="AC376" s="30"/>
      <c r="AD376" s="30"/>
      <c r="AE376" s="30"/>
      <c r="AF376" s="30"/>
      <c r="AG376" s="30"/>
      <c r="AH376" s="30"/>
      <c r="AI376" s="30"/>
      <c r="AJ376" s="30"/>
      <c r="AK376" s="30"/>
      <c r="AL376" s="30"/>
      <c r="AM376" s="30"/>
      <c r="AN376" s="30"/>
      <c r="AO376" s="30"/>
      <c r="AP376" s="30"/>
    </row>
    <row r="377">
      <c r="A377" s="30"/>
      <c r="B377" s="30"/>
      <c r="C377" s="30"/>
      <c r="D377" s="30"/>
      <c r="E377" s="30"/>
      <c r="F377" s="30"/>
      <c r="G377" s="30"/>
      <c r="H377" s="30"/>
      <c r="I377" s="30"/>
      <c r="J377" s="186"/>
      <c r="K377" s="186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  <c r="AB377" s="30"/>
      <c r="AC377" s="30"/>
      <c r="AD377" s="30"/>
      <c r="AE377" s="30"/>
      <c r="AF377" s="30"/>
      <c r="AG377" s="30"/>
      <c r="AH377" s="30"/>
      <c r="AI377" s="30"/>
      <c r="AJ377" s="30"/>
      <c r="AK377" s="30"/>
      <c r="AL377" s="30"/>
      <c r="AM377" s="30"/>
      <c r="AN377" s="30"/>
      <c r="AO377" s="30"/>
      <c r="AP377" s="30"/>
    </row>
    <row r="378">
      <c r="A378" s="30"/>
      <c r="B378" s="30"/>
      <c r="C378" s="30"/>
      <c r="D378" s="30"/>
      <c r="E378" s="30"/>
      <c r="F378" s="30"/>
      <c r="G378" s="30"/>
      <c r="H378" s="30"/>
      <c r="I378" s="30"/>
      <c r="J378" s="186"/>
      <c r="K378" s="186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  <c r="AB378" s="30"/>
      <c r="AC378" s="30"/>
      <c r="AD378" s="30"/>
      <c r="AE378" s="30"/>
      <c r="AF378" s="30"/>
      <c r="AG378" s="30"/>
      <c r="AH378" s="30"/>
      <c r="AI378" s="30"/>
      <c r="AJ378" s="30"/>
      <c r="AK378" s="30"/>
      <c r="AL378" s="30"/>
      <c r="AM378" s="30"/>
      <c r="AN378" s="30"/>
      <c r="AO378" s="30"/>
      <c r="AP378" s="30"/>
    </row>
    <row r="379">
      <c r="A379" s="30"/>
      <c r="B379" s="30"/>
      <c r="C379" s="30"/>
      <c r="D379" s="30"/>
      <c r="E379" s="30"/>
      <c r="F379" s="30"/>
      <c r="G379" s="30"/>
      <c r="H379" s="30"/>
      <c r="I379" s="30"/>
      <c r="J379" s="186"/>
      <c r="K379" s="186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  <c r="AB379" s="30"/>
      <c r="AC379" s="30"/>
      <c r="AD379" s="30"/>
      <c r="AE379" s="30"/>
      <c r="AF379" s="30"/>
      <c r="AG379" s="30"/>
      <c r="AH379" s="30"/>
      <c r="AI379" s="30"/>
      <c r="AJ379" s="30"/>
      <c r="AK379" s="30"/>
      <c r="AL379" s="30"/>
      <c r="AM379" s="30"/>
      <c r="AN379" s="30"/>
      <c r="AO379" s="30"/>
      <c r="AP379" s="30"/>
    </row>
    <row r="380">
      <c r="A380" s="30"/>
      <c r="B380" s="30"/>
      <c r="C380" s="30"/>
      <c r="D380" s="30"/>
      <c r="E380" s="30"/>
      <c r="F380" s="30"/>
      <c r="G380" s="30"/>
      <c r="H380" s="30"/>
      <c r="I380" s="30"/>
      <c r="J380" s="186"/>
      <c r="K380" s="186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  <c r="AB380" s="30"/>
      <c r="AC380" s="30"/>
      <c r="AD380" s="30"/>
      <c r="AE380" s="30"/>
      <c r="AF380" s="30"/>
      <c r="AG380" s="30"/>
      <c r="AH380" s="30"/>
      <c r="AI380" s="30"/>
      <c r="AJ380" s="30"/>
      <c r="AK380" s="30"/>
      <c r="AL380" s="30"/>
      <c r="AM380" s="30"/>
      <c r="AN380" s="30"/>
      <c r="AO380" s="30"/>
      <c r="AP380" s="30"/>
    </row>
    <row r="381">
      <c r="A381" s="30"/>
      <c r="B381" s="30"/>
      <c r="C381" s="30"/>
      <c r="D381" s="30"/>
      <c r="E381" s="30"/>
      <c r="F381" s="30"/>
      <c r="G381" s="30"/>
      <c r="H381" s="30"/>
      <c r="I381" s="30"/>
      <c r="J381" s="186"/>
      <c r="K381" s="186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  <c r="AB381" s="30"/>
      <c r="AC381" s="30"/>
      <c r="AD381" s="30"/>
      <c r="AE381" s="30"/>
      <c r="AF381" s="30"/>
      <c r="AG381" s="30"/>
      <c r="AH381" s="30"/>
      <c r="AI381" s="30"/>
      <c r="AJ381" s="30"/>
      <c r="AK381" s="30"/>
      <c r="AL381" s="30"/>
      <c r="AM381" s="30"/>
      <c r="AN381" s="30"/>
      <c r="AO381" s="30"/>
      <c r="AP381" s="30"/>
    </row>
    <row r="382">
      <c r="A382" s="30"/>
      <c r="B382" s="30"/>
      <c r="C382" s="30"/>
      <c r="D382" s="30"/>
      <c r="E382" s="30"/>
      <c r="F382" s="30"/>
      <c r="G382" s="30"/>
      <c r="H382" s="30"/>
      <c r="I382" s="30"/>
      <c r="J382" s="186"/>
      <c r="K382" s="186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  <c r="AB382" s="30"/>
      <c r="AC382" s="30"/>
      <c r="AD382" s="30"/>
      <c r="AE382" s="30"/>
      <c r="AF382" s="30"/>
      <c r="AG382" s="30"/>
      <c r="AH382" s="30"/>
      <c r="AI382" s="30"/>
      <c r="AJ382" s="30"/>
      <c r="AK382" s="30"/>
      <c r="AL382" s="30"/>
      <c r="AM382" s="30"/>
      <c r="AN382" s="30"/>
      <c r="AO382" s="30"/>
      <c r="AP382" s="30"/>
    </row>
    <row r="383">
      <c r="A383" s="30"/>
      <c r="B383" s="30"/>
      <c r="C383" s="30"/>
      <c r="D383" s="30"/>
      <c r="E383" s="30"/>
      <c r="F383" s="30"/>
      <c r="G383" s="30"/>
      <c r="H383" s="30"/>
      <c r="I383" s="30"/>
      <c r="J383" s="186"/>
      <c r="K383" s="186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  <c r="AB383" s="30"/>
      <c r="AC383" s="30"/>
      <c r="AD383" s="30"/>
      <c r="AE383" s="30"/>
      <c r="AF383" s="30"/>
      <c r="AG383" s="30"/>
      <c r="AH383" s="30"/>
      <c r="AI383" s="30"/>
      <c r="AJ383" s="30"/>
      <c r="AK383" s="30"/>
      <c r="AL383" s="30"/>
      <c r="AM383" s="30"/>
      <c r="AN383" s="30"/>
      <c r="AO383" s="30"/>
      <c r="AP383" s="30"/>
    </row>
    <row r="384">
      <c r="A384" s="30"/>
      <c r="B384" s="30"/>
      <c r="C384" s="30"/>
      <c r="D384" s="30"/>
      <c r="E384" s="30"/>
      <c r="F384" s="30"/>
      <c r="G384" s="30"/>
      <c r="H384" s="30"/>
      <c r="I384" s="30"/>
      <c r="J384" s="186"/>
      <c r="K384" s="186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  <c r="AB384" s="30"/>
      <c r="AC384" s="30"/>
      <c r="AD384" s="30"/>
      <c r="AE384" s="30"/>
      <c r="AF384" s="30"/>
      <c r="AG384" s="30"/>
      <c r="AH384" s="30"/>
      <c r="AI384" s="30"/>
      <c r="AJ384" s="30"/>
      <c r="AK384" s="30"/>
      <c r="AL384" s="30"/>
      <c r="AM384" s="30"/>
      <c r="AN384" s="30"/>
      <c r="AO384" s="30"/>
      <c r="AP384" s="30"/>
    </row>
    <row r="385">
      <c r="A385" s="30"/>
      <c r="B385" s="30"/>
      <c r="C385" s="30"/>
      <c r="D385" s="30"/>
      <c r="E385" s="30"/>
      <c r="F385" s="30"/>
      <c r="G385" s="30"/>
      <c r="H385" s="30"/>
      <c r="I385" s="30"/>
      <c r="J385" s="186"/>
      <c r="K385" s="186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  <c r="AB385" s="30"/>
      <c r="AC385" s="30"/>
      <c r="AD385" s="30"/>
      <c r="AE385" s="30"/>
      <c r="AF385" s="30"/>
      <c r="AG385" s="30"/>
      <c r="AH385" s="30"/>
      <c r="AI385" s="30"/>
      <c r="AJ385" s="30"/>
      <c r="AK385" s="30"/>
      <c r="AL385" s="30"/>
      <c r="AM385" s="30"/>
      <c r="AN385" s="30"/>
      <c r="AO385" s="30"/>
      <c r="AP385" s="30"/>
    </row>
    <row r="386">
      <c r="A386" s="30"/>
      <c r="B386" s="30"/>
      <c r="C386" s="30"/>
      <c r="D386" s="30"/>
      <c r="E386" s="30"/>
      <c r="F386" s="30"/>
      <c r="G386" s="30"/>
      <c r="H386" s="30"/>
      <c r="I386" s="30"/>
      <c r="J386" s="186"/>
      <c r="K386" s="186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  <c r="AB386" s="30"/>
      <c r="AC386" s="30"/>
      <c r="AD386" s="30"/>
      <c r="AE386" s="30"/>
      <c r="AF386" s="30"/>
      <c r="AG386" s="30"/>
      <c r="AH386" s="30"/>
      <c r="AI386" s="30"/>
      <c r="AJ386" s="30"/>
      <c r="AK386" s="30"/>
      <c r="AL386" s="30"/>
      <c r="AM386" s="30"/>
      <c r="AN386" s="30"/>
      <c r="AO386" s="30"/>
      <c r="AP386" s="30"/>
    </row>
    <row r="387">
      <c r="A387" s="30"/>
      <c r="B387" s="30"/>
      <c r="C387" s="30"/>
      <c r="D387" s="30"/>
      <c r="E387" s="30"/>
      <c r="F387" s="30"/>
      <c r="G387" s="30"/>
      <c r="H387" s="30"/>
      <c r="I387" s="30"/>
      <c r="J387" s="186"/>
      <c r="K387" s="186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  <c r="AB387" s="30"/>
      <c r="AC387" s="30"/>
      <c r="AD387" s="30"/>
      <c r="AE387" s="30"/>
      <c r="AF387" s="30"/>
      <c r="AG387" s="30"/>
      <c r="AH387" s="30"/>
      <c r="AI387" s="30"/>
      <c r="AJ387" s="30"/>
      <c r="AK387" s="30"/>
      <c r="AL387" s="30"/>
      <c r="AM387" s="30"/>
      <c r="AN387" s="30"/>
      <c r="AO387" s="30"/>
      <c r="AP387" s="30"/>
    </row>
    <row r="388">
      <c r="A388" s="30"/>
      <c r="B388" s="30"/>
      <c r="C388" s="30"/>
      <c r="D388" s="30"/>
      <c r="E388" s="30"/>
      <c r="F388" s="30"/>
      <c r="G388" s="30"/>
      <c r="H388" s="30"/>
      <c r="I388" s="30"/>
      <c r="J388" s="186"/>
      <c r="K388" s="186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  <c r="AB388" s="30"/>
      <c r="AC388" s="30"/>
      <c r="AD388" s="30"/>
      <c r="AE388" s="30"/>
      <c r="AF388" s="30"/>
      <c r="AG388" s="30"/>
      <c r="AH388" s="30"/>
      <c r="AI388" s="30"/>
      <c r="AJ388" s="30"/>
      <c r="AK388" s="30"/>
      <c r="AL388" s="30"/>
      <c r="AM388" s="30"/>
      <c r="AN388" s="30"/>
      <c r="AO388" s="30"/>
      <c r="AP388" s="30"/>
    </row>
    <row r="389">
      <c r="A389" s="30"/>
      <c r="B389" s="30"/>
      <c r="C389" s="30"/>
      <c r="D389" s="30"/>
      <c r="E389" s="30"/>
      <c r="F389" s="30"/>
      <c r="G389" s="30"/>
      <c r="H389" s="30"/>
      <c r="I389" s="30"/>
      <c r="J389" s="186"/>
      <c r="K389" s="186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  <c r="AB389" s="30"/>
      <c r="AC389" s="30"/>
      <c r="AD389" s="30"/>
      <c r="AE389" s="30"/>
      <c r="AF389" s="30"/>
      <c r="AG389" s="30"/>
      <c r="AH389" s="30"/>
      <c r="AI389" s="30"/>
      <c r="AJ389" s="30"/>
      <c r="AK389" s="30"/>
      <c r="AL389" s="30"/>
      <c r="AM389" s="30"/>
      <c r="AN389" s="30"/>
      <c r="AO389" s="30"/>
      <c r="AP389" s="30"/>
    </row>
    <row r="390">
      <c r="A390" s="30"/>
      <c r="B390" s="30"/>
      <c r="C390" s="30"/>
      <c r="D390" s="30"/>
      <c r="E390" s="30"/>
      <c r="F390" s="30"/>
      <c r="G390" s="30"/>
      <c r="H390" s="30"/>
      <c r="I390" s="30"/>
      <c r="J390" s="186"/>
      <c r="K390" s="186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  <c r="AB390" s="30"/>
      <c r="AC390" s="30"/>
      <c r="AD390" s="30"/>
      <c r="AE390" s="30"/>
      <c r="AF390" s="30"/>
      <c r="AG390" s="30"/>
      <c r="AH390" s="30"/>
      <c r="AI390" s="30"/>
      <c r="AJ390" s="30"/>
      <c r="AK390" s="30"/>
      <c r="AL390" s="30"/>
      <c r="AM390" s="30"/>
      <c r="AN390" s="30"/>
      <c r="AO390" s="30"/>
      <c r="AP390" s="30"/>
    </row>
    <row r="391">
      <c r="A391" s="30"/>
      <c r="B391" s="30"/>
      <c r="C391" s="30"/>
      <c r="D391" s="30"/>
      <c r="E391" s="30"/>
      <c r="F391" s="30"/>
      <c r="G391" s="30"/>
      <c r="H391" s="30"/>
      <c r="I391" s="30"/>
      <c r="J391" s="186"/>
      <c r="K391" s="186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  <c r="AB391" s="30"/>
      <c r="AC391" s="30"/>
      <c r="AD391" s="30"/>
      <c r="AE391" s="30"/>
      <c r="AF391" s="30"/>
      <c r="AG391" s="30"/>
      <c r="AH391" s="30"/>
      <c r="AI391" s="30"/>
      <c r="AJ391" s="30"/>
      <c r="AK391" s="30"/>
      <c r="AL391" s="30"/>
      <c r="AM391" s="30"/>
      <c r="AN391" s="30"/>
      <c r="AO391" s="30"/>
      <c r="AP391" s="30"/>
    </row>
    <row r="392">
      <c r="A392" s="30"/>
      <c r="B392" s="30"/>
      <c r="C392" s="30"/>
      <c r="D392" s="30"/>
      <c r="E392" s="30"/>
      <c r="F392" s="30"/>
      <c r="G392" s="30"/>
      <c r="H392" s="30"/>
      <c r="I392" s="30"/>
      <c r="J392" s="186"/>
      <c r="K392" s="186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  <c r="AB392" s="30"/>
      <c r="AC392" s="30"/>
      <c r="AD392" s="30"/>
      <c r="AE392" s="30"/>
      <c r="AF392" s="30"/>
      <c r="AG392" s="30"/>
      <c r="AH392" s="30"/>
      <c r="AI392" s="30"/>
      <c r="AJ392" s="30"/>
      <c r="AK392" s="30"/>
      <c r="AL392" s="30"/>
      <c r="AM392" s="30"/>
      <c r="AN392" s="30"/>
      <c r="AO392" s="30"/>
      <c r="AP392" s="30"/>
    </row>
    <row r="393">
      <c r="A393" s="30"/>
      <c r="B393" s="30"/>
      <c r="C393" s="30"/>
      <c r="D393" s="30"/>
      <c r="E393" s="30"/>
      <c r="F393" s="30"/>
      <c r="G393" s="30"/>
      <c r="H393" s="30"/>
      <c r="I393" s="30"/>
      <c r="J393" s="186"/>
      <c r="K393" s="186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  <c r="AB393" s="30"/>
      <c r="AC393" s="30"/>
      <c r="AD393" s="30"/>
      <c r="AE393" s="30"/>
      <c r="AF393" s="30"/>
      <c r="AG393" s="30"/>
      <c r="AH393" s="30"/>
      <c r="AI393" s="30"/>
      <c r="AJ393" s="30"/>
      <c r="AK393" s="30"/>
      <c r="AL393" s="30"/>
      <c r="AM393" s="30"/>
      <c r="AN393" s="30"/>
      <c r="AO393" s="30"/>
      <c r="AP393" s="30"/>
    </row>
    <row r="394">
      <c r="A394" s="30"/>
      <c r="B394" s="30"/>
      <c r="C394" s="30"/>
      <c r="D394" s="30"/>
      <c r="E394" s="30"/>
      <c r="F394" s="30"/>
      <c r="G394" s="30"/>
      <c r="H394" s="30"/>
      <c r="I394" s="30"/>
      <c r="J394" s="186"/>
      <c r="K394" s="186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  <c r="AB394" s="30"/>
      <c r="AC394" s="30"/>
      <c r="AD394" s="30"/>
      <c r="AE394" s="30"/>
      <c r="AF394" s="30"/>
      <c r="AG394" s="30"/>
      <c r="AH394" s="30"/>
      <c r="AI394" s="30"/>
      <c r="AJ394" s="30"/>
      <c r="AK394" s="30"/>
      <c r="AL394" s="30"/>
      <c r="AM394" s="30"/>
      <c r="AN394" s="30"/>
      <c r="AO394" s="30"/>
      <c r="AP394" s="30"/>
    </row>
    <row r="395">
      <c r="A395" s="30"/>
      <c r="B395" s="30"/>
      <c r="C395" s="30"/>
      <c r="D395" s="30"/>
      <c r="E395" s="30"/>
      <c r="F395" s="30"/>
      <c r="G395" s="30"/>
      <c r="H395" s="30"/>
      <c r="I395" s="30"/>
      <c r="J395" s="186"/>
      <c r="K395" s="186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  <c r="AB395" s="30"/>
      <c r="AC395" s="30"/>
      <c r="AD395" s="30"/>
      <c r="AE395" s="30"/>
      <c r="AF395" s="30"/>
      <c r="AG395" s="30"/>
      <c r="AH395" s="30"/>
      <c r="AI395" s="30"/>
      <c r="AJ395" s="30"/>
      <c r="AK395" s="30"/>
      <c r="AL395" s="30"/>
      <c r="AM395" s="30"/>
      <c r="AN395" s="30"/>
      <c r="AO395" s="30"/>
      <c r="AP395" s="30"/>
    </row>
    <row r="396">
      <c r="A396" s="30"/>
      <c r="B396" s="30"/>
      <c r="C396" s="30"/>
      <c r="D396" s="30"/>
      <c r="E396" s="30"/>
      <c r="F396" s="30"/>
      <c r="G396" s="30"/>
      <c r="H396" s="30"/>
      <c r="I396" s="30"/>
      <c r="J396" s="186"/>
      <c r="K396" s="186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  <c r="AB396" s="30"/>
      <c r="AC396" s="30"/>
      <c r="AD396" s="30"/>
      <c r="AE396" s="30"/>
      <c r="AF396" s="30"/>
      <c r="AG396" s="30"/>
      <c r="AH396" s="30"/>
      <c r="AI396" s="30"/>
      <c r="AJ396" s="30"/>
      <c r="AK396" s="30"/>
      <c r="AL396" s="30"/>
      <c r="AM396" s="30"/>
      <c r="AN396" s="30"/>
      <c r="AO396" s="30"/>
      <c r="AP396" s="30"/>
    </row>
    <row r="397">
      <c r="A397" s="30"/>
      <c r="B397" s="30"/>
      <c r="C397" s="30"/>
      <c r="D397" s="30"/>
      <c r="E397" s="30"/>
      <c r="F397" s="30"/>
      <c r="G397" s="30"/>
      <c r="H397" s="30"/>
      <c r="I397" s="30"/>
      <c r="J397" s="186"/>
      <c r="K397" s="186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  <c r="AB397" s="30"/>
      <c r="AC397" s="30"/>
      <c r="AD397" s="30"/>
      <c r="AE397" s="30"/>
      <c r="AF397" s="30"/>
      <c r="AG397" s="30"/>
      <c r="AH397" s="30"/>
      <c r="AI397" s="30"/>
      <c r="AJ397" s="30"/>
      <c r="AK397" s="30"/>
      <c r="AL397" s="30"/>
      <c r="AM397" s="30"/>
      <c r="AN397" s="30"/>
      <c r="AO397" s="30"/>
      <c r="AP397" s="30"/>
    </row>
    <row r="398">
      <c r="A398" s="30"/>
      <c r="B398" s="30"/>
      <c r="C398" s="30"/>
      <c r="D398" s="30"/>
      <c r="E398" s="30"/>
      <c r="F398" s="30"/>
      <c r="G398" s="30"/>
      <c r="H398" s="30"/>
      <c r="I398" s="30"/>
      <c r="J398" s="186"/>
      <c r="K398" s="186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  <c r="AB398" s="30"/>
      <c r="AC398" s="30"/>
      <c r="AD398" s="30"/>
      <c r="AE398" s="30"/>
      <c r="AF398" s="30"/>
      <c r="AG398" s="30"/>
      <c r="AH398" s="30"/>
      <c r="AI398" s="30"/>
      <c r="AJ398" s="30"/>
      <c r="AK398" s="30"/>
      <c r="AL398" s="30"/>
      <c r="AM398" s="30"/>
      <c r="AN398" s="30"/>
      <c r="AO398" s="30"/>
      <c r="AP398" s="30"/>
    </row>
    <row r="399">
      <c r="A399" s="30"/>
      <c r="B399" s="30"/>
      <c r="C399" s="30"/>
      <c r="D399" s="30"/>
      <c r="E399" s="30"/>
      <c r="F399" s="30"/>
      <c r="G399" s="30"/>
      <c r="H399" s="30"/>
      <c r="I399" s="30"/>
      <c r="J399" s="186"/>
      <c r="K399" s="186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  <c r="AB399" s="30"/>
      <c r="AC399" s="30"/>
      <c r="AD399" s="30"/>
      <c r="AE399" s="30"/>
      <c r="AF399" s="30"/>
      <c r="AG399" s="30"/>
      <c r="AH399" s="30"/>
      <c r="AI399" s="30"/>
      <c r="AJ399" s="30"/>
      <c r="AK399" s="30"/>
      <c r="AL399" s="30"/>
      <c r="AM399" s="30"/>
      <c r="AN399" s="30"/>
      <c r="AO399" s="30"/>
      <c r="AP399" s="30"/>
    </row>
    <row r="400">
      <c r="A400" s="30"/>
      <c r="B400" s="30"/>
      <c r="C400" s="30"/>
      <c r="D400" s="30"/>
      <c r="E400" s="30"/>
      <c r="F400" s="30"/>
      <c r="G400" s="30"/>
      <c r="H400" s="30"/>
      <c r="I400" s="30"/>
      <c r="J400" s="186"/>
      <c r="K400" s="186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  <c r="AB400" s="30"/>
      <c r="AC400" s="30"/>
      <c r="AD400" s="30"/>
      <c r="AE400" s="30"/>
      <c r="AF400" s="30"/>
      <c r="AG400" s="30"/>
      <c r="AH400" s="30"/>
      <c r="AI400" s="30"/>
      <c r="AJ400" s="30"/>
      <c r="AK400" s="30"/>
      <c r="AL400" s="30"/>
      <c r="AM400" s="30"/>
      <c r="AN400" s="30"/>
      <c r="AO400" s="30"/>
      <c r="AP400" s="30"/>
    </row>
    <row r="401">
      <c r="A401" s="30"/>
      <c r="B401" s="30"/>
      <c r="C401" s="30"/>
      <c r="D401" s="30"/>
      <c r="E401" s="30"/>
      <c r="F401" s="30"/>
      <c r="G401" s="30"/>
      <c r="H401" s="30"/>
      <c r="I401" s="30"/>
      <c r="J401" s="186"/>
      <c r="K401" s="186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  <c r="AB401" s="30"/>
      <c r="AC401" s="30"/>
      <c r="AD401" s="30"/>
      <c r="AE401" s="30"/>
      <c r="AF401" s="30"/>
      <c r="AG401" s="30"/>
      <c r="AH401" s="30"/>
      <c r="AI401" s="30"/>
      <c r="AJ401" s="30"/>
      <c r="AK401" s="30"/>
      <c r="AL401" s="30"/>
      <c r="AM401" s="30"/>
      <c r="AN401" s="30"/>
      <c r="AO401" s="30"/>
      <c r="AP401" s="30"/>
    </row>
    <row r="402">
      <c r="A402" s="30"/>
      <c r="B402" s="30"/>
      <c r="C402" s="30"/>
      <c r="D402" s="30"/>
      <c r="E402" s="30"/>
      <c r="F402" s="30"/>
      <c r="G402" s="30"/>
      <c r="H402" s="30"/>
      <c r="I402" s="30"/>
      <c r="J402" s="186"/>
      <c r="K402" s="186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  <c r="AB402" s="30"/>
      <c r="AC402" s="30"/>
      <c r="AD402" s="30"/>
      <c r="AE402" s="30"/>
      <c r="AF402" s="30"/>
      <c r="AG402" s="30"/>
      <c r="AH402" s="30"/>
      <c r="AI402" s="30"/>
      <c r="AJ402" s="30"/>
      <c r="AK402" s="30"/>
      <c r="AL402" s="30"/>
      <c r="AM402" s="30"/>
      <c r="AN402" s="30"/>
      <c r="AO402" s="30"/>
      <c r="AP402" s="30"/>
    </row>
    <row r="403">
      <c r="A403" s="30"/>
      <c r="B403" s="30"/>
      <c r="C403" s="30"/>
      <c r="D403" s="30"/>
      <c r="E403" s="30"/>
      <c r="F403" s="30"/>
      <c r="G403" s="30"/>
      <c r="H403" s="30"/>
      <c r="I403" s="30"/>
      <c r="J403" s="186"/>
      <c r="K403" s="186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  <c r="AB403" s="30"/>
      <c r="AC403" s="30"/>
      <c r="AD403" s="30"/>
      <c r="AE403" s="30"/>
      <c r="AF403" s="30"/>
      <c r="AG403" s="30"/>
      <c r="AH403" s="30"/>
      <c r="AI403" s="30"/>
      <c r="AJ403" s="30"/>
      <c r="AK403" s="30"/>
      <c r="AL403" s="30"/>
      <c r="AM403" s="30"/>
      <c r="AN403" s="30"/>
      <c r="AO403" s="30"/>
      <c r="AP403" s="30"/>
    </row>
    <row r="404">
      <c r="A404" s="30"/>
      <c r="B404" s="30"/>
      <c r="C404" s="30"/>
      <c r="D404" s="30"/>
      <c r="E404" s="30"/>
      <c r="F404" s="30"/>
      <c r="G404" s="30"/>
      <c r="H404" s="30"/>
      <c r="I404" s="30"/>
      <c r="J404" s="186"/>
      <c r="K404" s="186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  <c r="AB404" s="30"/>
      <c r="AC404" s="30"/>
      <c r="AD404" s="30"/>
      <c r="AE404" s="30"/>
      <c r="AF404" s="30"/>
      <c r="AG404" s="30"/>
      <c r="AH404" s="30"/>
      <c r="AI404" s="30"/>
      <c r="AJ404" s="30"/>
      <c r="AK404" s="30"/>
      <c r="AL404" s="30"/>
      <c r="AM404" s="30"/>
      <c r="AN404" s="30"/>
      <c r="AO404" s="30"/>
      <c r="AP404" s="30"/>
    </row>
    <row r="405">
      <c r="A405" s="30"/>
      <c r="B405" s="30"/>
      <c r="C405" s="30"/>
      <c r="D405" s="30"/>
      <c r="E405" s="30"/>
      <c r="F405" s="30"/>
      <c r="G405" s="30"/>
      <c r="H405" s="30"/>
      <c r="I405" s="30"/>
      <c r="J405" s="186"/>
      <c r="K405" s="186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  <c r="AB405" s="30"/>
      <c r="AC405" s="30"/>
      <c r="AD405" s="30"/>
      <c r="AE405" s="30"/>
      <c r="AF405" s="30"/>
      <c r="AG405" s="30"/>
      <c r="AH405" s="30"/>
      <c r="AI405" s="30"/>
      <c r="AJ405" s="30"/>
      <c r="AK405" s="30"/>
      <c r="AL405" s="30"/>
      <c r="AM405" s="30"/>
      <c r="AN405" s="30"/>
      <c r="AO405" s="30"/>
      <c r="AP405" s="30"/>
    </row>
    <row r="406">
      <c r="A406" s="30"/>
      <c r="B406" s="30"/>
      <c r="C406" s="30"/>
      <c r="D406" s="30"/>
      <c r="E406" s="30"/>
      <c r="F406" s="30"/>
      <c r="G406" s="30"/>
      <c r="H406" s="30"/>
      <c r="I406" s="30"/>
      <c r="J406" s="186"/>
      <c r="K406" s="186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  <c r="AB406" s="30"/>
      <c r="AC406" s="30"/>
      <c r="AD406" s="30"/>
      <c r="AE406" s="30"/>
      <c r="AF406" s="30"/>
      <c r="AG406" s="30"/>
      <c r="AH406" s="30"/>
      <c r="AI406" s="30"/>
      <c r="AJ406" s="30"/>
      <c r="AK406" s="30"/>
      <c r="AL406" s="30"/>
      <c r="AM406" s="30"/>
      <c r="AN406" s="30"/>
      <c r="AO406" s="30"/>
      <c r="AP406" s="30"/>
    </row>
    <row r="407">
      <c r="A407" s="30"/>
      <c r="B407" s="30"/>
      <c r="C407" s="30"/>
      <c r="D407" s="30"/>
      <c r="E407" s="30"/>
      <c r="F407" s="30"/>
      <c r="G407" s="30"/>
      <c r="H407" s="30"/>
      <c r="I407" s="30"/>
      <c r="J407" s="186"/>
      <c r="K407" s="186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  <c r="AB407" s="30"/>
      <c r="AC407" s="30"/>
      <c r="AD407" s="30"/>
      <c r="AE407" s="30"/>
      <c r="AF407" s="30"/>
      <c r="AG407" s="30"/>
      <c r="AH407" s="30"/>
      <c r="AI407" s="30"/>
      <c r="AJ407" s="30"/>
      <c r="AK407" s="30"/>
      <c r="AL407" s="30"/>
      <c r="AM407" s="30"/>
      <c r="AN407" s="30"/>
      <c r="AO407" s="30"/>
      <c r="AP407" s="30"/>
    </row>
    <row r="408">
      <c r="A408" s="30"/>
      <c r="B408" s="30"/>
      <c r="C408" s="30"/>
      <c r="D408" s="30"/>
      <c r="E408" s="30"/>
      <c r="F408" s="30"/>
      <c r="G408" s="30"/>
      <c r="H408" s="30"/>
      <c r="I408" s="30"/>
      <c r="J408" s="186"/>
      <c r="K408" s="186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  <c r="AB408" s="30"/>
      <c r="AC408" s="30"/>
      <c r="AD408" s="30"/>
      <c r="AE408" s="30"/>
      <c r="AF408" s="30"/>
      <c r="AG408" s="30"/>
      <c r="AH408" s="30"/>
      <c r="AI408" s="30"/>
      <c r="AJ408" s="30"/>
      <c r="AK408" s="30"/>
      <c r="AL408" s="30"/>
      <c r="AM408" s="30"/>
      <c r="AN408" s="30"/>
      <c r="AO408" s="30"/>
      <c r="AP408" s="30"/>
    </row>
    <row r="409">
      <c r="A409" s="30"/>
      <c r="B409" s="30"/>
      <c r="C409" s="30"/>
      <c r="D409" s="30"/>
      <c r="E409" s="30"/>
      <c r="F409" s="30"/>
      <c r="G409" s="30"/>
      <c r="H409" s="30"/>
      <c r="I409" s="30"/>
      <c r="J409" s="186"/>
      <c r="K409" s="186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  <c r="AB409" s="30"/>
      <c r="AC409" s="30"/>
      <c r="AD409" s="30"/>
      <c r="AE409" s="30"/>
      <c r="AF409" s="30"/>
      <c r="AG409" s="30"/>
      <c r="AH409" s="30"/>
      <c r="AI409" s="30"/>
      <c r="AJ409" s="30"/>
      <c r="AK409" s="30"/>
      <c r="AL409" s="30"/>
      <c r="AM409" s="30"/>
      <c r="AN409" s="30"/>
      <c r="AO409" s="30"/>
      <c r="AP409" s="30"/>
    </row>
    <row r="410">
      <c r="A410" s="30"/>
      <c r="B410" s="30"/>
      <c r="C410" s="30"/>
      <c r="D410" s="30"/>
      <c r="E410" s="30"/>
      <c r="F410" s="30"/>
      <c r="G410" s="30"/>
      <c r="H410" s="30"/>
      <c r="I410" s="30"/>
      <c r="J410" s="186"/>
      <c r="K410" s="186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  <c r="AB410" s="30"/>
      <c r="AC410" s="30"/>
      <c r="AD410" s="30"/>
      <c r="AE410" s="30"/>
      <c r="AF410" s="30"/>
      <c r="AG410" s="30"/>
      <c r="AH410" s="30"/>
      <c r="AI410" s="30"/>
      <c r="AJ410" s="30"/>
      <c r="AK410" s="30"/>
      <c r="AL410" s="30"/>
      <c r="AM410" s="30"/>
      <c r="AN410" s="30"/>
      <c r="AO410" s="30"/>
      <c r="AP410" s="30"/>
    </row>
    <row r="411">
      <c r="A411" s="30"/>
      <c r="B411" s="30"/>
      <c r="C411" s="30"/>
      <c r="D411" s="30"/>
      <c r="E411" s="30"/>
      <c r="F411" s="30"/>
      <c r="G411" s="30"/>
      <c r="H411" s="30"/>
      <c r="I411" s="30"/>
      <c r="J411" s="186"/>
      <c r="K411" s="186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  <c r="AB411" s="30"/>
      <c r="AC411" s="30"/>
      <c r="AD411" s="30"/>
      <c r="AE411" s="30"/>
      <c r="AF411" s="30"/>
      <c r="AG411" s="30"/>
      <c r="AH411" s="30"/>
      <c r="AI411" s="30"/>
      <c r="AJ411" s="30"/>
      <c r="AK411" s="30"/>
      <c r="AL411" s="30"/>
      <c r="AM411" s="30"/>
      <c r="AN411" s="30"/>
      <c r="AO411" s="30"/>
      <c r="AP411" s="30"/>
    </row>
    <row r="412">
      <c r="A412" s="30"/>
      <c r="B412" s="30"/>
      <c r="C412" s="30"/>
      <c r="D412" s="30"/>
      <c r="E412" s="30"/>
      <c r="F412" s="30"/>
      <c r="G412" s="30"/>
      <c r="H412" s="30"/>
      <c r="I412" s="30"/>
      <c r="J412" s="186"/>
      <c r="K412" s="186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  <c r="AB412" s="30"/>
      <c r="AC412" s="30"/>
      <c r="AD412" s="30"/>
      <c r="AE412" s="30"/>
      <c r="AF412" s="30"/>
      <c r="AG412" s="30"/>
      <c r="AH412" s="30"/>
      <c r="AI412" s="30"/>
      <c r="AJ412" s="30"/>
      <c r="AK412" s="30"/>
      <c r="AL412" s="30"/>
      <c r="AM412" s="30"/>
      <c r="AN412" s="30"/>
      <c r="AO412" s="30"/>
      <c r="AP412" s="30"/>
    </row>
    <row r="413">
      <c r="A413" s="30"/>
      <c r="B413" s="30"/>
      <c r="C413" s="30"/>
      <c r="D413" s="30"/>
      <c r="E413" s="30"/>
      <c r="F413" s="30"/>
      <c r="G413" s="30"/>
      <c r="H413" s="30"/>
      <c r="I413" s="30"/>
      <c r="J413" s="186"/>
      <c r="K413" s="186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  <c r="AB413" s="30"/>
      <c r="AC413" s="30"/>
      <c r="AD413" s="30"/>
      <c r="AE413" s="30"/>
      <c r="AF413" s="30"/>
      <c r="AG413" s="30"/>
      <c r="AH413" s="30"/>
      <c r="AI413" s="30"/>
      <c r="AJ413" s="30"/>
      <c r="AK413" s="30"/>
      <c r="AL413" s="30"/>
      <c r="AM413" s="30"/>
      <c r="AN413" s="30"/>
      <c r="AO413" s="30"/>
      <c r="AP413" s="30"/>
    </row>
    <row r="414">
      <c r="A414" s="30"/>
      <c r="B414" s="30"/>
      <c r="C414" s="30"/>
      <c r="D414" s="30"/>
      <c r="E414" s="30"/>
      <c r="F414" s="30"/>
      <c r="G414" s="30"/>
      <c r="H414" s="30"/>
      <c r="I414" s="30"/>
      <c r="J414" s="186"/>
      <c r="K414" s="186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  <c r="AB414" s="30"/>
      <c r="AC414" s="30"/>
      <c r="AD414" s="30"/>
      <c r="AE414" s="30"/>
      <c r="AF414" s="30"/>
      <c r="AG414" s="30"/>
      <c r="AH414" s="30"/>
      <c r="AI414" s="30"/>
      <c r="AJ414" s="30"/>
      <c r="AK414" s="30"/>
      <c r="AL414" s="30"/>
      <c r="AM414" s="30"/>
      <c r="AN414" s="30"/>
      <c r="AO414" s="30"/>
      <c r="AP414" s="30"/>
    </row>
    <row r="415">
      <c r="A415" s="30"/>
      <c r="B415" s="30"/>
      <c r="C415" s="30"/>
      <c r="D415" s="30"/>
      <c r="E415" s="30"/>
      <c r="F415" s="30"/>
      <c r="G415" s="30"/>
      <c r="H415" s="30"/>
      <c r="I415" s="30"/>
      <c r="J415" s="186"/>
      <c r="K415" s="186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  <c r="AB415" s="30"/>
      <c r="AC415" s="30"/>
      <c r="AD415" s="30"/>
      <c r="AE415" s="30"/>
      <c r="AF415" s="30"/>
      <c r="AG415" s="30"/>
      <c r="AH415" s="30"/>
      <c r="AI415" s="30"/>
      <c r="AJ415" s="30"/>
      <c r="AK415" s="30"/>
      <c r="AL415" s="30"/>
      <c r="AM415" s="30"/>
      <c r="AN415" s="30"/>
      <c r="AO415" s="30"/>
      <c r="AP415" s="30"/>
    </row>
    <row r="416">
      <c r="A416" s="30"/>
      <c r="B416" s="30"/>
      <c r="C416" s="30"/>
      <c r="D416" s="30"/>
      <c r="E416" s="30"/>
      <c r="F416" s="30"/>
      <c r="G416" s="30"/>
      <c r="H416" s="30"/>
      <c r="I416" s="30"/>
      <c r="J416" s="186"/>
      <c r="K416" s="186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  <c r="AB416" s="30"/>
      <c r="AC416" s="30"/>
      <c r="AD416" s="30"/>
      <c r="AE416" s="30"/>
      <c r="AF416" s="30"/>
      <c r="AG416" s="30"/>
      <c r="AH416" s="30"/>
      <c r="AI416" s="30"/>
      <c r="AJ416" s="30"/>
      <c r="AK416" s="30"/>
      <c r="AL416" s="30"/>
      <c r="AM416" s="30"/>
      <c r="AN416" s="30"/>
      <c r="AO416" s="30"/>
      <c r="AP416" s="30"/>
    </row>
    <row r="417">
      <c r="A417" s="30"/>
      <c r="B417" s="30"/>
      <c r="C417" s="30"/>
      <c r="D417" s="30"/>
      <c r="E417" s="30"/>
      <c r="F417" s="30"/>
      <c r="G417" s="30"/>
      <c r="H417" s="30"/>
      <c r="I417" s="30"/>
      <c r="J417" s="186"/>
      <c r="K417" s="186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  <c r="AB417" s="30"/>
      <c r="AC417" s="30"/>
      <c r="AD417" s="30"/>
      <c r="AE417" s="30"/>
      <c r="AF417" s="30"/>
      <c r="AG417" s="30"/>
      <c r="AH417" s="30"/>
      <c r="AI417" s="30"/>
      <c r="AJ417" s="30"/>
      <c r="AK417" s="30"/>
      <c r="AL417" s="30"/>
      <c r="AM417" s="30"/>
      <c r="AN417" s="30"/>
      <c r="AO417" s="30"/>
      <c r="AP417" s="30"/>
    </row>
    <row r="418">
      <c r="A418" s="30"/>
      <c r="B418" s="30"/>
      <c r="C418" s="30"/>
      <c r="D418" s="30"/>
      <c r="E418" s="30"/>
      <c r="F418" s="30"/>
      <c r="G418" s="30"/>
      <c r="H418" s="30"/>
      <c r="I418" s="30"/>
      <c r="J418" s="186"/>
      <c r="K418" s="186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  <c r="AB418" s="30"/>
      <c r="AC418" s="30"/>
      <c r="AD418" s="30"/>
      <c r="AE418" s="30"/>
      <c r="AF418" s="30"/>
      <c r="AG418" s="30"/>
      <c r="AH418" s="30"/>
      <c r="AI418" s="30"/>
      <c r="AJ418" s="30"/>
      <c r="AK418" s="30"/>
      <c r="AL418" s="30"/>
      <c r="AM418" s="30"/>
      <c r="AN418" s="30"/>
      <c r="AO418" s="30"/>
      <c r="AP418" s="30"/>
    </row>
    <row r="419">
      <c r="A419" s="30"/>
      <c r="B419" s="30"/>
      <c r="C419" s="30"/>
      <c r="D419" s="30"/>
      <c r="E419" s="30"/>
      <c r="F419" s="30"/>
      <c r="G419" s="30"/>
      <c r="H419" s="30"/>
      <c r="I419" s="30"/>
      <c r="J419" s="186"/>
      <c r="K419" s="186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  <c r="AB419" s="30"/>
      <c r="AC419" s="30"/>
      <c r="AD419" s="30"/>
      <c r="AE419" s="30"/>
      <c r="AF419" s="30"/>
      <c r="AG419" s="30"/>
      <c r="AH419" s="30"/>
      <c r="AI419" s="30"/>
      <c r="AJ419" s="30"/>
      <c r="AK419" s="30"/>
      <c r="AL419" s="30"/>
      <c r="AM419" s="30"/>
      <c r="AN419" s="30"/>
      <c r="AO419" s="30"/>
      <c r="AP419" s="30"/>
    </row>
    <row r="420">
      <c r="A420" s="30"/>
      <c r="B420" s="30"/>
      <c r="C420" s="30"/>
      <c r="D420" s="30"/>
      <c r="E420" s="30"/>
      <c r="F420" s="30"/>
      <c r="G420" s="30"/>
      <c r="H420" s="30"/>
      <c r="I420" s="30"/>
      <c r="J420" s="186"/>
      <c r="K420" s="186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  <c r="AB420" s="30"/>
      <c r="AC420" s="30"/>
      <c r="AD420" s="30"/>
      <c r="AE420" s="30"/>
      <c r="AF420" s="30"/>
      <c r="AG420" s="30"/>
      <c r="AH420" s="30"/>
      <c r="AI420" s="30"/>
      <c r="AJ420" s="30"/>
      <c r="AK420" s="30"/>
      <c r="AL420" s="30"/>
      <c r="AM420" s="30"/>
      <c r="AN420" s="30"/>
      <c r="AO420" s="30"/>
      <c r="AP420" s="30"/>
    </row>
    <row r="421">
      <c r="A421" s="30"/>
      <c r="B421" s="30"/>
      <c r="C421" s="30"/>
      <c r="D421" s="30"/>
      <c r="E421" s="30"/>
      <c r="F421" s="30"/>
      <c r="G421" s="30"/>
      <c r="H421" s="30"/>
      <c r="I421" s="30"/>
      <c r="J421" s="186"/>
      <c r="K421" s="186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  <c r="AB421" s="30"/>
      <c r="AC421" s="30"/>
      <c r="AD421" s="30"/>
      <c r="AE421" s="30"/>
      <c r="AF421" s="30"/>
      <c r="AG421" s="30"/>
      <c r="AH421" s="30"/>
      <c r="AI421" s="30"/>
      <c r="AJ421" s="30"/>
      <c r="AK421" s="30"/>
      <c r="AL421" s="30"/>
      <c r="AM421" s="30"/>
      <c r="AN421" s="30"/>
      <c r="AO421" s="30"/>
      <c r="AP421" s="30"/>
    </row>
    <row r="422">
      <c r="A422" s="30"/>
      <c r="B422" s="30"/>
      <c r="C422" s="30"/>
      <c r="D422" s="30"/>
      <c r="E422" s="30"/>
      <c r="F422" s="30"/>
      <c r="G422" s="30"/>
      <c r="H422" s="30"/>
      <c r="I422" s="30"/>
      <c r="J422" s="186"/>
      <c r="K422" s="186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  <c r="AB422" s="30"/>
      <c r="AC422" s="30"/>
      <c r="AD422" s="30"/>
      <c r="AE422" s="30"/>
      <c r="AF422" s="30"/>
      <c r="AG422" s="30"/>
      <c r="AH422" s="30"/>
      <c r="AI422" s="30"/>
      <c r="AJ422" s="30"/>
      <c r="AK422" s="30"/>
      <c r="AL422" s="30"/>
      <c r="AM422" s="30"/>
      <c r="AN422" s="30"/>
      <c r="AO422" s="30"/>
      <c r="AP422" s="30"/>
    </row>
    <row r="423">
      <c r="A423" s="30"/>
      <c r="B423" s="30"/>
      <c r="C423" s="30"/>
      <c r="D423" s="30"/>
      <c r="E423" s="30"/>
      <c r="F423" s="30"/>
      <c r="G423" s="30"/>
      <c r="H423" s="30"/>
      <c r="I423" s="30"/>
      <c r="J423" s="186"/>
      <c r="K423" s="186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  <c r="AB423" s="30"/>
      <c r="AC423" s="30"/>
      <c r="AD423" s="30"/>
      <c r="AE423" s="30"/>
      <c r="AF423" s="30"/>
      <c r="AG423" s="30"/>
      <c r="AH423" s="30"/>
      <c r="AI423" s="30"/>
      <c r="AJ423" s="30"/>
      <c r="AK423" s="30"/>
      <c r="AL423" s="30"/>
      <c r="AM423" s="30"/>
      <c r="AN423" s="30"/>
      <c r="AO423" s="30"/>
      <c r="AP423" s="30"/>
    </row>
    <row r="424">
      <c r="A424" s="30"/>
      <c r="B424" s="30"/>
      <c r="C424" s="30"/>
      <c r="D424" s="30"/>
      <c r="E424" s="30"/>
      <c r="F424" s="30"/>
      <c r="G424" s="30"/>
      <c r="H424" s="30"/>
      <c r="I424" s="30"/>
      <c r="J424" s="186"/>
      <c r="K424" s="186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  <c r="AB424" s="30"/>
      <c r="AC424" s="30"/>
      <c r="AD424" s="30"/>
      <c r="AE424" s="30"/>
      <c r="AF424" s="30"/>
      <c r="AG424" s="30"/>
      <c r="AH424" s="30"/>
      <c r="AI424" s="30"/>
      <c r="AJ424" s="30"/>
      <c r="AK424" s="30"/>
      <c r="AL424" s="30"/>
      <c r="AM424" s="30"/>
      <c r="AN424" s="30"/>
      <c r="AO424" s="30"/>
      <c r="AP424" s="30"/>
    </row>
    <row r="425">
      <c r="A425" s="30"/>
      <c r="B425" s="30"/>
      <c r="C425" s="30"/>
      <c r="D425" s="30"/>
      <c r="E425" s="30"/>
      <c r="F425" s="30"/>
      <c r="G425" s="30"/>
      <c r="H425" s="30"/>
      <c r="I425" s="30"/>
      <c r="J425" s="186"/>
      <c r="K425" s="186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  <c r="AB425" s="30"/>
      <c r="AC425" s="30"/>
      <c r="AD425" s="30"/>
      <c r="AE425" s="30"/>
      <c r="AF425" s="30"/>
      <c r="AG425" s="30"/>
      <c r="AH425" s="30"/>
      <c r="AI425" s="30"/>
      <c r="AJ425" s="30"/>
      <c r="AK425" s="30"/>
      <c r="AL425" s="30"/>
      <c r="AM425" s="30"/>
      <c r="AN425" s="30"/>
      <c r="AO425" s="30"/>
      <c r="AP425" s="30"/>
    </row>
    <row r="426">
      <c r="A426" s="30"/>
      <c r="B426" s="30"/>
      <c r="C426" s="30"/>
      <c r="D426" s="30"/>
      <c r="E426" s="30"/>
      <c r="F426" s="30"/>
      <c r="G426" s="30"/>
      <c r="H426" s="30"/>
      <c r="I426" s="30"/>
      <c r="J426" s="186"/>
      <c r="K426" s="186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  <c r="AB426" s="30"/>
      <c r="AC426" s="30"/>
      <c r="AD426" s="30"/>
      <c r="AE426" s="30"/>
      <c r="AF426" s="30"/>
      <c r="AG426" s="30"/>
      <c r="AH426" s="30"/>
      <c r="AI426" s="30"/>
      <c r="AJ426" s="30"/>
      <c r="AK426" s="30"/>
      <c r="AL426" s="30"/>
      <c r="AM426" s="30"/>
      <c r="AN426" s="30"/>
      <c r="AO426" s="30"/>
      <c r="AP426" s="30"/>
    </row>
    <row r="427">
      <c r="A427" s="30"/>
      <c r="B427" s="30"/>
      <c r="C427" s="30"/>
      <c r="D427" s="30"/>
      <c r="E427" s="30"/>
      <c r="F427" s="30"/>
      <c r="G427" s="30"/>
      <c r="H427" s="30"/>
      <c r="I427" s="30"/>
      <c r="J427" s="186"/>
      <c r="K427" s="186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  <c r="AB427" s="30"/>
      <c r="AC427" s="30"/>
      <c r="AD427" s="30"/>
      <c r="AE427" s="30"/>
      <c r="AF427" s="30"/>
      <c r="AG427" s="30"/>
      <c r="AH427" s="30"/>
      <c r="AI427" s="30"/>
      <c r="AJ427" s="30"/>
      <c r="AK427" s="30"/>
      <c r="AL427" s="30"/>
      <c r="AM427" s="30"/>
      <c r="AN427" s="30"/>
      <c r="AO427" s="30"/>
      <c r="AP427" s="30"/>
    </row>
    <row r="428">
      <c r="A428" s="30"/>
      <c r="B428" s="30"/>
      <c r="C428" s="30"/>
      <c r="D428" s="30"/>
      <c r="E428" s="30"/>
      <c r="F428" s="30"/>
      <c r="G428" s="30"/>
      <c r="H428" s="30"/>
      <c r="I428" s="30"/>
      <c r="J428" s="186"/>
      <c r="K428" s="186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  <c r="AB428" s="30"/>
      <c r="AC428" s="30"/>
      <c r="AD428" s="30"/>
      <c r="AE428" s="30"/>
      <c r="AF428" s="30"/>
      <c r="AG428" s="30"/>
      <c r="AH428" s="30"/>
      <c r="AI428" s="30"/>
      <c r="AJ428" s="30"/>
      <c r="AK428" s="30"/>
      <c r="AL428" s="30"/>
      <c r="AM428" s="30"/>
      <c r="AN428" s="30"/>
      <c r="AO428" s="30"/>
      <c r="AP428" s="30"/>
    </row>
    <row r="429">
      <c r="A429" s="30"/>
      <c r="B429" s="30"/>
      <c r="C429" s="30"/>
      <c r="D429" s="30"/>
      <c r="E429" s="30"/>
      <c r="F429" s="30"/>
      <c r="G429" s="30"/>
      <c r="H429" s="30"/>
      <c r="I429" s="30"/>
      <c r="J429" s="186"/>
      <c r="K429" s="186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  <c r="AB429" s="30"/>
      <c r="AC429" s="30"/>
      <c r="AD429" s="30"/>
      <c r="AE429" s="30"/>
      <c r="AF429" s="30"/>
      <c r="AG429" s="30"/>
      <c r="AH429" s="30"/>
      <c r="AI429" s="30"/>
      <c r="AJ429" s="30"/>
      <c r="AK429" s="30"/>
      <c r="AL429" s="30"/>
      <c r="AM429" s="30"/>
      <c r="AN429" s="30"/>
      <c r="AO429" s="30"/>
      <c r="AP429" s="30"/>
    </row>
    <row r="430">
      <c r="A430" s="30"/>
      <c r="B430" s="30"/>
      <c r="C430" s="30"/>
      <c r="D430" s="30"/>
      <c r="E430" s="30"/>
      <c r="F430" s="30"/>
      <c r="G430" s="30"/>
      <c r="H430" s="30"/>
      <c r="I430" s="30"/>
      <c r="J430" s="186"/>
      <c r="K430" s="186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  <c r="AB430" s="30"/>
      <c r="AC430" s="30"/>
      <c r="AD430" s="30"/>
      <c r="AE430" s="30"/>
      <c r="AF430" s="30"/>
      <c r="AG430" s="30"/>
      <c r="AH430" s="30"/>
      <c r="AI430" s="30"/>
      <c r="AJ430" s="30"/>
      <c r="AK430" s="30"/>
      <c r="AL430" s="30"/>
      <c r="AM430" s="30"/>
      <c r="AN430" s="30"/>
      <c r="AO430" s="30"/>
      <c r="AP430" s="30"/>
    </row>
    <row r="431">
      <c r="A431" s="30"/>
      <c r="B431" s="30"/>
      <c r="C431" s="30"/>
      <c r="D431" s="30"/>
      <c r="E431" s="30"/>
      <c r="F431" s="30"/>
      <c r="G431" s="30"/>
      <c r="H431" s="30"/>
      <c r="I431" s="30"/>
      <c r="J431" s="186"/>
      <c r="K431" s="186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  <c r="AB431" s="30"/>
      <c r="AC431" s="30"/>
      <c r="AD431" s="30"/>
      <c r="AE431" s="30"/>
      <c r="AF431" s="30"/>
      <c r="AG431" s="30"/>
      <c r="AH431" s="30"/>
      <c r="AI431" s="30"/>
      <c r="AJ431" s="30"/>
      <c r="AK431" s="30"/>
      <c r="AL431" s="30"/>
      <c r="AM431" s="30"/>
      <c r="AN431" s="30"/>
      <c r="AO431" s="30"/>
      <c r="AP431" s="30"/>
    </row>
    <row r="432">
      <c r="A432" s="30"/>
      <c r="B432" s="30"/>
      <c r="C432" s="30"/>
      <c r="D432" s="30"/>
      <c r="E432" s="30"/>
      <c r="F432" s="30"/>
      <c r="G432" s="30"/>
      <c r="H432" s="30"/>
      <c r="I432" s="30"/>
      <c r="J432" s="186"/>
      <c r="K432" s="186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  <c r="AB432" s="30"/>
      <c r="AC432" s="30"/>
      <c r="AD432" s="30"/>
      <c r="AE432" s="30"/>
      <c r="AF432" s="30"/>
      <c r="AG432" s="30"/>
      <c r="AH432" s="30"/>
      <c r="AI432" s="30"/>
      <c r="AJ432" s="30"/>
      <c r="AK432" s="30"/>
      <c r="AL432" s="30"/>
      <c r="AM432" s="30"/>
      <c r="AN432" s="30"/>
      <c r="AO432" s="30"/>
      <c r="AP432" s="30"/>
    </row>
    <row r="433">
      <c r="A433" s="30"/>
      <c r="B433" s="30"/>
      <c r="C433" s="30"/>
      <c r="D433" s="30"/>
      <c r="E433" s="30"/>
      <c r="F433" s="30"/>
      <c r="G433" s="30"/>
      <c r="H433" s="30"/>
      <c r="I433" s="30"/>
      <c r="J433" s="186"/>
      <c r="K433" s="186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  <c r="AB433" s="30"/>
      <c r="AC433" s="30"/>
      <c r="AD433" s="30"/>
      <c r="AE433" s="30"/>
      <c r="AF433" s="30"/>
      <c r="AG433" s="30"/>
      <c r="AH433" s="30"/>
      <c r="AI433" s="30"/>
      <c r="AJ433" s="30"/>
      <c r="AK433" s="30"/>
      <c r="AL433" s="30"/>
      <c r="AM433" s="30"/>
      <c r="AN433" s="30"/>
      <c r="AO433" s="30"/>
      <c r="AP433" s="30"/>
    </row>
    <row r="434">
      <c r="A434" s="30"/>
      <c r="B434" s="30"/>
      <c r="C434" s="30"/>
      <c r="D434" s="30"/>
      <c r="E434" s="30"/>
      <c r="F434" s="30"/>
      <c r="G434" s="30"/>
      <c r="H434" s="30"/>
      <c r="I434" s="30"/>
      <c r="J434" s="186"/>
      <c r="K434" s="186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  <c r="AB434" s="30"/>
      <c r="AC434" s="30"/>
      <c r="AD434" s="30"/>
      <c r="AE434" s="30"/>
      <c r="AF434" s="30"/>
      <c r="AG434" s="30"/>
      <c r="AH434" s="30"/>
      <c r="AI434" s="30"/>
      <c r="AJ434" s="30"/>
      <c r="AK434" s="30"/>
      <c r="AL434" s="30"/>
      <c r="AM434" s="30"/>
      <c r="AN434" s="30"/>
      <c r="AO434" s="30"/>
      <c r="AP434" s="30"/>
    </row>
    <row r="435">
      <c r="A435" s="30"/>
      <c r="B435" s="30"/>
      <c r="C435" s="30"/>
      <c r="D435" s="30"/>
      <c r="E435" s="30"/>
      <c r="F435" s="30"/>
      <c r="G435" s="30"/>
      <c r="H435" s="30"/>
      <c r="I435" s="30"/>
      <c r="J435" s="186"/>
      <c r="K435" s="186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  <c r="AB435" s="30"/>
      <c r="AC435" s="30"/>
      <c r="AD435" s="30"/>
      <c r="AE435" s="30"/>
      <c r="AF435" s="30"/>
      <c r="AG435" s="30"/>
      <c r="AH435" s="30"/>
      <c r="AI435" s="30"/>
      <c r="AJ435" s="30"/>
      <c r="AK435" s="30"/>
      <c r="AL435" s="30"/>
      <c r="AM435" s="30"/>
      <c r="AN435" s="30"/>
      <c r="AO435" s="30"/>
      <c r="AP435" s="30"/>
    </row>
    <row r="436">
      <c r="A436" s="30"/>
      <c r="B436" s="30"/>
      <c r="C436" s="30"/>
      <c r="D436" s="30"/>
      <c r="E436" s="30"/>
      <c r="F436" s="30"/>
      <c r="G436" s="30"/>
      <c r="H436" s="30"/>
      <c r="I436" s="30"/>
      <c r="J436" s="186"/>
      <c r="K436" s="186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  <c r="AB436" s="30"/>
      <c r="AC436" s="30"/>
      <c r="AD436" s="30"/>
      <c r="AE436" s="30"/>
      <c r="AF436" s="30"/>
      <c r="AG436" s="30"/>
      <c r="AH436" s="30"/>
      <c r="AI436" s="30"/>
      <c r="AJ436" s="30"/>
      <c r="AK436" s="30"/>
      <c r="AL436" s="30"/>
      <c r="AM436" s="30"/>
      <c r="AN436" s="30"/>
      <c r="AO436" s="30"/>
      <c r="AP436" s="30"/>
    </row>
    <row r="437">
      <c r="A437" s="30"/>
      <c r="B437" s="30"/>
      <c r="C437" s="30"/>
      <c r="D437" s="30"/>
      <c r="E437" s="30"/>
      <c r="F437" s="30"/>
      <c r="G437" s="30"/>
      <c r="H437" s="30"/>
      <c r="I437" s="30"/>
      <c r="J437" s="186"/>
      <c r="K437" s="186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  <c r="AB437" s="30"/>
      <c r="AC437" s="30"/>
      <c r="AD437" s="30"/>
      <c r="AE437" s="30"/>
      <c r="AF437" s="30"/>
      <c r="AG437" s="30"/>
      <c r="AH437" s="30"/>
      <c r="AI437" s="30"/>
      <c r="AJ437" s="30"/>
      <c r="AK437" s="30"/>
      <c r="AL437" s="30"/>
      <c r="AM437" s="30"/>
      <c r="AN437" s="30"/>
      <c r="AO437" s="30"/>
      <c r="AP437" s="30"/>
    </row>
    <row r="438">
      <c r="A438" s="30"/>
      <c r="B438" s="30"/>
      <c r="C438" s="30"/>
      <c r="D438" s="30"/>
      <c r="E438" s="30"/>
      <c r="F438" s="30"/>
      <c r="G438" s="30"/>
      <c r="H438" s="30"/>
      <c r="I438" s="30"/>
      <c r="J438" s="186"/>
      <c r="K438" s="186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  <c r="AB438" s="30"/>
      <c r="AC438" s="30"/>
      <c r="AD438" s="30"/>
      <c r="AE438" s="30"/>
      <c r="AF438" s="30"/>
      <c r="AG438" s="30"/>
      <c r="AH438" s="30"/>
      <c r="AI438" s="30"/>
      <c r="AJ438" s="30"/>
      <c r="AK438" s="30"/>
      <c r="AL438" s="30"/>
      <c r="AM438" s="30"/>
      <c r="AN438" s="30"/>
      <c r="AO438" s="30"/>
      <c r="AP438" s="30"/>
    </row>
    <row r="439">
      <c r="A439" s="30"/>
      <c r="B439" s="30"/>
      <c r="C439" s="30"/>
      <c r="D439" s="30"/>
      <c r="E439" s="30"/>
      <c r="F439" s="30"/>
      <c r="G439" s="30"/>
      <c r="H439" s="30"/>
      <c r="I439" s="30"/>
      <c r="J439" s="186"/>
      <c r="K439" s="186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  <c r="AB439" s="30"/>
      <c r="AC439" s="30"/>
      <c r="AD439" s="30"/>
      <c r="AE439" s="30"/>
      <c r="AF439" s="30"/>
      <c r="AG439" s="30"/>
      <c r="AH439" s="30"/>
      <c r="AI439" s="30"/>
      <c r="AJ439" s="30"/>
      <c r="AK439" s="30"/>
      <c r="AL439" s="30"/>
      <c r="AM439" s="30"/>
      <c r="AN439" s="30"/>
      <c r="AO439" s="30"/>
      <c r="AP439" s="30"/>
    </row>
    <row r="440">
      <c r="A440" s="30"/>
      <c r="B440" s="30"/>
      <c r="C440" s="30"/>
      <c r="D440" s="30"/>
      <c r="E440" s="30"/>
      <c r="F440" s="30"/>
      <c r="G440" s="30"/>
      <c r="H440" s="30"/>
      <c r="I440" s="30"/>
      <c r="J440" s="186"/>
      <c r="K440" s="186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  <c r="AB440" s="30"/>
      <c r="AC440" s="30"/>
      <c r="AD440" s="30"/>
      <c r="AE440" s="30"/>
      <c r="AF440" s="30"/>
      <c r="AG440" s="30"/>
      <c r="AH440" s="30"/>
      <c r="AI440" s="30"/>
      <c r="AJ440" s="30"/>
      <c r="AK440" s="30"/>
      <c r="AL440" s="30"/>
      <c r="AM440" s="30"/>
      <c r="AN440" s="30"/>
      <c r="AO440" s="30"/>
      <c r="AP440" s="30"/>
    </row>
    <row r="441">
      <c r="A441" s="30"/>
      <c r="B441" s="30"/>
      <c r="C441" s="30"/>
      <c r="D441" s="30"/>
      <c r="E441" s="30"/>
      <c r="F441" s="30"/>
      <c r="G441" s="30"/>
      <c r="H441" s="30"/>
      <c r="I441" s="30"/>
      <c r="J441" s="186"/>
      <c r="K441" s="186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  <c r="AB441" s="30"/>
      <c r="AC441" s="30"/>
      <c r="AD441" s="30"/>
      <c r="AE441" s="30"/>
      <c r="AF441" s="30"/>
      <c r="AG441" s="30"/>
      <c r="AH441" s="30"/>
      <c r="AI441" s="30"/>
      <c r="AJ441" s="30"/>
      <c r="AK441" s="30"/>
      <c r="AL441" s="30"/>
      <c r="AM441" s="30"/>
      <c r="AN441" s="30"/>
      <c r="AO441" s="30"/>
      <c r="AP441" s="30"/>
    </row>
    <row r="442">
      <c r="A442" s="30"/>
      <c r="B442" s="30"/>
      <c r="C442" s="30"/>
      <c r="D442" s="30"/>
      <c r="E442" s="30"/>
      <c r="F442" s="30"/>
      <c r="G442" s="30"/>
      <c r="H442" s="30"/>
      <c r="I442" s="30"/>
      <c r="J442" s="186"/>
      <c r="K442" s="186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  <c r="AB442" s="30"/>
      <c r="AC442" s="30"/>
      <c r="AD442" s="30"/>
      <c r="AE442" s="30"/>
      <c r="AF442" s="30"/>
      <c r="AG442" s="30"/>
      <c r="AH442" s="30"/>
      <c r="AI442" s="30"/>
      <c r="AJ442" s="30"/>
      <c r="AK442" s="30"/>
      <c r="AL442" s="30"/>
      <c r="AM442" s="30"/>
      <c r="AN442" s="30"/>
      <c r="AO442" s="30"/>
      <c r="AP442" s="30"/>
    </row>
    <row r="443">
      <c r="A443" s="30"/>
      <c r="B443" s="30"/>
      <c r="C443" s="30"/>
      <c r="D443" s="30"/>
      <c r="E443" s="30"/>
      <c r="F443" s="30"/>
      <c r="G443" s="30"/>
      <c r="H443" s="30"/>
      <c r="I443" s="30"/>
      <c r="J443" s="186"/>
      <c r="K443" s="186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  <c r="AB443" s="30"/>
      <c r="AC443" s="30"/>
      <c r="AD443" s="30"/>
      <c r="AE443" s="30"/>
      <c r="AF443" s="30"/>
      <c r="AG443" s="30"/>
      <c r="AH443" s="30"/>
      <c r="AI443" s="30"/>
      <c r="AJ443" s="30"/>
      <c r="AK443" s="30"/>
      <c r="AL443" s="30"/>
      <c r="AM443" s="30"/>
      <c r="AN443" s="30"/>
      <c r="AO443" s="30"/>
      <c r="AP443" s="30"/>
    </row>
    <row r="444">
      <c r="A444" s="30"/>
      <c r="B444" s="30"/>
      <c r="C444" s="30"/>
      <c r="D444" s="30"/>
      <c r="E444" s="30"/>
      <c r="F444" s="30"/>
      <c r="G444" s="30"/>
      <c r="H444" s="30"/>
      <c r="I444" s="30"/>
      <c r="J444" s="186"/>
      <c r="K444" s="186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  <c r="AB444" s="30"/>
      <c r="AC444" s="30"/>
      <c r="AD444" s="30"/>
      <c r="AE444" s="30"/>
      <c r="AF444" s="30"/>
      <c r="AG444" s="30"/>
      <c r="AH444" s="30"/>
      <c r="AI444" s="30"/>
      <c r="AJ444" s="30"/>
      <c r="AK444" s="30"/>
      <c r="AL444" s="30"/>
      <c r="AM444" s="30"/>
      <c r="AN444" s="30"/>
      <c r="AO444" s="30"/>
      <c r="AP444" s="30"/>
    </row>
    <row r="445">
      <c r="A445" s="30"/>
      <c r="B445" s="30"/>
      <c r="C445" s="30"/>
      <c r="D445" s="30"/>
      <c r="E445" s="30"/>
      <c r="F445" s="30"/>
      <c r="G445" s="30"/>
      <c r="H445" s="30"/>
      <c r="I445" s="30"/>
      <c r="J445" s="186"/>
      <c r="K445" s="186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  <c r="AB445" s="30"/>
      <c r="AC445" s="30"/>
      <c r="AD445" s="30"/>
      <c r="AE445" s="30"/>
      <c r="AF445" s="30"/>
      <c r="AG445" s="30"/>
      <c r="AH445" s="30"/>
      <c r="AI445" s="30"/>
      <c r="AJ445" s="30"/>
      <c r="AK445" s="30"/>
      <c r="AL445" s="30"/>
      <c r="AM445" s="30"/>
      <c r="AN445" s="30"/>
      <c r="AO445" s="30"/>
      <c r="AP445" s="30"/>
    </row>
    <row r="446">
      <c r="A446" s="30"/>
      <c r="B446" s="30"/>
      <c r="C446" s="30"/>
      <c r="D446" s="30"/>
      <c r="E446" s="30"/>
      <c r="F446" s="30"/>
      <c r="G446" s="30"/>
      <c r="H446" s="30"/>
      <c r="I446" s="30"/>
      <c r="J446" s="186"/>
      <c r="K446" s="186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  <c r="AB446" s="30"/>
      <c r="AC446" s="30"/>
      <c r="AD446" s="30"/>
      <c r="AE446" s="30"/>
      <c r="AF446" s="30"/>
      <c r="AG446" s="30"/>
      <c r="AH446" s="30"/>
      <c r="AI446" s="30"/>
      <c r="AJ446" s="30"/>
      <c r="AK446" s="30"/>
      <c r="AL446" s="30"/>
      <c r="AM446" s="30"/>
      <c r="AN446" s="30"/>
      <c r="AO446" s="30"/>
      <c r="AP446" s="30"/>
    </row>
    <row r="447">
      <c r="A447" s="30"/>
      <c r="B447" s="30"/>
      <c r="C447" s="30"/>
      <c r="D447" s="30"/>
      <c r="E447" s="30"/>
      <c r="F447" s="30"/>
      <c r="G447" s="30"/>
      <c r="H447" s="30"/>
      <c r="I447" s="30"/>
      <c r="J447" s="186"/>
      <c r="K447" s="186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  <c r="AB447" s="30"/>
      <c r="AC447" s="30"/>
      <c r="AD447" s="30"/>
      <c r="AE447" s="30"/>
      <c r="AF447" s="30"/>
      <c r="AG447" s="30"/>
      <c r="AH447" s="30"/>
      <c r="AI447" s="30"/>
      <c r="AJ447" s="30"/>
      <c r="AK447" s="30"/>
      <c r="AL447" s="30"/>
      <c r="AM447" s="30"/>
      <c r="AN447" s="30"/>
      <c r="AO447" s="30"/>
      <c r="AP447" s="30"/>
    </row>
    <row r="448">
      <c r="A448" s="30"/>
      <c r="B448" s="30"/>
      <c r="C448" s="30"/>
      <c r="D448" s="30"/>
      <c r="E448" s="30"/>
      <c r="F448" s="30"/>
      <c r="G448" s="30"/>
      <c r="H448" s="30"/>
      <c r="I448" s="30"/>
      <c r="J448" s="186"/>
      <c r="K448" s="186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  <c r="AB448" s="30"/>
      <c r="AC448" s="30"/>
      <c r="AD448" s="30"/>
      <c r="AE448" s="30"/>
      <c r="AF448" s="30"/>
      <c r="AG448" s="30"/>
      <c r="AH448" s="30"/>
      <c r="AI448" s="30"/>
      <c r="AJ448" s="30"/>
      <c r="AK448" s="30"/>
      <c r="AL448" s="30"/>
      <c r="AM448" s="30"/>
      <c r="AN448" s="30"/>
      <c r="AO448" s="30"/>
      <c r="AP448" s="30"/>
    </row>
    <row r="449">
      <c r="A449" s="30"/>
      <c r="B449" s="30"/>
      <c r="C449" s="30"/>
      <c r="D449" s="30"/>
      <c r="E449" s="30"/>
      <c r="F449" s="30"/>
      <c r="G449" s="30"/>
      <c r="H449" s="30"/>
      <c r="I449" s="30"/>
      <c r="J449" s="186"/>
      <c r="K449" s="186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  <c r="AB449" s="30"/>
      <c r="AC449" s="30"/>
      <c r="AD449" s="30"/>
      <c r="AE449" s="30"/>
      <c r="AF449" s="30"/>
      <c r="AG449" s="30"/>
      <c r="AH449" s="30"/>
      <c r="AI449" s="30"/>
      <c r="AJ449" s="30"/>
      <c r="AK449" s="30"/>
      <c r="AL449" s="30"/>
      <c r="AM449" s="30"/>
      <c r="AN449" s="30"/>
      <c r="AO449" s="30"/>
      <c r="AP449" s="30"/>
    </row>
    <row r="450">
      <c r="A450" s="30"/>
      <c r="B450" s="30"/>
      <c r="C450" s="30"/>
      <c r="D450" s="30"/>
      <c r="E450" s="30"/>
      <c r="F450" s="30"/>
      <c r="G450" s="30"/>
      <c r="H450" s="30"/>
      <c r="I450" s="30"/>
      <c r="J450" s="186"/>
      <c r="K450" s="186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  <c r="AB450" s="30"/>
      <c r="AC450" s="30"/>
      <c r="AD450" s="30"/>
      <c r="AE450" s="30"/>
      <c r="AF450" s="30"/>
      <c r="AG450" s="30"/>
      <c r="AH450" s="30"/>
      <c r="AI450" s="30"/>
      <c r="AJ450" s="30"/>
      <c r="AK450" s="30"/>
      <c r="AL450" s="30"/>
      <c r="AM450" s="30"/>
      <c r="AN450" s="30"/>
      <c r="AO450" s="30"/>
      <c r="AP450" s="30"/>
    </row>
    <row r="451">
      <c r="A451" s="30"/>
      <c r="B451" s="30"/>
      <c r="C451" s="30"/>
      <c r="D451" s="30"/>
      <c r="E451" s="30"/>
      <c r="F451" s="30"/>
      <c r="G451" s="30"/>
      <c r="H451" s="30"/>
      <c r="I451" s="30"/>
      <c r="J451" s="186"/>
      <c r="K451" s="186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  <c r="AB451" s="30"/>
      <c r="AC451" s="30"/>
      <c r="AD451" s="30"/>
      <c r="AE451" s="30"/>
      <c r="AF451" s="30"/>
      <c r="AG451" s="30"/>
      <c r="AH451" s="30"/>
      <c r="AI451" s="30"/>
      <c r="AJ451" s="30"/>
      <c r="AK451" s="30"/>
      <c r="AL451" s="30"/>
      <c r="AM451" s="30"/>
      <c r="AN451" s="30"/>
      <c r="AO451" s="30"/>
      <c r="AP451" s="30"/>
    </row>
    <row r="452">
      <c r="A452" s="30"/>
      <c r="B452" s="30"/>
      <c r="C452" s="30"/>
      <c r="D452" s="30"/>
      <c r="E452" s="30"/>
      <c r="F452" s="30"/>
      <c r="G452" s="30"/>
      <c r="H452" s="30"/>
      <c r="I452" s="30"/>
      <c r="J452" s="186"/>
      <c r="K452" s="186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  <c r="AB452" s="30"/>
      <c r="AC452" s="30"/>
      <c r="AD452" s="30"/>
      <c r="AE452" s="30"/>
      <c r="AF452" s="30"/>
      <c r="AG452" s="30"/>
      <c r="AH452" s="30"/>
      <c r="AI452" s="30"/>
      <c r="AJ452" s="30"/>
      <c r="AK452" s="30"/>
      <c r="AL452" s="30"/>
      <c r="AM452" s="30"/>
      <c r="AN452" s="30"/>
      <c r="AO452" s="30"/>
      <c r="AP452" s="30"/>
    </row>
    <row r="453">
      <c r="A453" s="30"/>
      <c r="B453" s="30"/>
      <c r="C453" s="30"/>
      <c r="D453" s="30"/>
      <c r="E453" s="30"/>
      <c r="F453" s="30"/>
      <c r="G453" s="30"/>
      <c r="H453" s="30"/>
      <c r="I453" s="30"/>
      <c r="J453" s="186"/>
      <c r="K453" s="186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  <c r="AB453" s="30"/>
      <c r="AC453" s="30"/>
      <c r="AD453" s="30"/>
      <c r="AE453" s="30"/>
      <c r="AF453" s="30"/>
      <c r="AG453" s="30"/>
      <c r="AH453" s="30"/>
      <c r="AI453" s="30"/>
      <c r="AJ453" s="30"/>
      <c r="AK453" s="30"/>
      <c r="AL453" s="30"/>
      <c r="AM453" s="30"/>
      <c r="AN453" s="30"/>
      <c r="AO453" s="30"/>
      <c r="AP453" s="30"/>
    </row>
    <row r="454">
      <c r="A454" s="30"/>
      <c r="B454" s="30"/>
      <c r="C454" s="30"/>
      <c r="D454" s="30"/>
      <c r="E454" s="30"/>
      <c r="F454" s="30"/>
      <c r="G454" s="30"/>
      <c r="H454" s="30"/>
      <c r="I454" s="30"/>
      <c r="J454" s="186"/>
      <c r="K454" s="186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  <c r="AB454" s="30"/>
      <c r="AC454" s="30"/>
      <c r="AD454" s="30"/>
      <c r="AE454" s="30"/>
      <c r="AF454" s="30"/>
      <c r="AG454" s="30"/>
      <c r="AH454" s="30"/>
      <c r="AI454" s="30"/>
      <c r="AJ454" s="30"/>
      <c r="AK454" s="30"/>
      <c r="AL454" s="30"/>
      <c r="AM454" s="30"/>
      <c r="AN454" s="30"/>
      <c r="AO454" s="30"/>
      <c r="AP454" s="30"/>
    </row>
    <row r="455">
      <c r="A455" s="30"/>
      <c r="B455" s="30"/>
      <c r="C455" s="30"/>
      <c r="D455" s="30"/>
      <c r="E455" s="30"/>
      <c r="F455" s="30"/>
      <c r="G455" s="30"/>
      <c r="H455" s="30"/>
      <c r="I455" s="30"/>
      <c r="J455" s="186"/>
      <c r="K455" s="186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  <c r="AB455" s="30"/>
      <c r="AC455" s="30"/>
      <c r="AD455" s="30"/>
      <c r="AE455" s="30"/>
      <c r="AF455" s="30"/>
      <c r="AG455" s="30"/>
      <c r="AH455" s="30"/>
      <c r="AI455" s="30"/>
      <c r="AJ455" s="30"/>
      <c r="AK455" s="30"/>
      <c r="AL455" s="30"/>
      <c r="AM455" s="30"/>
      <c r="AN455" s="30"/>
      <c r="AO455" s="30"/>
      <c r="AP455" s="30"/>
    </row>
    <row r="456">
      <c r="A456" s="30"/>
      <c r="B456" s="30"/>
      <c r="C456" s="30"/>
      <c r="D456" s="30"/>
      <c r="E456" s="30"/>
      <c r="F456" s="30"/>
      <c r="G456" s="30"/>
      <c r="H456" s="30"/>
      <c r="I456" s="30"/>
      <c r="J456" s="186"/>
      <c r="K456" s="186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  <c r="AB456" s="30"/>
      <c r="AC456" s="30"/>
      <c r="AD456" s="30"/>
      <c r="AE456" s="30"/>
      <c r="AF456" s="30"/>
      <c r="AG456" s="30"/>
      <c r="AH456" s="30"/>
      <c r="AI456" s="30"/>
      <c r="AJ456" s="30"/>
      <c r="AK456" s="30"/>
      <c r="AL456" s="30"/>
      <c r="AM456" s="30"/>
      <c r="AN456" s="30"/>
      <c r="AO456" s="30"/>
      <c r="AP456" s="30"/>
    </row>
    <row r="457">
      <c r="A457" s="30"/>
      <c r="B457" s="30"/>
      <c r="C457" s="30"/>
      <c r="D457" s="30"/>
      <c r="E457" s="30"/>
      <c r="F457" s="30"/>
      <c r="G457" s="30"/>
      <c r="H457" s="30"/>
      <c r="I457" s="30"/>
      <c r="J457" s="186"/>
      <c r="K457" s="186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  <c r="AB457" s="30"/>
      <c r="AC457" s="30"/>
      <c r="AD457" s="30"/>
      <c r="AE457" s="30"/>
      <c r="AF457" s="30"/>
      <c r="AG457" s="30"/>
      <c r="AH457" s="30"/>
      <c r="AI457" s="30"/>
      <c r="AJ457" s="30"/>
      <c r="AK457" s="30"/>
      <c r="AL457" s="30"/>
      <c r="AM457" s="30"/>
      <c r="AN457" s="30"/>
      <c r="AO457" s="30"/>
      <c r="AP457" s="30"/>
    </row>
    <row r="458">
      <c r="A458" s="30"/>
      <c r="B458" s="30"/>
      <c r="C458" s="30"/>
      <c r="D458" s="30"/>
      <c r="E458" s="30"/>
      <c r="F458" s="30"/>
      <c r="G458" s="30"/>
      <c r="H458" s="30"/>
      <c r="I458" s="30"/>
      <c r="J458" s="186"/>
      <c r="K458" s="186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  <c r="AB458" s="30"/>
      <c r="AC458" s="30"/>
      <c r="AD458" s="30"/>
      <c r="AE458" s="30"/>
      <c r="AF458" s="30"/>
      <c r="AG458" s="30"/>
      <c r="AH458" s="30"/>
      <c r="AI458" s="30"/>
      <c r="AJ458" s="30"/>
      <c r="AK458" s="30"/>
      <c r="AL458" s="30"/>
      <c r="AM458" s="30"/>
      <c r="AN458" s="30"/>
      <c r="AO458" s="30"/>
      <c r="AP458" s="30"/>
    </row>
    <row r="459">
      <c r="A459" s="30"/>
      <c r="B459" s="30"/>
      <c r="C459" s="30"/>
      <c r="D459" s="30"/>
      <c r="E459" s="30"/>
      <c r="F459" s="30"/>
      <c r="G459" s="30"/>
      <c r="H459" s="30"/>
      <c r="I459" s="30"/>
      <c r="J459" s="186"/>
      <c r="K459" s="186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  <c r="AB459" s="30"/>
      <c r="AC459" s="30"/>
      <c r="AD459" s="30"/>
      <c r="AE459" s="30"/>
      <c r="AF459" s="30"/>
      <c r="AG459" s="30"/>
      <c r="AH459" s="30"/>
      <c r="AI459" s="30"/>
      <c r="AJ459" s="30"/>
      <c r="AK459" s="30"/>
      <c r="AL459" s="30"/>
      <c r="AM459" s="30"/>
      <c r="AN459" s="30"/>
      <c r="AO459" s="30"/>
      <c r="AP459" s="30"/>
    </row>
    <row r="460">
      <c r="A460" s="30"/>
      <c r="B460" s="30"/>
      <c r="C460" s="30"/>
      <c r="D460" s="30"/>
      <c r="E460" s="30"/>
      <c r="F460" s="30"/>
      <c r="G460" s="30"/>
      <c r="H460" s="30"/>
      <c r="I460" s="30"/>
      <c r="J460" s="186"/>
      <c r="K460" s="186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  <c r="AB460" s="30"/>
      <c r="AC460" s="30"/>
      <c r="AD460" s="30"/>
      <c r="AE460" s="30"/>
      <c r="AF460" s="30"/>
      <c r="AG460" s="30"/>
      <c r="AH460" s="30"/>
      <c r="AI460" s="30"/>
      <c r="AJ460" s="30"/>
      <c r="AK460" s="30"/>
      <c r="AL460" s="30"/>
      <c r="AM460" s="30"/>
      <c r="AN460" s="30"/>
      <c r="AO460" s="30"/>
      <c r="AP460" s="30"/>
    </row>
    <row r="461">
      <c r="A461" s="30"/>
      <c r="B461" s="30"/>
      <c r="C461" s="30"/>
      <c r="D461" s="30"/>
      <c r="E461" s="30"/>
      <c r="F461" s="30"/>
      <c r="G461" s="30"/>
      <c r="H461" s="30"/>
      <c r="I461" s="30"/>
      <c r="J461" s="186"/>
      <c r="K461" s="186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  <c r="AB461" s="30"/>
      <c r="AC461" s="30"/>
      <c r="AD461" s="30"/>
      <c r="AE461" s="30"/>
      <c r="AF461" s="30"/>
      <c r="AG461" s="30"/>
      <c r="AH461" s="30"/>
      <c r="AI461" s="30"/>
      <c r="AJ461" s="30"/>
      <c r="AK461" s="30"/>
      <c r="AL461" s="30"/>
      <c r="AM461" s="30"/>
      <c r="AN461" s="30"/>
      <c r="AO461" s="30"/>
      <c r="AP461" s="30"/>
    </row>
    <row r="462">
      <c r="A462" s="30"/>
      <c r="B462" s="30"/>
      <c r="C462" s="30"/>
      <c r="D462" s="30"/>
      <c r="E462" s="30"/>
      <c r="F462" s="30"/>
      <c r="G462" s="30"/>
      <c r="H462" s="30"/>
      <c r="I462" s="30"/>
      <c r="J462" s="186"/>
      <c r="K462" s="186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  <c r="AB462" s="30"/>
      <c r="AC462" s="30"/>
      <c r="AD462" s="30"/>
      <c r="AE462" s="30"/>
      <c r="AF462" s="30"/>
      <c r="AG462" s="30"/>
      <c r="AH462" s="30"/>
      <c r="AI462" s="30"/>
      <c r="AJ462" s="30"/>
      <c r="AK462" s="30"/>
      <c r="AL462" s="30"/>
      <c r="AM462" s="30"/>
      <c r="AN462" s="30"/>
      <c r="AO462" s="30"/>
      <c r="AP462" s="30"/>
    </row>
    <row r="463">
      <c r="A463" s="30"/>
      <c r="B463" s="30"/>
      <c r="C463" s="30"/>
      <c r="D463" s="30"/>
      <c r="E463" s="30"/>
      <c r="F463" s="30"/>
      <c r="G463" s="30"/>
      <c r="H463" s="30"/>
      <c r="I463" s="30"/>
      <c r="J463" s="186"/>
      <c r="K463" s="186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  <c r="AB463" s="30"/>
      <c r="AC463" s="30"/>
      <c r="AD463" s="30"/>
      <c r="AE463" s="30"/>
      <c r="AF463" s="30"/>
      <c r="AG463" s="30"/>
      <c r="AH463" s="30"/>
      <c r="AI463" s="30"/>
      <c r="AJ463" s="30"/>
      <c r="AK463" s="30"/>
      <c r="AL463" s="30"/>
      <c r="AM463" s="30"/>
      <c r="AN463" s="30"/>
      <c r="AO463" s="30"/>
      <c r="AP463" s="30"/>
    </row>
    <row r="464">
      <c r="A464" s="30"/>
      <c r="B464" s="30"/>
      <c r="C464" s="30"/>
      <c r="D464" s="30"/>
      <c r="E464" s="30"/>
      <c r="F464" s="30"/>
      <c r="G464" s="30"/>
      <c r="H464" s="30"/>
      <c r="I464" s="30"/>
      <c r="J464" s="186"/>
      <c r="K464" s="186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  <c r="AB464" s="30"/>
      <c r="AC464" s="30"/>
      <c r="AD464" s="30"/>
      <c r="AE464" s="30"/>
      <c r="AF464" s="30"/>
      <c r="AG464" s="30"/>
      <c r="AH464" s="30"/>
      <c r="AI464" s="30"/>
      <c r="AJ464" s="30"/>
      <c r="AK464" s="30"/>
      <c r="AL464" s="30"/>
      <c r="AM464" s="30"/>
      <c r="AN464" s="30"/>
      <c r="AO464" s="30"/>
      <c r="AP464" s="30"/>
    </row>
    <row r="465">
      <c r="A465" s="30"/>
      <c r="B465" s="30"/>
      <c r="C465" s="30"/>
      <c r="D465" s="30"/>
      <c r="E465" s="30"/>
      <c r="F465" s="30"/>
      <c r="G465" s="30"/>
      <c r="H465" s="30"/>
      <c r="I465" s="30"/>
      <c r="J465" s="186"/>
      <c r="K465" s="186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  <c r="AB465" s="30"/>
      <c r="AC465" s="30"/>
      <c r="AD465" s="30"/>
      <c r="AE465" s="30"/>
      <c r="AF465" s="30"/>
      <c r="AG465" s="30"/>
      <c r="AH465" s="30"/>
      <c r="AI465" s="30"/>
      <c r="AJ465" s="30"/>
      <c r="AK465" s="30"/>
      <c r="AL465" s="30"/>
      <c r="AM465" s="30"/>
      <c r="AN465" s="30"/>
      <c r="AO465" s="30"/>
      <c r="AP465" s="30"/>
    </row>
    <row r="466">
      <c r="A466" s="30"/>
      <c r="B466" s="30"/>
      <c r="C466" s="30"/>
      <c r="D466" s="30"/>
      <c r="E466" s="30"/>
      <c r="F466" s="30"/>
      <c r="G466" s="30"/>
      <c r="H466" s="30"/>
      <c r="I466" s="30"/>
      <c r="J466" s="186"/>
      <c r="K466" s="186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  <c r="AB466" s="30"/>
      <c r="AC466" s="30"/>
      <c r="AD466" s="30"/>
      <c r="AE466" s="30"/>
      <c r="AF466" s="30"/>
      <c r="AG466" s="30"/>
      <c r="AH466" s="30"/>
      <c r="AI466" s="30"/>
      <c r="AJ466" s="30"/>
      <c r="AK466" s="30"/>
      <c r="AL466" s="30"/>
      <c r="AM466" s="30"/>
      <c r="AN466" s="30"/>
      <c r="AO466" s="30"/>
      <c r="AP466" s="30"/>
    </row>
    <row r="467">
      <c r="A467" s="30"/>
      <c r="B467" s="30"/>
      <c r="C467" s="30"/>
      <c r="D467" s="30"/>
      <c r="E467" s="30"/>
      <c r="F467" s="30"/>
      <c r="G467" s="30"/>
      <c r="H467" s="30"/>
      <c r="I467" s="30"/>
      <c r="J467" s="186"/>
      <c r="K467" s="186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  <c r="AB467" s="30"/>
      <c r="AC467" s="30"/>
      <c r="AD467" s="30"/>
      <c r="AE467" s="30"/>
      <c r="AF467" s="30"/>
      <c r="AG467" s="30"/>
      <c r="AH467" s="30"/>
      <c r="AI467" s="30"/>
      <c r="AJ467" s="30"/>
      <c r="AK467" s="30"/>
      <c r="AL467" s="30"/>
      <c r="AM467" s="30"/>
      <c r="AN467" s="30"/>
      <c r="AO467" s="30"/>
      <c r="AP467" s="30"/>
    </row>
    <row r="468">
      <c r="A468" s="30"/>
      <c r="B468" s="30"/>
      <c r="C468" s="30"/>
      <c r="D468" s="30"/>
      <c r="E468" s="30"/>
      <c r="F468" s="30"/>
      <c r="G468" s="30"/>
      <c r="H468" s="30"/>
      <c r="I468" s="30"/>
      <c r="J468" s="186"/>
      <c r="K468" s="186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  <c r="AB468" s="30"/>
      <c r="AC468" s="30"/>
      <c r="AD468" s="30"/>
      <c r="AE468" s="30"/>
      <c r="AF468" s="30"/>
      <c r="AG468" s="30"/>
      <c r="AH468" s="30"/>
      <c r="AI468" s="30"/>
      <c r="AJ468" s="30"/>
      <c r="AK468" s="30"/>
      <c r="AL468" s="30"/>
      <c r="AM468" s="30"/>
      <c r="AN468" s="30"/>
      <c r="AO468" s="30"/>
      <c r="AP468" s="30"/>
    </row>
    <row r="469">
      <c r="A469" s="30"/>
      <c r="B469" s="30"/>
      <c r="C469" s="30"/>
      <c r="D469" s="30"/>
      <c r="E469" s="30"/>
      <c r="F469" s="30"/>
      <c r="G469" s="30"/>
      <c r="H469" s="30"/>
      <c r="I469" s="30"/>
      <c r="J469" s="186"/>
      <c r="K469" s="186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  <c r="AB469" s="30"/>
      <c r="AC469" s="30"/>
      <c r="AD469" s="30"/>
      <c r="AE469" s="30"/>
      <c r="AF469" s="30"/>
      <c r="AG469" s="30"/>
      <c r="AH469" s="30"/>
      <c r="AI469" s="30"/>
      <c r="AJ469" s="30"/>
      <c r="AK469" s="30"/>
      <c r="AL469" s="30"/>
      <c r="AM469" s="30"/>
      <c r="AN469" s="30"/>
      <c r="AO469" s="30"/>
      <c r="AP469" s="30"/>
    </row>
    <row r="470">
      <c r="A470" s="30"/>
      <c r="B470" s="30"/>
      <c r="C470" s="30"/>
      <c r="D470" s="30"/>
      <c r="E470" s="30"/>
      <c r="F470" s="30"/>
      <c r="G470" s="30"/>
      <c r="H470" s="30"/>
      <c r="I470" s="30"/>
      <c r="J470" s="186"/>
      <c r="K470" s="186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  <c r="AB470" s="30"/>
      <c r="AC470" s="30"/>
      <c r="AD470" s="30"/>
      <c r="AE470" s="30"/>
      <c r="AF470" s="30"/>
      <c r="AG470" s="30"/>
      <c r="AH470" s="30"/>
      <c r="AI470" s="30"/>
      <c r="AJ470" s="30"/>
      <c r="AK470" s="30"/>
      <c r="AL470" s="30"/>
      <c r="AM470" s="30"/>
      <c r="AN470" s="30"/>
      <c r="AO470" s="30"/>
      <c r="AP470" s="30"/>
    </row>
    <row r="471">
      <c r="A471" s="30"/>
      <c r="B471" s="30"/>
      <c r="C471" s="30"/>
      <c r="D471" s="30"/>
      <c r="E471" s="30"/>
      <c r="F471" s="30"/>
      <c r="G471" s="30"/>
      <c r="H471" s="30"/>
      <c r="I471" s="30"/>
      <c r="J471" s="186"/>
      <c r="K471" s="186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  <c r="AB471" s="30"/>
      <c r="AC471" s="30"/>
      <c r="AD471" s="30"/>
      <c r="AE471" s="30"/>
      <c r="AF471" s="30"/>
      <c r="AG471" s="30"/>
      <c r="AH471" s="30"/>
      <c r="AI471" s="30"/>
      <c r="AJ471" s="30"/>
      <c r="AK471" s="30"/>
      <c r="AL471" s="30"/>
      <c r="AM471" s="30"/>
      <c r="AN471" s="30"/>
      <c r="AO471" s="30"/>
      <c r="AP471" s="30"/>
    </row>
    <row r="472">
      <c r="A472" s="30"/>
      <c r="B472" s="30"/>
      <c r="C472" s="30"/>
      <c r="D472" s="30"/>
      <c r="E472" s="30"/>
      <c r="F472" s="30"/>
      <c r="G472" s="30"/>
      <c r="H472" s="30"/>
      <c r="I472" s="30"/>
      <c r="J472" s="186"/>
      <c r="K472" s="186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  <c r="AB472" s="30"/>
      <c r="AC472" s="30"/>
      <c r="AD472" s="30"/>
      <c r="AE472" s="30"/>
      <c r="AF472" s="30"/>
      <c r="AG472" s="30"/>
      <c r="AH472" s="30"/>
      <c r="AI472" s="30"/>
      <c r="AJ472" s="30"/>
      <c r="AK472" s="30"/>
      <c r="AL472" s="30"/>
      <c r="AM472" s="30"/>
      <c r="AN472" s="30"/>
      <c r="AO472" s="30"/>
      <c r="AP472" s="30"/>
    </row>
    <row r="473">
      <c r="A473" s="30"/>
      <c r="B473" s="30"/>
      <c r="C473" s="30"/>
      <c r="D473" s="30"/>
      <c r="E473" s="30"/>
      <c r="F473" s="30"/>
      <c r="G473" s="30"/>
      <c r="H473" s="30"/>
      <c r="I473" s="30"/>
      <c r="J473" s="186"/>
      <c r="K473" s="186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  <c r="AB473" s="30"/>
      <c r="AC473" s="30"/>
      <c r="AD473" s="30"/>
      <c r="AE473" s="30"/>
      <c r="AF473" s="30"/>
      <c r="AG473" s="30"/>
      <c r="AH473" s="30"/>
      <c r="AI473" s="30"/>
      <c r="AJ473" s="30"/>
      <c r="AK473" s="30"/>
      <c r="AL473" s="30"/>
      <c r="AM473" s="30"/>
      <c r="AN473" s="30"/>
      <c r="AO473" s="30"/>
      <c r="AP473" s="30"/>
    </row>
    <row r="474">
      <c r="A474" s="30"/>
      <c r="B474" s="30"/>
      <c r="C474" s="30"/>
      <c r="D474" s="30"/>
      <c r="E474" s="30"/>
      <c r="F474" s="30"/>
      <c r="G474" s="30"/>
      <c r="H474" s="30"/>
      <c r="I474" s="30"/>
      <c r="J474" s="186"/>
      <c r="K474" s="186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  <c r="AB474" s="30"/>
      <c r="AC474" s="30"/>
      <c r="AD474" s="30"/>
      <c r="AE474" s="30"/>
      <c r="AF474" s="30"/>
      <c r="AG474" s="30"/>
      <c r="AH474" s="30"/>
      <c r="AI474" s="30"/>
      <c r="AJ474" s="30"/>
      <c r="AK474" s="30"/>
      <c r="AL474" s="30"/>
      <c r="AM474" s="30"/>
      <c r="AN474" s="30"/>
      <c r="AO474" s="30"/>
      <c r="AP474" s="30"/>
    </row>
    <row r="475">
      <c r="A475" s="30"/>
      <c r="B475" s="30"/>
      <c r="C475" s="30"/>
      <c r="D475" s="30"/>
      <c r="E475" s="30"/>
      <c r="F475" s="30"/>
      <c r="G475" s="30"/>
      <c r="H475" s="30"/>
      <c r="I475" s="30"/>
      <c r="J475" s="186"/>
      <c r="K475" s="186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  <c r="AB475" s="30"/>
      <c r="AC475" s="30"/>
      <c r="AD475" s="30"/>
      <c r="AE475" s="30"/>
      <c r="AF475" s="30"/>
      <c r="AG475" s="30"/>
      <c r="AH475" s="30"/>
      <c r="AI475" s="30"/>
      <c r="AJ475" s="30"/>
      <c r="AK475" s="30"/>
      <c r="AL475" s="30"/>
      <c r="AM475" s="30"/>
      <c r="AN475" s="30"/>
      <c r="AO475" s="30"/>
      <c r="AP475" s="30"/>
    </row>
    <row r="476">
      <c r="A476" s="30"/>
      <c r="B476" s="30"/>
      <c r="C476" s="30"/>
      <c r="D476" s="30"/>
      <c r="E476" s="30"/>
      <c r="F476" s="30"/>
      <c r="G476" s="30"/>
      <c r="H476" s="30"/>
      <c r="I476" s="30"/>
      <c r="J476" s="186"/>
      <c r="K476" s="186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  <c r="AB476" s="30"/>
      <c r="AC476" s="30"/>
      <c r="AD476" s="30"/>
      <c r="AE476" s="30"/>
      <c r="AF476" s="30"/>
      <c r="AG476" s="30"/>
      <c r="AH476" s="30"/>
      <c r="AI476" s="30"/>
      <c r="AJ476" s="30"/>
      <c r="AK476" s="30"/>
      <c r="AL476" s="30"/>
      <c r="AM476" s="30"/>
      <c r="AN476" s="30"/>
      <c r="AO476" s="30"/>
      <c r="AP476" s="30"/>
    </row>
    <row r="477">
      <c r="A477" s="30"/>
      <c r="B477" s="30"/>
      <c r="C477" s="30"/>
      <c r="D477" s="30"/>
      <c r="E477" s="30"/>
      <c r="F477" s="30"/>
      <c r="G477" s="30"/>
      <c r="H477" s="30"/>
      <c r="I477" s="30"/>
      <c r="J477" s="186"/>
      <c r="K477" s="186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  <c r="AB477" s="30"/>
      <c r="AC477" s="30"/>
      <c r="AD477" s="30"/>
      <c r="AE477" s="30"/>
      <c r="AF477" s="30"/>
      <c r="AG477" s="30"/>
      <c r="AH477" s="30"/>
      <c r="AI477" s="30"/>
      <c r="AJ477" s="30"/>
      <c r="AK477" s="30"/>
      <c r="AL477" s="30"/>
      <c r="AM477" s="30"/>
      <c r="AN477" s="30"/>
      <c r="AO477" s="30"/>
      <c r="AP477" s="30"/>
    </row>
    <row r="478">
      <c r="A478" s="30"/>
      <c r="B478" s="30"/>
      <c r="C478" s="30"/>
      <c r="D478" s="30"/>
      <c r="E478" s="30"/>
      <c r="F478" s="30"/>
      <c r="G478" s="30"/>
      <c r="H478" s="30"/>
      <c r="I478" s="30"/>
      <c r="J478" s="186"/>
      <c r="K478" s="186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  <c r="AB478" s="30"/>
      <c r="AC478" s="30"/>
      <c r="AD478" s="30"/>
      <c r="AE478" s="30"/>
      <c r="AF478" s="30"/>
      <c r="AG478" s="30"/>
      <c r="AH478" s="30"/>
      <c r="AI478" s="30"/>
      <c r="AJ478" s="30"/>
      <c r="AK478" s="30"/>
      <c r="AL478" s="30"/>
      <c r="AM478" s="30"/>
      <c r="AN478" s="30"/>
      <c r="AO478" s="30"/>
      <c r="AP478" s="30"/>
    </row>
    <row r="479">
      <c r="A479" s="30"/>
      <c r="B479" s="30"/>
      <c r="C479" s="30"/>
      <c r="D479" s="30"/>
      <c r="E479" s="30"/>
      <c r="F479" s="30"/>
      <c r="G479" s="30"/>
      <c r="H479" s="30"/>
      <c r="I479" s="30"/>
      <c r="J479" s="186"/>
      <c r="K479" s="186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  <c r="AB479" s="30"/>
      <c r="AC479" s="30"/>
      <c r="AD479" s="30"/>
      <c r="AE479" s="30"/>
      <c r="AF479" s="30"/>
      <c r="AG479" s="30"/>
      <c r="AH479" s="30"/>
      <c r="AI479" s="30"/>
      <c r="AJ479" s="30"/>
      <c r="AK479" s="30"/>
      <c r="AL479" s="30"/>
      <c r="AM479" s="30"/>
      <c r="AN479" s="30"/>
      <c r="AO479" s="30"/>
      <c r="AP479" s="30"/>
    </row>
    <row r="480">
      <c r="A480" s="30"/>
      <c r="B480" s="30"/>
      <c r="C480" s="30"/>
      <c r="D480" s="30"/>
      <c r="E480" s="30"/>
      <c r="F480" s="30"/>
      <c r="G480" s="30"/>
      <c r="H480" s="30"/>
      <c r="I480" s="30"/>
      <c r="J480" s="186"/>
      <c r="K480" s="186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  <c r="AB480" s="30"/>
      <c r="AC480" s="30"/>
      <c r="AD480" s="30"/>
      <c r="AE480" s="30"/>
      <c r="AF480" s="30"/>
      <c r="AG480" s="30"/>
      <c r="AH480" s="30"/>
      <c r="AI480" s="30"/>
      <c r="AJ480" s="30"/>
      <c r="AK480" s="30"/>
      <c r="AL480" s="30"/>
      <c r="AM480" s="30"/>
      <c r="AN480" s="30"/>
      <c r="AO480" s="30"/>
      <c r="AP480" s="30"/>
    </row>
    <row r="481">
      <c r="A481" s="30"/>
      <c r="B481" s="30"/>
      <c r="C481" s="30"/>
      <c r="D481" s="30"/>
      <c r="E481" s="30"/>
      <c r="F481" s="30"/>
      <c r="G481" s="30"/>
      <c r="H481" s="30"/>
      <c r="I481" s="30"/>
      <c r="J481" s="186"/>
      <c r="K481" s="186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  <c r="AB481" s="30"/>
      <c r="AC481" s="30"/>
      <c r="AD481" s="30"/>
      <c r="AE481" s="30"/>
      <c r="AF481" s="30"/>
      <c r="AG481" s="30"/>
      <c r="AH481" s="30"/>
      <c r="AI481" s="30"/>
      <c r="AJ481" s="30"/>
      <c r="AK481" s="30"/>
      <c r="AL481" s="30"/>
      <c r="AM481" s="30"/>
      <c r="AN481" s="30"/>
      <c r="AO481" s="30"/>
      <c r="AP481" s="30"/>
    </row>
    <row r="482">
      <c r="A482" s="30"/>
      <c r="B482" s="30"/>
      <c r="C482" s="30"/>
      <c r="D482" s="30"/>
      <c r="E482" s="30"/>
      <c r="F482" s="30"/>
      <c r="G482" s="30"/>
      <c r="H482" s="30"/>
      <c r="I482" s="30"/>
      <c r="J482" s="186"/>
      <c r="K482" s="186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  <c r="AB482" s="30"/>
      <c r="AC482" s="30"/>
      <c r="AD482" s="30"/>
      <c r="AE482" s="30"/>
      <c r="AF482" s="30"/>
      <c r="AG482" s="30"/>
      <c r="AH482" s="30"/>
      <c r="AI482" s="30"/>
      <c r="AJ482" s="30"/>
      <c r="AK482" s="30"/>
      <c r="AL482" s="30"/>
      <c r="AM482" s="30"/>
      <c r="AN482" s="30"/>
      <c r="AO482" s="30"/>
      <c r="AP482" s="30"/>
    </row>
    <row r="483">
      <c r="A483" s="30"/>
      <c r="B483" s="30"/>
      <c r="C483" s="30"/>
      <c r="D483" s="30"/>
      <c r="E483" s="30"/>
      <c r="F483" s="30"/>
      <c r="G483" s="30"/>
      <c r="H483" s="30"/>
      <c r="I483" s="30"/>
      <c r="J483" s="186"/>
      <c r="K483" s="186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  <c r="AB483" s="30"/>
      <c r="AC483" s="30"/>
      <c r="AD483" s="30"/>
      <c r="AE483" s="30"/>
      <c r="AF483" s="30"/>
      <c r="AG483" s="30"/>
      <c r="AH483" s="30"/>
      <c r="AI483" s="30"/>
      <c r="AJ483" s="30"/>
      <c r="AK483" s="30"/>
      <c r="AL483" s="30"/>
      <c r="AM483" s="30"/>
      <c r="AN483" s="30"/>
      <c r="AO483" s="30"/>
      <c r="AP483" s="30"/>
    </row>
    <row r="484">
      <c r="A484" s="30"/>
      <c r="B484" s="30"/>
      <c r="C484" s="30"/>
      <c r="D484" s="30"/>
      <c r="E484" s="30"/>
      <c r="F484" s="30"/>
      <c r="G484" s="30"/>
      <c r="H484" s="30"/>
      <c r="I484" s="30"/>
      <c r="J484" s="186"/>
      <c r="K484" s="186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  <c r="AB484" s="30"/>
      <c r="AC484" s="30"/>
      <c r="AD484" s="30"/>
      <c r="AE484" s="30"/>
      <c r="AF484" s="30"/>
      <c r="AG484" s="30"/>
      <c r="AH484" s="30"/>
      <c r="AI484" s="30"/>
      <c r="AJ484" s="30"/>
      <c r="AK484" s="30"/>
      <c r="AL484" s="30"/>
      <c r="AM484" s="30"/>
      <c r="AN484" s="30"/>
      <c r="AO484" s="30"/>
      <c r="AP484" s="30"/>
    </row>
    <row r="485">
      <c r="A485" s="30"/>
      <c r="B485" s="30"/>
      <c r="C485" s="30"/>
      <c r="D485" s="30"/>
      <c r="E485" s="30"/>
      <c r="F485" s="30"/>
      <c r="G485" s="30"/>
      <c r="H485" s="30"/>
      <c r="I485" s="30"/>
      <c r="J485" s="186"/>
      <c r="K485" s="186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  <c r="AB485" s="30"/>
      <c r="AC485" s="30"/>
      <c r="AD485" s="30"/>
      <c r="AE485" s="30"/>
      <c r="AF485" s="30"/>
      <c r="AG485" s="30"/>
      <c r="AH485" s="30"/>
      <c r="AI485" s="30"/>
      <c r="AJ485" s="30"/>
      <c r="AK485" s="30"/>
      <c r="AL485" s="30"/>
      <c r="AM485" s="30"/>
      <c r="AN485" s="30"/>
      <c r="AO485" s="30"/>
      <c r="AP485" s="30"/>
    </row>
    <row r="486">
      <c r="A486" s="30"/>
      <c r="B486" s="30"/>
      <c r="C486" s="30"/>
      <c r="D486" s="30"/>
      <c r="E486" s="30"/>
      <c r="F486" s="30"/>
      <c r="G486" s="30"/>
      <c r="H486" s="30"/>
      <c r="I486" s="30"/>
      <c r="J486" s="186"/>
      <c r="K486" s="186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  <c r="AB486" s="30"/>
      <c r="AC486" s="30"/>
      <c r="AD486" s="30"/>
      <c r="AE486" s="30"/>
      <c r="AF486" s="30"/>
      <c r="AG486" s="30"/>
      <c r="AH486" s="30"/>
      <c r="AI486" s="30"/>
      <c r="AJ486" s="30"/>
      <c r="AK486" s="30"/>
      <c r="AL486" s="30"/>
      <c r="AM486" s="30"/>
      <c r="AN486" s="30"/>
      <c r="AO486" s="30"/>
      <c r="AP486" s="30"/>
    </row>
    <row r="487">
      <c r="A487" s="30"/>
      <c r="B487" s="30"/>
      <c r="C487" s="30"/>
      <c r="D487" s="30"/>
      <c r="E487" s="30"/>
      <c r="F487" s="30"/>
      <c r="G487" s="30"/>
      <c r="H487" s="30"/>
      <c r="I487" s="30"/>
      <c r="J487" s="186"/>
      <c r="K487" s="186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  <c r="AB487" s="30"/>
      <c r="AC487" s="30"/>
      <c r="AD487" s="30"/>
      <c r="AE487" s="30"/>
      <c r="AF487" s="30"/>
      <c r="AG487" s="30"/>
      <c r="AH487" s="30"/>
      <c r="AI487" s="30"/>
      <c r="AJ487" s="30"/>
      <c r="AK487" s="30"/>
      <c r="AL487" s="30"/>
      <c r="AM487" s="30"/>
      <c r="AN487" s="30"/>
      <c r="AO487" s="30"/>
      <c r="AP487" s="30"/>
    </row>
    <row r="488">
      <c r="A488" s="30"/>
      <c r="B488" s="30"/>
      <c r="C488" s="30"/>
      <c r="D488" s="30"/>
      <c r="E488" s="30"/>
      <c r="F488" s="30"/>
      <c r="G488" s="30"/>
      <c r="H488" s="30"/>
      <c r="I488" s="30"/>
      <c r="J488" s="186"/>
      <c r="K488" s="186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  <c r="AB488" s="30"/>
      <c r="AC488" s="30"/>
      <c r="AD488" s="30"/>
      <c r="AE488" s="30"/>
      <c r="AF488" s="30"/>
      <c r="AG488" s="30"/>
      <c r="AH488" s="30"/>
      <c r="AI488" s="30"/>
      <c r="AJ488" s="30"/>
      <c r="AK488" s="30"/>
      <c r="AL488" s="30"/>
      <c r="AM488" s="30"/>
      <c r="AN488" s="30"/>
      <c r="AO488" s="30"/>
      <c r="AP488" s="30"/>
    </row>
    <row r="489">
      <c r="A489" s="30"/>
      <c r="B489" s="30"/>
      <c r="C489" s="30"/>
      <c r="D489" s="30"/>
      <c r="E489" s="30"/>
      <c r="F489" s="30"/>
      <c r="G489" s="30"/>
      <c r="H489" s="30"/>
      <c r="I489" s="30"/>
      <c r="J489" s="186"/>
      <c r="K489" s="186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  <c r="AB489" s="30"/>
      <c r="AC489" s="30"/>
      <c r="AD489" s="30"/>
      <c r="AE489" s="30"/>
      <c r="AF489" s="30"/>
      <c r="AG489" s="30"/>
      <c r="AH489" s="30"/>
      <c r="AI489" s="30"/>
      <c r="AJ489" s="30"/>
      <c r="AK489" s="30"/>
      <c r="AL489" s="30"/>
      <c r="AM489" s="30"/>
      <c r="AN489" s="30"/>
      <c r="AO489" s="30"/>
      <c r="AP489" s="30"/>
    </row>
    <row r="490">
      <c r="A490" s="30"/>
      <c r="B490" s="30"/>
      <c r="C490" s="30"/>
      <c r="D490" s="30"/>
      <c r="E490" s="30"/>
      <c r="F490" s="30"/>
      <c r="G490" s="30"/>
      <c r="H490" s="30"/>
      <c r="I490" s="30"/>
      <c r="J490" s="186"/>
      <c r="K490" s="186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  <c r="AB490" s="30"/>
      <c r="AC490" s="30"/>
      <c r="AD490" s="30"/>
      <c r="AE490" s="30"/>
      <c r="AF490" s="30"/>
      <c r="AG490" s="30"/>
      <c r="AH490" s="30"/>
      <c r="AI490" s="30"/>
      <c r="AJ490" s="30"/>
      <c r="AK490" s="30"/>
      <c r="AL490" s="30"/>
      <c r="AM490" s="30"/>
      <c r="AN490" s="30"/>
      <c r="AO490" s="30"/>
      <c r="AP490" s="30"/>
    </row>
    <row r="491">
      <c r="A491" s="30"/>
      <c r="B491" s="30"/>
      <c r="C491" s="30"/>
      <c r="D491" s="30"/>
      <c r="E491" s="30"/>
      <c r="F491" s="30"/>
      <c r="G491" s="30"/>
      <c r="H491" s="30"/>
      <c r="I491" s="30"/>
      <c r="J491" s="186"/>
      <c r="K491" s="186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  <c r="AB491" s="30"/>
      <c r="AC491" s="30"/>
      <c r="AD491" s="30"/>
      <c r="AE491" s="30"/>
      <c r="AF491" s="30"/>
      <c r="AG491" s="30"/>
      <c r="AH491" s="30"/>
      <c r="AI491" s="30"/>
      <c r="AJ491" s="30"/>
      <c r="AK491" s="30"/>
      <c r="AL491" s="30"/>
      <c r="AM491" s="30"/>
      <c r="AN491" s="30"/>
      <c r="AO491" s="30"/>
      <c r="AP491" s="30"/>
    </row>
    <row r="492">
      <c r="A492" s="30"/>
      <c r="B492" s="30"/>
      <c r="C492" s="30"/>
      <c r="D492" s="30"/>
      <c r="E492" s="30"/>
      <c r="F492" s="30"/>
      <c r="G492" s="30"/>
      <c r="H492" s="30"/>
      <c r="I492" s="30"/>
      <c r="J492" s="186"/>
      <c r="K492" s="186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  <c r="AB492" s="30"/>
      <c r="AC492" s="30"/>
      <c r="AD492" s="30"/>
      <c r="AE492" s="30"/>
      <c r="AF492" s="30"/>
      <c r="AG492" s="30"/>
      <c r="AH492" s="30"/>
      <c r="AI492" s="30"/>
      <c r="AJ492" s="30"/>
      <c r="AK492" s="30"/>
      <c r="AL492" s="30"/>
      <c r="AM492" s="30"/>
      <c r="AN492" s="30"/>
      <c r="AO492" s="30"/>
      <c r="AP492" s="30"/>
    </row>
    <row r="493">
      <c r="A493" s="30"/>
      <c r="B493" s="30"/>
      <c r="C493" s="30"/>
      <c r="D493" s="30"/>
      <c r="E493" s="30"/>
      <c r="F493" s="30"/>
      <c r="G493" s="30"/>
      <c r="H493" s="30"/>
      <c r="I493" s="30"/>
      <c r="J493" s="186"/>
      <c r="K493" s="186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  <c r="AB493" s="30"/>
      <c r="AC493" s="30"/>
      <c r="AD493" s="30"/>
      <c r="AE493" s="30"/>
      <c r="AF493" s="30"/>
      <c r="AG493" s="30"/>
      <c r="AH493" s="30"/>
      <c r="AI493" s="30"/>
      <c r="AJ493" s="30"/>
      <c r="AK493" s="30"/>
      <c r="AL493" s="30"/>
      <c r="AM493" s="30"/>
      <c r="AN493" s="30"/>
      <c r="AO493" s="30"/>
      <c r="AP493" s="30"/>
    </row>
    <row r="494">
      <c r="A494" s="30"/>
      <c r="B494" s="30"/>
      <c r="C494" s="30"/>
      <c r="D494" s="30"/>
      <c r="E494" s="30"/>
      <c r="F494" s="30"/>
      <c r="G494" s="30"/>
      <c r="H494" s="30"/>
      <c r="I494" s="30"/>
      <c r="J494" s="186"/>
      <c r="K494" s="186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  <c r="AB494" s="30"/>
      <c r="AC494" s="30"/>
      <c r="AD494" s="30"/>
      <c r="AE494" s="30"/>
      <c r="AF494" s="30"/>
      <c r="AG494" s="30"/>
      <c r="AH494" s="30"/>
      <c r="AI494" s="30"/>
      <c r="AJ494" s="30"/>
      <c r="AK494" s="30"/>
      <c r="AL494" s="30"/>
      <c r="AM494" s="30"/>
      <c r="AN494" s="30"/>
      <c r="AO494" s="30"/>
      <c r="AP494" s="30"/>
    </row>
    <row r="495">
      <c r="A495" s="30"/>
      <c r="B495" s="30"/>
      <c r="C495" s="30"/>
      <c r="D495" s="30"/>
      <c r="E495" s="30"/>
      <c r="F495" s="30"/>
      <c r="G495" s="30"/>
      <c r="H495" s="30"/>
      <c r="I495" s="30"/>
      <c r="J495" s="186"/>
      <c r="K495" s="186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  <c r="AB495" s="30"/>
      <c r="AC495" s="30"/>
      <c r="AD495" s="30"/>
      <c r="AE495" s="30"/>
      <c r="AF495" s="30"/>
      <c r="AG495" s="30"/>
      <c r="AH495" s="30"/>
      <c r="AI495" s="30"/>
      <c r="AJ495" s="30"/>
      <c r="AK495" s="30"/>
      <c r="AL495" s="30"/>
      <c r="AM495" s="30"/>
      <c r="AN495" s="30"/>
      <c r="AO495" s="30"/>
      <c r="AP495" s="30"/>
    </row>
    <row r="496">
      <c r="A496" s="30"/>
      <c r="B496" s="30"/>
      <c r="C496" s="30"/>
      <c r="D496" s="30"/>
      <c r="E496" s="30"/>
      <c r="F496" s="30"/>
      <c r="G496" s="30"/>
      <c r="H496" s="30"/>
      <c r="I496" s="30"/>
      <c r="J496" s="186"/>
      <c r="K496" s="186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  <c r="AB496" s="30"/>
      <c r="AC496" s="30"/>
      <c r="AD496" s="30"/>
      <c r="AE496" s="30"/>
      <c r="AF496" s="30"/>
      <c r="AG496" s="30"/>
      <c r="AH496" s="30"/>
      <c r="AI496" s="30"/>
      <c r="AJ496" s="30"/>
      <c r="AK496" s="30"/>
      <c r="AL496" s="30"/>
      <c r="AM496" s="30"/>
      <c r="AN496" s="30"/>
      <c r="AO496" s="30"/>
      <c r="AP496" s="30"/>
    </row>
    <row r="497">
      <c r="A497" s="30"/>
      <c r="B497" s="30"/>
      <c r="C497" s="30"/>
      <c r="D497" s="30"/>
      <c r="E497" s="30"/>
      <c r="F497" s="30"/>
      <c r="G497" s="30"/>
      <c r="H497" s="30"/>
      <c r="I497" s="30"/>
      <c r="J497" s="186"/>
      <c r="K497" s="186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  <c r="AB497" s="30"/>
      <c r="AC497" s="30"/>
      <c r="AD497" s="30"/>
      <c r="AE497" s="30"/>
      <c r="AF497" s="30"/>
      <c r="AG497" s="30"/>
      <c r="AH497" s="30"/>
      <c r="AI497" s="30"/>
      <c r="AJ497" s="30"/>
      <c r="AK497" s="30"/>
      <c r="AL497" s="30"/>
      <c r="AM497" s="30"/>
      <c r="AN497" s="30"/>
      <c r="AO497" s="30"/>
      <c r="AP497" s="30"/>
    </row>
    <row r="498">
      <c r="A498" s="30"/>
      <c r="B498" s="30"/>
      <c r="C498" s="30"/>
      <c r="D498" s="30"/>
      <c r="E498" s="30"/>
      <c r="F498" s="30"/>
      <c r="G498" s="30"/>
      <c r="H498" s="30"/>
      <c r="I498" s="30"/>
      <c r="J498" s="186"/>
      <c r="K498" s="186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  <c r="AB498" s="30"/>
      <c r="AC498" s="30"/>
      <c r="AD498" s="30"/>
      <c r="AE498" s="30"/>
      <c r="AF498" s="30"/>
      <c r="AG498" s="30"/>
      <c r="AH498" s="30"/>
      <c r="AI498" s="30"/>
      <c r="AJ498" s="30"/>
      <c r="AK498" s="30"/>
      <c r="AL498" s="30"/>
      <c r="AM498" s="30"/>
      <c r="AN498" s="30"/>
      <c r="AO498" s="30"/>
      <c r="AP498" s="30"/>
    </row>
    <row r="499">
      <c r="A499" s="30"/>
      <c r="B499" s="30"/>
      <c r="C499" s="30"/>
      <c r="D499" s="30"/>
      <c r="E499" s="30"/>
      <c r="F499" s="30"/>
      <c r="G499" s="30"/>
      <c r="H499" s="30"/>
      <c r="I499" s="30"/>
      <c r="J499" s="186"/>
      <c r="K499" s="186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  <c r="AB499" s="30"/>
      <c r="AC499" s="30"/>
      <c r="AD499" s="30"/>
      <c r="AE499" s="30"/>
      <c r="AF499" s="30"/>
      <c r="AG499" s="30"/>
      <c r="AH499" s="30"/>
      <c r="AI499" s="30"/>
      <c r="AJ499" s="30"/>
      <c r="AK499" s="30"/>
      <c r="AL499" s="30"/>
      <c r="AM499" s="30"/>
      <c r="AN499" s="30"/>
      <c r="AO499" s="30"/>
      <c r="AP499" s="30"/>
    </row>
    <row r="500">
      <c r="A500" s="30"/>
      <c r="B500" s="30"/>
      <c r="C500" s="30"/>
      <c r="D500" s="30"/>
      <c r="E500" s="30"/>
      <c r="F500" s="30"/>
      <c r="G500" s="30"/>
      <c r="H500" s="30"/>
      <c r="I500" s="30"/>
      <c r="J500" s="186"/>
      <c r="K500" s="186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  <c r="AB500" s="30"/>
      <c r="AC500" s="30"/>
      <c r="AD500" s="30"/>
      <c r="AE500" s="30"/>
      <c r="AF500" s="30"/>
      <c r="AG500" s="30"/>
      <c r="AH500" s="30"/>
      <c r="AI500" s="30"/>
      <c r="AJ500" s="30"/>
      <c r="AK500" s="30"/>
      <c r="AL500" s="30"/>
      <c r="AM500" s="30"/>
      <c r="AN500" s="30"/>
      <c r="AO500" s="30"/>
      <c r="AP500" s="30"/>
    </row>
    <row r="501">
      <c r="A501" s="30"/>
      <c r="B501" s="30"/>
      <c r="C501" s="30"/>
      <c r="D501" s="30"/>
      <c r="E501" s="30"/>
      <c r="F501" s="30"/>
      <c r="G501" s="30"/>
      <c r="H501" s="30"/>
      <c r="I501" s="30"/>
      <c r="J501" s="186"/>
      <c r="K501" s="186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  <c r="AB501" s="30"/>
      <c r="AC501" s="30"/>
      <c r="AD501" s="30"/>
      <c r="AE501" s="30"/>
      <c r="AF501" s="30"/>
      <c r="AG501" s="30"/>
      <c r="AH501" s="30"/>
      <c r="AI501" s="30"/>
      <c r="AJ501" s="30"/>
      <c r="AK501" s="30"/>
      <c r="AL501" s="30"/>
      <c r="AM501" s="30"/>
      <c r="AN501" s="30"/>
      <c r="AO501" s="30"/>
      <c r="AP501" s="30"/>
    </row>
    <row r="502">
      <c r="A502" s="30"/>
      <c r="B502" s="30"/>
      <c r="C502" s="30"/>
      <c r="D502" s="30"/>
      <c r="E502" s="30"/>
      <c r="F502" s="30"/>
      <c r="G502" s="30"/>
      <c r="H502" s="30"/>
      <c r="I502" s="30"/>
      <c r="J502" s="186"/>
      <c r="K502" s="186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  <c r="AB502" s="30"/>
      <c r="AC502" s="30"/>
      <c r="AD502" s="30"/>
      <c r="AE502" s="30"/>
      <c r="AF502" s="30"/>
      <c r="AG502" s="30"/>
      <c r="AH502" s="30"/>
      <c r="AI502" s="30"/>
      <c r="AJ502" s="30"/>
      <c r="AK502" s="30"/>
      <c r="AL502" s="30"/>
      <c r="AM502" s="30"/>
      <c r="AN502" s="30"/>
      <c r="AO502" s="30"/>
      <c r="AP502" s="30"/>
    </row>
    <row r="503">
      <c r="A503" s="30"/>
      <c r="B503" s="30"/>
      <c r="C503" s="30"/>
      <c r="D503" s="30"/>
      <c r="E503" s="30"/>
      <c r="F503" s="30"/>
      <c r="G503" s="30"/>
      <c r="H503" s="30"/>
      <c r="I503" s="30"/>
      <c r="J503" s="186"/>
      <c r="K503" s="186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  <c r="AB503" s="30"/>
      <c r="AC503" s="30"/>
      <c r="AD503" s="30"/>
      <c r="AE503" s="30"/>
      <c r="AF503" s="30"/>
      <c r="AG503" s="30"/>
      <c r="AH503" s="30"/>
      <c r="AI503" s="30"/>
      <c r="AJ503" s="30"/>
      <c r="AK503" s="30"/>
      <c r="AL503" s="30"/>
      <c r="AM503" s="30"/>
      <c r="AN503" s="30"/>
      <c r="AO503" s="30"/>
      <c r="AP503" s="30"/>
    </row>
    <row r="504">
      <c r="A504" s="30"/>
      <c r="B504" s="30"/>
      <c r="C504" s="30"/>
      <c r="D504" s="30"/>
      <c r="E504" s="30"/>
      <c r="F504" s="30"/>
      <c r="G504" s="30"/>
      <c r="H504" s="30"/>
      <c r="I504" s="30"/>
      <c r="J504" s="186"/>
      <c r="K504" s="186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  <c r="AB504" s="30"/>
      <c r="AC504" s="30"/>
      <c r="AD504" s="30"/>
      <c r="AE504" s="30"/>
      <c r="AF504" s="30"/>
      <c r="AG504" s="30"/>
      <c r="AH504" s="30"/>
      <c r="AI504" s="30"/>
      <c r="AJ504" s="30"/>
      <c r="AK504" s="30"/>
      <c r="AL504" s="30"/>
      <c r="AM504" s="30"/>
      <c r="AN504" s="30"/>
      <c r="AO504" s="30"/>
      <c r="AP504" s="30"/>
    </row>
    <row r="505">
      <c r="A505" s="30"/>
      <c r="B505" s="30"/>
      <c r="C505" s="30"/>
      <c r="D505" s="30"/>
      <c r="E505" s="30"/>
      <c r="F505" s="30"/>
      <c r="G505" s="30"/>
      <c r="H505" s="30"/>
      <c r="I505" s="30"/>
      <c r="J505" s="186"/>
      <c r="K505" s="186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  <c r="AB505" s="30"/>
      <c r="AC505" s="30"/>
      <c r="AD505" s="30"/>
      <c r="AE505" s="30"/>
      <c r="AF505" s="30"/>
      <c r="AG505" s="30"/>
      <c r="AH505" s="30"/>
      <c r="AI505" s="30"/>
      <c r="AJ505" s="30"/>
      <c r="AK505" s="30"/>
      <c r="AL505" s="30"/>
      <c r="AM505" s="30"/>
      <c r="AN505" s="30"/>
      <c r="AO505" s="30"/>
      <c r="AP505" s="30"/>
    </row>
    <row r="506">
      <c r="A506" s="30"/>
      <c r="B506" s="30"/>
      <c r="C506" s="30"/>
      <c r="D506" s="30"/>
      <c r="E506" s="30"/>
      <c r="F506" s="30"/>
      <c r="G506" s="30"/>
      <c r="H506" s="30"/>
      <c r="I506" s="30"/>
      <c r="J506" s="186"/>
      <c r="K506" s="186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  <c r="AB506" s="30"/>
      <c r="AC506" s="30"/>
      <c r="AD506" s="30"/>
      <c r="AE506" s="30"/>
      <c r="AF506" s="30"/>
      <c r="AG506" s="30"/>
      <c r="AH506" s="30"/>
      <c r="AI506" s="30"/>
      <c r="AJ506" s="30"/>
      <c r="AK506" s="30"/>
      <c r="AL506" s="30"/>
      <c r="AM506" s="30"/>
      <c r="AN506" s="30"/>
      <c r="AO506" s="30"/>
      <c r="AP506" s="30"/>
    </row>
    <row r="507">
      <c r="A507" s="30"/>
      <c r="B507" s="30"/>
      <c r="C507" s="30"/>
      <c r="D507" s="30"/>
      <c r="E507" s="30"/>
      <c r="F507" s="30"/>
      <c r="G507" s="30"/>
      <c r="H507" s="30"/>
      <c r="I507" s="30"/>
      <c r="J507" s="186"/>
      <c r="K507" s="186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  <c r="AB507" s="30"/>
      <c r="AC507" s="30"/>
      <c r="AD507" s="30"/>
      <c r="AE507" s="30"/>
      <c r="AF507" s="30"/>
      <c r="AG507" s="30"/>
      <c r="AH507" s="30"/>
      <c r="AI507" s="30"/>
      <c r="AJ507" s="30"/>
      <c r="AK507" s="30"/>
      <c r="AL507" s="30"/>
      <c r="AM507" s="30"/>
      <c r="AN507" s="30"/>
      <c r="AO507" s="30"/>
      <c r="AP507" s="30"/>
    </row>
    <row r="508">
      <c r="A508" s="30"/>
      <c r="B508" s="30"/>
      <c r="C508" s="30"/>
      <c r="D508" s="30"/>
      <c r="E508" s="30"/>
      <c r="F508" s="30"/>
      <c r="G508" s="30"/>
      <c r="H508" s="30"/>
      <c r="I508" s="30"/>
      <c r="J508" s="186"/>
      <c r="K508" s="186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  <c r="AB508" s="30"/>
      <c r="AC508" s="30"/>
      <c r="AD508" s="30"/>
      <c r="AE508" s="30"/>
      <c r="AF508" s="30"/>
      <c r="AG508" s="30"/>
      <c r="AH508" s="30"/>
      <c r="AI508" s="30"/>
      <c r="AJ508" s="30"/>
      <c r="AK508" s="30"/>
      <c r="AL508" s="30"/>
      <c r="AM508" s="30"/>
      <c r="AN508" s="30"/>
      <c r="AO508" s="30"/>
      <c r="AP508" s="30"/>
    </row>
    <row r="509">
      <c r="A509" s="30"/>
      <c r="B509" s="30"/>
      <c r="C509" s="30"/>
      <c r="D509" s="30"/>
      <c r="E509" s="30"/>
      <c r="F509" s="30"/>
      <c r="G509" s="30"/>
      <c r="H509" s="30"/>
      <c r="I509" s="30"/>
      <c r="J509" s="186"/>
      <c r="K509" s="186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  <c r="AB509" s="30"/>
      <c r="AC509" s="30"/>
      <c r="AD509" s="30"/>
      <c r="AE509" s="30"/>
      <c r="AF509" s="30"/>
      <c r="AG509" s="30"/>
      <c r="AH509" s="30"/>
      <c r="AI509" s="30"/>
      <c r="AJ509" s="30"/>
      <c r="AK509" s="30"/>
      <c r="AL509" s="30"/>
      <c r="AM509" s="30"/>
      <c r="AN509" s="30"/>
      <c r="AO509" s="30"/>
      <c r="AP509" s="30"/>
    </row>
    <row r="510">
      <c r="A510" s="30"/>
      <c r="B510" s="30"/>
      <c r="C510" s="30"/>
      <c r="D510" s="30"/>
      <c r="E510" s="30"/>
      <c r="F510" s="30"/>
      <c r="G510" s="30"/>
      <c r="H510" s="30"/>
      <c r="I510" s="30"/>
      <c r="J510" s="186"/>
      <c r="K510" s="186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  <c r="AB510" s="30"/>
      <c r="AC510" s="30"/>
      <c r="AD510" s="30"/>
      <c r="AE510" s="30"/>
      <c r="AF510" s="30"/>
      <c r="AG510" s="30"/>
      <c r="AH510" s="30"/>
      <c r="AI510" s="30"/>
      <c r="AJ510" s="30"/>
      <c r="AK510" s="30"/>
      <c r="AL510" s="30"/>
      <c r="AM510" s="30"/>
      <c r="AN510" s="30"/>
      <c r="AO510" s="30"/>
      <c r="AP510" s="30"/>
    </row>
    <row r="511">
      <c r="A511" s="30"/>
      <c r="B511" s="30"/>
      <c r="C511" s="30"/>
      <c r="D511" s="30"/>
      <c r="E511" s="30"/>
      <c r="F511" s="30"/>
      <c r="G511" s="30"/>
      <c r="H511" s="30"/>
      <c r="I511" s="30"/>
      <c r="J511" s="186"/>
      <c r="K511" s="186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  <c r="AB511" s="30"/>
      <c r="AC511" s="30"/>
      <c r="AD511" s="30"/>
      <c r="AE511" s="30"/>
      <c r="AF511" s="30"/>
      <c r="AG511" s="30"/>
      <c r="AH511" s="30"/>
      <c r="AI511" s="30"/>
      <c r="AJ511" s="30"/>
      <c r="AK511" s="30"/>
      <c r="AL511" s="30"/>
      <c r="AM511" s="30"/>
      <c r="AN511" s="30"/>
      <c r="AO511" s="30"/>
      <c r="AP511" s="30"/>
    </row>
    <row r="512">
      <c r="A512" s="30"/>
      <c r="B512" s="30"/>
      <c r="C512" s="30"/>
      <c r="D512" s="30"/>
      <c r="E512" s="30"/>
      <c r="F512" s="30"/>
      <c r="G512" s="30"/>
      <c r="H512" s="30"/>
      <c r="I512" s="30"/>
      <c r="J512" s="186"/>
      <c r="K512" s="186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  <c r="AB512" s="30"/>
      <c r="AC512" s="30"/>
      <c r="AD512" s="30"/>
      <c r="AE512" s="30"/>
      <c r="AF512" s="30"/>
      <c r="AG512" s="30"/>
      <c r="AH512" s="30"/>
      <c r="AI512" s="30"/>
      <c r="AJ512" s="30"/>
      <c r="AK512" s="30"/>
      <c r="AL512" s="30"/>
      <c r="AM512" s="30"/>
      <c r="AN512" s="30"/>
      <c r="AO512" s="30"/>
      <c r="AP512" s="30"/>
    </row>
    <row r="513">
      <c r="A513" s="30"/>
      <c r="B513" s="30"/>
      <c r="C513" s="30"/>
      <c r="D513" s="30"/>
      <c r="E513" s="30"/>
      <c r="F513" s="30"/>
      <c r="G513" s="30"/>
      <c r="H513" s="30"/>
      <c r="I513" s="30"/>
      <c r="J513" s="186"/>
      <c r="K513" s="186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  <c r="AB513" s="30"/>
      <c r="AC513" s="30"/>
      <c r="AD513" s="30"/>
      <c r="AE513" s="30"/>
      <c r="AF513" s="30"/>
      <c r="AG513" s="30"/>
      <c r="AH513" s="30"/>
      <c r="AI513" s="30"/>
      <c r="AJ513" s="30"/>
      <c r="AK513" s="30"/>
      <c r="AL513" s="30"/>
      <c r="AM513" s="30"/>
      <c r="AN513" s="30"/>
      <c r="AO513" s="30"/>
      <c r="AP513" s="30"/>
    </row>
    <row r="514">
      <c r="A514" s="30"/>
      <c r="B514" s="30"/>
      <c r="C514" s="30"/>
      <c r="D514" s="30"/>
      <c r="E514" s="30"/>
      <c r="F514" s="30"/>
      <c r="G514" s="30"/>
      <c r="H514" s="30"/>
      <c r="I514" s="30"/>
      <c r="J514" s="186"/>
      <c r="K514" s="186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  <c r="AB514" s="30"/>
      <c r="AC514" s="30"/>
      <c r="AD514" s="30"/>
      <c r="AE514" s="30"/>
      <c r="AF514" s="30"/>
      <c r="AG514" s="30"/>
      <c r="AH514" s="30"/>
      <c r="AI514" s="30"/>
      <c r="AJ514" s="30"/>
      <c r="AK514" s="30"/>
      <c r="AL514" s="30"/>
      <c r="AM514" s="30"/>
      <c r="AN514" s="30"/>
      <c r="AO514" s="30"/>
      <c r="AP514" s="30"/>
    </row>
    <row r="515">
      <c r="A515" s="30"/>
      <c r="B515" s="30"/>
      <c r="C515" s="30"/>
      <c r="D515" s="30"/>
      <c r="E515" s="30"/>
      <c r="F515" s="30"/>
      <c r="G515" s="30"/>
      <c r="H515" s="30"/>
      <c r="I515" s="30"/>
      <c r="J515" s="186"/>
      <c r="K515" s="186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  <c r="AB515" s="30"/>
      <c r="AC515" s="30"/>
      <c r="AD515" s="30"/>
      <c r="AE515" s="30"/>
      <c r="AF515" s="30"/>
      <c r="AG515" s="30"/>
      <c r="AH515" s="30"/>
      <c r="AI515" s="30"/>
      <c r="AJ515" s="30"/>
      <c r="AK515" s="30"/>
      <c r="AL515" s="30"/>
      <c r="AM515" s="30"/>
      <c r="AN515" s="30"/>
      <c r="AO515" s="30"/>
      <c r="AP515" s="30"/>
    </row>
    <row r="516">
      <c r="A516" s="30"/>
      <c r="B516" s="30"/>
      <c r="C516" s="30"/>
      <c r="D516" s="30"/>
      <c r="E516" s="30"/>
      <c r="F516" s="30"/>
      <c r="G516" s="30"/>
      <c r="H516" s="30"/>
      <c r="I516" s="30"/>
      <c r="J516" s="186"/>
      <c r="K516" s="186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  <c r="AB516" s="30"/>
      <c r="AC516" s="30"/>
      <c r="AD516" s="30"/>
      <c r="AE516" s="30"/>
      <c r="AF516" s="30"/>
      <c r="AG516" s="30"/>
      <c r="AH516" s="30"/>
      <c r="AI516" s="30"/>
      <c r="AJ516" s="30"/>
      <c r="AK516" s="30"/>
      <c r="AL516" s="30"/>
      <c r="AM516" s="30"/>
      <c r="AN516" s="30"/>
      <c r="AO516" s="30"/>
      <c r="AP516" s="30"/>
    </row>
    <row r="517">
      <c r="A517" s="30"/>
      <c r="B517" s="30"/>
      <c r="C517" s="30"/>
      <c r="D517" s="30"/>
      <c r="E517" s="30"/>
      <c r="F517" s="30"/>
      <c r="G517" s="30"/>
      <c r="H517" s="30"/>
      <c r="I517" s="30"/>
      <c r="J517" s="186"/>
      <c r="K517" s="186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  <c r="AB517" s="30"/>
      <c r="AC517" s="30"/>
      <c r="AD517" s="30"/>
      <c r="AE517" s="30"/>
      <c r="AF517" s="30"/>
      <c r="AG517" s="30"/>
      <c r="AH517" s="30"/>
      <c r="AI517" s="30"/>
      <c r="AJ517" s="30"/>
      <c r="AK517" s="30"/>
      <c r="AL517" s="30"/>
      <c r="AM517" s="30"/>
      <c r="AN517" s="30"/>
      <c r="AO517" s="30"/>
      <c r="AP517" s="30"/>
    </row>
    <row r="518">
      <c r="A518" s="30"/>
      <c r="B518" s="30"/>
      <c r="C518" s="30"/>
      <c r="D518" s="30"/>
      <c r="E518" s="30"/>
      <c r="F518" s="30"/>
      <c r="G518" s="30"/>
      <c r="H518" s="30"/>
      <c r="I518" s="30"/>
      <c r="J518" s="186"/>
      <c r="K518" s="186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  <c r="AB518" s="30"/>
      <c r="AC518" s="30"/>
      <c r="AD518" s="30"/>
      <c r="AE518" s="30"/>
      <c r="AF518" s="30"/>
      <c r="AG518" s="30"/>
      <c r="AH518" s="30"/>
      <c r="AI518" s="30"/>
      <c r="AJ518" s="30"/>
      <c r="AK518" s="30"/>
      <c r="AL518" s="30"/>
      <c r="AM518" s="30"/>
      <c r="AN518" s="30"/>
      <c r="AO518" s="30"/>
      <c r="AP518" s="30"/>
    </row>
    <row r="519">
      <c r="A519" s="30"/>
      <c r="B519" s="30"/>
      <c r="C519" s="30"/>
      <c r="D519" s="30"/>
      <c r="E519" s="30"/>
      <c r="F519" s="30"/>
      <c r="G519" s="30"/>
      <c r="H519" s="30"/>
      <c r="I519" s="30"/>
      <c r="J519" s="186"/>
      <c r="K519" s="186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  <c r="AB519" s="30"/>
      <c r="AC519" s="30"/>
      <c r="AD519" s="30"/>
      <c r="AE519" s="30"/>
      <c r="AF519" s="30"/>
      <c r="AG519" s="30"/>
      <c r="AH519" s="30"/>
      <c r="AI519" s="30"/>
      <c r="AJ519" s="30"/>
      <c r="AK519" s="30"/>
      <c r="AL519" s="30"/>
      <c r="AM519" s="30"/>
      <c r="AN519" s="30"/>
      <c r="AO519" s="30"/>
      <c r="AP519" s="30"/>
    </row>
    <row r="520">
      <c r="A520" s="30"/>
      <c r="B520" s="30"/>
      <c r="C520" s="30"/>
      <c r="D520" s="30"/>
      <c r="E520" s="30"/>
      <c r="F520" s="30"/>
      <c r="G520" s="30"/>
      <c r="H520" s="30"/>
      <c r="I520" s="30"/>
      <c r="J520" s="186"/>
      <c r="K520" s="186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  <c r="AB520" s="30"/>
      <c r="AC520" s="30"/>
      <c r="AD520" s="30"/>
      <c r="AE520" s="30"/>
      <c r="AF520" s="30"/>
      <c r="AG520" s="30"/>
      <c r="AH520" s="30"/>
      <c r="AI520" s="30"/>
      <c r="AJ520" s="30"/>
      <c r="AK520" s="30"/>
      <c r="AL520" s="30"/>
      <c r="AM520" s="30"/>
      <c r="AN520" s="30"/>
      <c r="AO520" s="30"/>
      <c r="AP520" s="30"/>
    </row>
    <row r="521">
      <c r="A521" s="30"/>
      <c r="B521" s="30"/>
      <c r="C521" s="30"/>
      <c r="D521" s="30"/>
      <c r="E521" s="30"/>
      <c r="F521" s="30"/>
      <c r="G521" s="30"/>
      <c r="H521" s="30"/>
      <c r="I521" s="30"/>
      <c r="J521" s="186"/>
      <c r="K521" s="186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  <c r="AB521" s="30"/>
      <c r="AC521" s="30"/>
      <c r="AD521" s="30"/>
      <c r="AE521" s="30"/>
      <c r="AF521" s="30"/>
      <c r="AG521" s="30"/>
      <c r="AH521" s="30"/>
      <c r="AI521" s="30"/>
      <c r="AJ521" s="30"/>
      <c r="AK521" s="30"/>
      <c r="AL521" s="30"/>
      <c r="AM521" s="30"/>
      <c r="AN521" s="30"/>
      <c r="AO521" s="30"/>
      <c r="AP521" s="30"/>
    </row>
    <row r="522">
      <c r="A522" s="30"/>
      <c r="B522" s="30"/>
      <c r="C522" s="30"/>
      <c r="D522" s="30"/>
      <c r="E522" s="30"/>
      <c r="F522" s="30"/>
      <c r="G522" s="30"/>
      <c r="H522" s="30"/>
      <c r="I522" s="30"/>
      <c r="J522" s="186"/>
      <c r="K522" s="186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  <c r="AB522" s="30"/>
      <c r="AC522" s="30"/>
      <c r="AD522" s="30"/>
      <c r="AE522" s="30"/>
      <c r="AF522" s="30"/>
      <c r="AG522" s="30"/>
      <c r="AH522" s="30"/>
      <c r="AI522" s="30"/>
      <c r="AJ522" s="30"/>
      <c r="AK522" s="30"/>
      <c r="AL522" s="30"/>
      <c r="AM522" s="30"/>
      <c r="AN522" s="30"/>
      <c r="AO522" s="30"/>
      <c r="AP522" s="30"/>
    </row>
    <row r="523">
      <c r="A523" s="30"/>
      <c r="B523" s="30"/>
      <c r="C523" s="30"/>
      <c r="D523" s="30"/>
      <c r="E523" s="30"/>
      <c r="F523" s="30"/>
      <c r="G523" s="30"/>
      <c r="H523" s="30"/>
      <c r="I523" s="30"/>
      <c r="J523" s="186"/>
      <c r="K523" s="186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  <c r="AB523" s="30"/>
      <c r="AC523" s="30"/>
      <c r="AD523" s="30"/>
      <c r="AE523" s="30"/>
      <c r="AF523" s="30"/>
      <c r="AG523" s="30"/>
      <c r="AH523" s="30"/>
      <c r="AI523" s="30"/>
      <c r="AJ523" s="30"/>
      <c r="AK523" s="30"/>
      <c r="AL523" s="30"/>
      <c r="AM523" s="30"/>
      <c r="AN523" s="30"/>
      <c r="AO523" s="30"/>
      <c r="AP523" s="30"/>
    </row>
    <row r="524">
      <c r="A524" s="30"/>
      <c r="B524" s="30"/>
      <c r="C524" s="30"/>
      <c r="D524" s="30"/>
      <c r="E524" s="30"/>
      <c r="F524" s="30"/>
      <c r="G524" s="30"/>
      <c r="H524" s="30"/>
      <c r="I524" s="30"/>
      <c r="J524" s="186"/>
      <c r="K524" s="186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  <c r="AB524" s="30"/>
      <c r="AC524" s="30"/>
      <c r="AD524" s="30"/>
      <c r="AE524" s="30"/>
      <c r="AF524" s="30"/>
      <c r="AG524" s="30"/>
      <c r="AH524" s="30"/>
      <c r="AI524" s="30"/>
      <c r="AJ524" s="30"/>
      <c r="AK524" s="30"/>
      <c r="AL524" s="30"/>
      <c r="AM524" s="30"/>
      <c r="AN524" s="30"/>
      <c r="AO524" s="30"/>
      <c r="AP524" s="30"/>
    </row>
    <row r="525">
      <c r="A525" s="30"/>
      <c r="B525" s="30"/>
      <c r="C525" s="30"/>
      <c r="D525" s="30"/>
      <c r="E525" s="30"/>
      <c r="F525" s="30"/>
      <c r="G525" s="30"/>
      <c r="H525" s="30"/>
      <c r="I525" s="30"/>
      <c r="J525" s="186"/>
      <c r="K525" s="186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  <c r="AB525" s="30"/>
      <c r="AC525" s="30"/>
      <c r="AD525" s="30"/>
      <c r="AE525" s="30"/>
      <c r="AF525" s="30"/>
      <c r="AG525" s="30"/>
      <c r="AH525" s="30"/>
      <c r="AI525" s="30"/>
      <c r="AJ525" s="30"/>
      <c r="AK525" s="30"/>
      <c r="AL525" s="30"/>
      <c r="AM525" s="30"/>
      <c r="AN525" s="30"/>
      <c r="AO525" s="30"/>
      <c r="AP525" s="30"/>
    </row>
    <row r="526">
      <c r="A526" s="30"/>
      <c r="B526" s="30"/>
      <c r="C526" s="30"/>
      <c r="D526" s="30"/>
      <c r="E526" s="30"/>
      <c r="F526" s="30"/>
      <c r="G526" s="30"/>
      <c r="H526" s="30"/>
      <c r="I526" s="30"/>
      <c r="J526" s="186"/>
      <c r="K526" s="186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  <c r="AB526" s="30"/>
      <c r="AC526" s="30"/>
      <c r="AD526" s="30"/>
      <c r="AE526" s="30"/>
      <c r="AF526" s="30"/>
      <c r="AG526" s="30"/>
      <c r="AH526" s="30"/>
      <c r="AI526" s="30"/>
      <c r="AJ526" s="30"/>
      <c r="AK526" s="30"/>
      <c r="AL526" s="30"/>
      <c r="AM526" s="30"/>
      <c r="AN526" s="30"/>
      <c r="AO526" s="30"/>
      <c r="AP526" s="30"/>
    </row>
    <row r="527">
      <c r="A527" s="30"/>
      <c r="B527" s="30"/>
      <c r="C527" s="30"/>
      <c r="D527" s="30"/>
      <c r="E527" s="30"/>
      <c r="F527" s="30"/>
      <c r="G527" s="30"/>
      <c r="H527" s="30"/>
      <c r="I527" s="30"/>
      <c r="J527" s="186"/>
      <c r="K527" s="186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  <c r="AB527" s="30"/>
      <c r="AC527" s="30"/>
      <c r="AD527" s="30"/>
      <c r="AE527" s="30"/>
      <c r="AF527" s="30"/>
      <c r="AG527" s="30"/>
      <c r="AH527" s="30"/>
      <c r="AI527" s="30"/>
      <c r="AJ527" s="30"/>
      <c r="AK527" s="30"/>
      <c r="AL527" s="30"/>
      <c r="AM527" s="30"/>
      <c r="AN527" s="30"/>
      <c r="AO527" s="30"/>
      <c r="AP527" s="30"/>
    </row>
    <row r="528">
      <c r="A528" s="30"/>
      <c r="B528" s="30"/>
      <c r="C528" s="30"/>
      <c r="D528" s="30"/>
      <c r="E528" s="30"/>
      <c r="F528" s="30"/>
      <c r="G528" s="30"/>
      <c r="H528" s="30"/>
      <c r="I528" s="30"/>
      <c r="J528" s="186"/>
      <c r="K528" s="186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  <c r="AB528" s="30"/>
      <c r="AC528" s="30"/>
      <c r="AD528" s="30"/>
      <c r="AE528" s="30"/>
      <c r="AF528" s="30"/>
      <c r="AG528" s="30"/>
      <c r="AH528" s="30"/>
      <c r="AI528" s="30"/>
      <c r="AJ528" s="30"/>
      <c r="AK528" s="30"/>
      <c r="AL528" s="30"/>
      <c r="AM528" s="30"/>
      <c r="AN528" s="30"/>
      <c r="AO528" s="30"/>
      <c r="AP528" s="30"/>
    </row>
    <row r="529">
      <c r="A529" s="30"/>
      <c r="B529" s="30"/>
      <c r="C529" s="30"/>
      <c r="D529" s="30"/>
      <c r="E529" s="30"/>
      <c r="F529" s="30"/>
      <c r="G529" s="30"/>
      <c r="H529" s="30"/>
      <c r="I529" s="30"/>
      <c r="J529" s="186"/>
      <c r="K529" s="186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  <c r="AB529" s="30"/>
      <c r="AC529" s="30"/>
      <c r="AD529" s="30"/>
      <c r="AE529" s="30"/>
      <c r="AF529" s="30"/>
      <c r="AG529" s="30"/>
      <c r="AH529" s="30"/>
      <c r="AI529" s="30"/>
      <c r="AJ529" s="30"/>
      <c r="AK529" s="30"/>
      <c r="AL529" s="30"/>
      <c r="AM529" s="30"/>
      <c r="AN529" s="30"/>
      <c r="AO529" s="30"/>
      <c r="AP529" s="30"/>
    </row>
    <row r="530">
      <c r="A530" s="30"/>
      <c r="B530" s="30"/>
      <c r="C530" s="30"/>
      <c r="D530" s="30"/>
      <c r="E530" s="30"/>
      <c r="F530" s="30"/>
      <c r="G530" s="30"/>
      <c r="H530" s="30"/>
      <c r="I530" s="30"/>
      <c r="J530" s="186"/>
      <c r="K530" s="186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  <c r="AB530" s="30"/>
      <c r="AC530" s="30"/>
      <c r="AD530" s="30"/>
      <c r="AE530" s="30"/>
      <c r="AF530" s="30"/>
      <c r="AG530" s="30"/>
      <c r="AH530" s="30"/>
      <c r="AI530" s="30"/>
      <c r="AJ530" s="30"/>
      <c r="AK530" s="30"/>
      <c r="AL530" s="30"/>
      <c r="AM530" s="30"/>
      <c r="AN530" s="30"/>
      <c r="AO530" s="30"/>
      <c r="AP530" s="30"/>
    </row>
    <row r="531">
      <c r="A531" s="30"/>
      <c r="B531" s="30"/>
      <c r="C531" s="30"/>
      <c r="D531" s="30"/>
      <c r="E531" s="30"/>
      <c r="F531" s="30"/>
      <c r="G531" s="30"/>
      <c r="H531" s="30"/>
      <c r="I531" s="30"/>
      <c r="J531" s="186"/>
      <c r="K531" s="186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  <c r="AB531" s="30"/>
      <c r="AC531" s="30"/>
      <c r="AD531" s="30"/>
      <c r="AE531" s="30"/>
      <c r="AF531" s="30"/>
      <c r="AG531" s="30"/>
      <c r="AH531" s="30"/>
      <c r="AI531" s="30"/>
      <c r="AJ531" s="30"/>
      <c r="AK531" s="30"/>
      <c r="AL531" s="30"/>
      <c r="AM531" s="30"/>
      <c r="AN531" s="30"/>
      <c r="AO531" s="30"/>
      <c r="AP531" s="30"/>
    </row>
    <row r="532">
      <c r="A532" s="30"/>
      <c r="B532" s="30"/>
      <c r="C532" s="30"/>
      <c r="D532" s="30"/>
      <c r="E532" s="30"/>
      <c r="F532" s="30"/>
      <c r="G532" s="30"/>
      <c r="H532" s="30"/>
      <c r="I532" s="30"/>
      <c r="J532" s="186"/>
      <c r="K532" s="186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  <c r="AB532" s="30"/>
      <c r="AC532" s="30"/>
      <c r="AD532" s="30"/>
      <c r="AE532" s="30"/>
      <c r="AF532" s="30"/>
      <c r="AG532" s="30"/>
      <c r="AH532" s="30"/>
      <c r="AI532" s="30"/>
      <c r="AJ532" s="30"/>
      <c r="AK532" s="30"/>
      <c r="AL532" s="30"/>
      <c r="AM532" s="30"/>
      <c r="AN532" s="30"/>
      <c r="AO532" s="30"/>
      <c r="AP532" s="30"/>
    </row>
    <row r="533">
      <c r="A533" s="30"/>
      <c r="B533" s="30"/>
      <c r="C533" s="30"/>
      <c r="D533" s="30"/>
      <c r="E533" s="30"/>
      <c r="F533" s="30"/>
      <c r="G533" s="30"/>
      <c r="H533" s="30"/>
      <c r="I533" s="30"/>
      <c r="J533" s="186"/>
      <c r="K533" s="186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  <c r="AB533" s="30"/>
      <c r="AC533" s="30"/>
      <c r="AD533" s="30"/>
      <c r="AE533" s="30"/>
      <c r="AF533" s="30"/>
      <c r="AG533" s="30"/>
      <c r="AH533" s="30"/>
      <c r="AI533" s="30"/>
      <c r="AJ533" s="30"/>
      <c r="AK533" s="30"/>
      <c r="AL533" s="30"/>
      <c r="AM533" s="30"/>
      <c r="AN533" s="30"/>
      <c r="AO533" s="30"/>
      <c r="AP533" s="30"/>
    </row>
    <row r="534">
      <c r="A534" s="30"/>
      <c r="B534" s="30"/>
      <c r="C534" s="30"/>
      <c r="D534" s="30"/>
      <c r="E534" s="30"/>
      <c r="F534" s="30"/>
      <c r="G534" s="30"/>
      <c r="H534" s="30"/>
      <c r="I534" s="30"/>
      <c r="J534" s="186"/>
      <c r="K534" s="186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  <c r="AB534" s="30"/>
      <c r="AC534" s="30"/>
      <c r="AD534" s="30"/>
      <c r="AE534" s="30"/>
      <c r="AF534" s="30"/>
      <c r="AG534" s="30"/>
      <c r="AH534" s="30"/>
      <c r="AI534" s="30"/>
      <c r="AJ534" s="30"/>
      <c r="AK534" s="30"/>
      <c r="AL534" s="30"/>
      <c r="AM534" s="30"/>
      <c r="AN534" s="30"/>
      <c r="AO534" s="30"/>
      <c r="AP534" s="30"/>
    </row>
    <row r="535">
      <c r="A535" s="30"/>
      <c r="B535" s="30"/>
      <c r="C535" s="30"/>
      <c r="D535" s="30"/>
      <c r="E535" s="30"/>
      <c r="F535" s="30"/>
      <c r="G535" s="30"/>
      <c r="H535" s="30"/>
      <c r="I535" s="30"/>
      <c r="J535" s="186"/>
      <c r="K535" s="186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  <c r="AB535" s="30"/>
      <c r="AC535" s="30"/>
      <c r="AD535" s="30"/>
      <c r="AE535" s="30"/>
      <c r="AF535" s="30"/>
      <c r="AG535" s="30"/>
      <c r="AH535" s="30"/>
      <c r="AI535" s="30"/>
      <c r="AJ535" s="30"/>
      <c r="AK535" s="30"/>
      <c r="AL535" s="30"/>
      <c r="AM535" s="30"/>
      <c r="AN535" s="30"/>
      <c r="AO535" s="30"/>
      <c r="AP535" s="30"/>
    </row>
    <row r="536">
      <c r="A536" s="30"/>
      <c r="B536" s="30"/>
      <c r="C536" s="30"/>
      <c r="D536" s="30"/>
      <c r="E536" s="30"/>
      <c r="F536" s="30"/>
      <c r="G536" s="30"/>
      <c r="H536" s="30"/>
      <c r="I536" s="30"/>
      <c r="J536" s="186"/>
      <c r="K536" s="186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  <c r="AB536" s="30"/>
      <c r="AC536" s="30"/>
      <c r="AD536" s="30"/>
      <c r="AE536" s="30"/>
      <c r="AF536" s="30"/>
      <c r="AG536" s="30"/>
      <c r="AH536" s="30"/>
      <c r="AI536" s="30"/>
      <c r="AJ536" s="30"/>
      <c r="AK536" s="30"/>
      <c r="AL536" s="30"/>
      <c r="AM536" s="30"/>
      <c r="AN536" s="30"/>
      <c r="AO536" s="30"/>
      <c r="AP536" s="30"/>
    </row>
    <row r="537">
      <c r="A537" s="30"/>
      <c r="B537" s="30"/>
      <c r="C537" s="30"/>
      <c r="D537" s="30"/>
      <c r="E537" s="30"/>
      <c r="F537" s="30"/>
      <c r="G537" s="30"/>
      <c r="H537" s="30"/>
      <c r="I537" s="30"/>
      <c r="J537" s="186"/>
      <c r="K537" s="186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  <c r="AB537" s="30"/>
      <c r="AC537" s="30"/>
      <c r="AD537" s="30"/>
      <c r="AE537" s="30"/>
      <c r="AF537" s="30"/>
      <c r="AG537" s="30"/>
      <c r="AH537" s="30"/>
      <c r="AI537" s="30"/>
      <c r="AJ537" s="30"/>
      <c r="AK537" s="30"/>
      <c r="AL537" s="30"/>
      <c r="AM537" s="30"/>
      <c r="AN537" s="30"/>
      <c r="AO537" s="30"/>
      <c r="AP537" s="30"/>
    </row>
    <row r="538">
      <c r="A538" s="30"/>
      <c r="B538" s="30"/>
      <c r="C538" s="30"/>
      <c r="D538" s="30"/>
      <c r="E538" s="30"/>
      <c r="F538" s="30"/>
      <c r="G538" s="30"/>
      <c r="H538" s="30"/>
      <c r="I538" s="30"/>
      <c r="J538" s="186"/>
      <c r="K538" s="186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  <c r="AB538" s="30"/>
      <c r="AC538" s="30"/>
      <c r="AD538" s="30"/>
      <c r="AE538" s="30"/>
      <c r="AF538" s="30"/>
      <c r="AG538" s="30"/>
      <c r="AH538" s="30"/>
      <c r="AI538" s="30"/>
      <c r="AJ538" s="30"/>
      <c r="AK538" s="30"/>
      <c r="AL538" s="30"/>
      <c r="AM538" s="30"/>
      <c r="AN538" s="30"/>
      <c r="AO538" s="30"/>
      <c r="AP538" s="30"/>
    </row>
    <row r="539">
      <c r="A539" s="30"/>
      <c r="B539" s="30"/>
      <c r="C539" s="30"/>
      <c r="D539" s="30"/>
      <c r="E539" s="30"/>
      <c r="F539" s="30"/>
      <c r="G539" s="30"/>
      <c r="H539" s="30"/>
      <c r="I539" s="30"/>
      <c r="J539" s="186"/>
      <c r="K539" s="186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  <c r="AB539" s="30"/>
      <c r="AC539" s="30"/>
      <c r="AD539" s="30"/>
      <c r="AE539" s="30"/>
      <c r="AF539" s="30"/>
      <c r="AG539" s="30"/>
      <c r="AH539" s="30"/>
      <c r="AI539" s="30"/>
      <c r="AJ539" s="30"/>
      <c r="AK539" s="30"/>
      <c r="AL539" s="30"/>
      <c r="AM539" s="30"/>
      <c r="AN539" s="30"/>
      <c r="AO539" s="30"/>
      <c r="AP539" s="30"/>
    </row>
    <row r="540">
      <c r="A540" s="30"/>
      <c r="B540" s="30"/>
      <c r="C540" s="30"/>
      <c r="D540" s="30"/>
      <c r="E540" s="30"/>
      <c r="F540" s="30"/>
      <c r="G540" s="30"/>
      <c r="H540" s="30"/>
      <c r="I540" s="30"/>
      <c r="J540" s="186"/>
      <c r="K540" s="186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  <c r="AB540" s="30"/>
      <c r="AC540" s="30"/>
      <c r="AD540" s="30"/>
      <c r="AE540" s="30"/>
      <c r="AF540" s="30"/>
      <c r="AG540" s="30"/>
      <c r="AH540" s="30"/>
      <c r="AI540" s="30"/>
      <c r="AJ540" s="30"/>
      <c r="AK540" s="30"/>
      <c r="AL540" s="30"/>
      <c r="AM540" s="30"/>
      <c r="AN540" s="30"/>
      <c r="AO540" s="30"/>
      <c r="AP540" s="30"/>
    </row>
    <row r="541">
      <c r="A541" s="30"/>
      <c r="B541" s="30"/>
      <c r="C541" s="30"/>
      <c r="D541" s="30"/>
      <c r="E541" s="30"/>
      <c r="F541" s="30"/>
      <c r="G541" s="30"/>
      <c r="H541" s="30"/>
      <c r="I541" s="30"/>
      <c r="J541" s="186"/>
      <c r="K541" s="186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  <c r="AB541" s="30"/>
      <c r="AC541" s="30"/>
      <c r="AD541" s="30"/>
      <c r="AE541" s="30"/>
      <c r="AF541" s="30"/>
      <c r="AG541" s="30"/>
      <c r="AH541" s="30"/>
      <c r="AI541" s="30"/>
      <c r="AJ541" s="30"/>
      <c r="AK541" s="30"/>
      <c r="AL541" s="30"/>
      <c r="AM541" s="30"/>
      <c r="AN541" s="30"/>
      <c r="AO541" s="30"/>
      <c r="AP541" s="30"/>
    </row>
    <row r="542">
      <c r="A542" s="30"/>
      <c r="B542" s="30"/>
      <c r="C542" s="30"/>
      <c r="D542" s="30"/>
      <c r="E542" s="30"/>
      <c r="F542" s="30"/>
      <c r="G542" s="30"/>
      <c r="H542" s="30"/>
      <c r="I542" s="30"/>
      <c r="J542" s="186"/>
      <c r="K542" s="186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  <c r="AB542" s="30"/>
      <c r="AC542" s="30"/>
      <c r="AD542" s="30"/>
      <c r="AE542" s="30"/>
      <c r="AF542" s="30"/>
      <c r="AG542" s="30"/>
      <c r="AH542" s="30"/>
      <c r="AI542" s="30"/>
      <c r="AJ542" s="30"/>
      <c r="AK542" s="30"/>
      <c r="AL542" s="30"/>
      <c r="AM542" s="30"/>
      <c r="AN542" s="30"/>
      <c r="AO542" s="30"/>
      <c r="AP542" s="30"/>
    </row>
    <row r="543">
      <c r="A543" s="30"/>
      <c r="B543" s="30"/>
      <c r="C543" s="30"/>
      <c r="D543" s="30"/>
      <c r="E543" s="30"/>
      <c r="F543" s="30"/>
      <c r="G543" s="30"/>
      <c r="H543" s="30"/>
      <c r="I543" s="30"/>
      <c r="J543" s="186"/>
      <c r="K543" s="186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  <c r="AB543" s="30"/>
      <c r="AC543" s="30"/>
      <c r="AD543" s="30"/>
      <c r="AE543" s="30"/>
      <c r="AF543" s="30"/>
      <c r="AG543" s="30"/>
      <c r="AH543" s="30"/>
      <c r="AI543" s="30"/>
      <c r="AJ543" s="30"/>
      <c r="AK543" s="30"/>
      <c r="AL543" s="30"/>
      <c r="AM543" s="30"/>
      <c r="AN543" s="30"/>
      <c r="AO543" s="30"/>
      <c r="AP543" s="30"/>
    </row>
    <row r="544">
      <c r="A544" s="30"/>
      <c r="B544" s="30"/>
      <c r="C544" s="30"/>
      <c r="D544" s="30"/>
      <c r="E544" s="30"/>
      <c r="F544" s="30"/>
      <c r="G544" s="30"/>
      <c r="H544" s="30"/>
      <c r="I544" s="30"/>
      <c r="J544" s="186"/>
      <c r="K544" s="186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  <c r="AB544" s="30"/>
      <c r="AC544" s="30"/>
      <c r="AD544" s="30"/>
      <c r="AE544" s="30"/>
      <c r="AF544" s="30"/>
      <c r="AG544" s="30"/>
      <c r="AH544" s="30"/>
      <c r="AI544" s="30"/>
      <c r="AJ544" s="30"/>
      <c r="AK544" s="30"/>
      <c r="AL544" s="30"/>
      <c r="AM544" s="30"/>
      <c r="AN544" s="30"/>
      <c r="AO544" s="30"/>
      <c r="AP544" s="30"/>
    </row>
    <row r="545">
      <c r="A545" s="30"/>
      <c r="B545" s="30"/>
      <c r="C545" s="30"/>
      <c r="D545" s="30"/>
      <c r="E545" s="30"/>
      <c r="F545" s="30"/>
      <c r="G545" s="30"/>
      <c r="H545" s="30"/>
      <c r="I545" s="30"/>
      <c r="J545" s="186"/>
      <c r="K545" s="186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  <c r="AB545" s="30"/>
      <c r="AC545" s="30"/>
      <c r="AD545" s="30"/>
      <c r="AE545" s="30"/>
      <c r="AF545" s="30"/>
      <c r="AG545" s="30"/>
      <c r="AH545" s="30"/>
      <c r="AI545" s="30"/>
      <c r="AJ545" s="30"/>
      <c r="AK545" s="30"/>
      <c r="AL545" s="30"/>
      <c r="AM545" s="30"/>
      <c r="AN545" s="30"/>
      <c r="AO545" s="30"/>
      <c r="AP545" s="30"/>
    </row>
    <row r="546">
      <c r="A546" s="30"/>
      <c r="B546" s="30"/>
      <c r="C546" s="30"/>
      <c r="D546" s="30"/>
      <c r="E546" s="30"/>
      <c r="F546" s="30"/>
      <c r="G546" s="30"/>
      <c r="H546" s="30"/>
      <c r="I546" s="30"/>
      <c r="J546" s="186"/>
      <c r="K546" s="186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  <c r="AB546" s="30"/>
      <c r="AC546" s="30"/>
      <c r="AD546" s="30"/>
      <c r="AE546" s="30"/>
      <c r="AF546" s="30"/>
      <c r="AG546" s="30"/>
      <c r="AH546" s="30"/>
      <c r="AI546" s="30"/>
      <c r="AJ546" s="30"/>
      <c r="AK546" s="30"/>
      <c r="AL546" s="30"/>
      <c r="AM546" s="30"/>
      <c r="AN546" s="30"/>
      <c r="AO546" s="30"/>
      <c r="AP546" s="30"/>
    </row>
    <row r="547">
      <c r="A547" s="30"/>
      <c r="B547" s="30"/>
      <c r="C547" s="30"/>
      <c r="D547" s="30"/>
      <c r="E547" s="30"/>
      <c r="F547" s="30"/>
      <c r="G547" s="30"/>
      <c r="H547" s="30"/>
      <c r="I547" s="30"/>
      <c r="J547" s="186"/>
      <c r="K547" s="186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  <c r="AB547" s="30"/>
      <c r="AC547" s="30"/>
      <c r="AD547" s="30"/>
      <c r="AE547" s="30"/>
      <c r="AF547" s="30"/>
      <c r="AG547" s="30"/>
      <c r="AH547" s="30"/>
      <c r="AI547" s="30"/>
      <c r="AJ547" s="30"/>
      <c r="AK547" s="30"/>
      <c r="AL547" s="30"/>
      <c r="AM547" s="30"/>
      <c r="AN547" s="30"/>
      <c r="AO547" s="30"/>
      <c r="AP547" s="30"/>
    </row>
    <row r="548">
      <c r="A548" s="30"/>
      <c r="B548" s="30"/>
      <c r="C548" s="30"/>
      <c r="D548" s="30"/>
      <c r="E548" s="30"/>
      <c r="F548" s="30"/>
      <c r="G548" s="30"/>
      <c r="H548" s="30"/>
      <c r="I548" s="30"/>
      <c r="J548" s="186"/>
      <c r="K548" s="186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  <c r="AB548" s="30"/>
      <c r="AC548" s="30"/>
      <c r="AD548" s="30"/>
      <c r="AE548" s="30"/>
      <c r="AF548" s="30"/>
      <c r="AG548" s="30"/>
      <c r="AH548" s="30"/>
      <c r="AI548" s="30"/>
      <c r="AJ548" s="30"/>
      <c r="AK548" s="30"/>
      <c r="AL548" s="30"/>
      <c r="AM548" s="30"/>
      <c r="AN548" s="30"/>
      <c r="AO548" s="30"/>
      <c r="AP548" s="30"/>
    </row>
    <row r="549">
      <c r="A549" s="30"/>
      <c r="B549" s="30"/>
      <c r="C549" s="30"/>
      <c r="D549" s="30"/>
      <c r="E549" s="30"/>
      <c r="F549" s="30"/>
      <c r="G549" s="30"/>
      <c r="H549" s="30"/>
      <c r="I549" s="30"/>
      <c r="J549" s="186"/>
      <c r="K549" s="186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  <c r="AB549" s="30"/>
      <c r="AC549" s="30"/>
      <c r="AD549" s="30"/>
      <c r="AE549" s="30"/>
      <c r="AF549" s="30"/>
      <c r="AG549" s="30"/>
      <c r="AH549" s="30"/>
      <c r="AI549" s="30"/>
      <c r="AJ549" s="30"/>
      <c r="AK549" s="30"/>
      <c r="AL549" s="30"/>
      <c r="AM549" s="30"/>
      <c r="AN549" s="30"/>
      <c r="AO549" s="30"/>
      <c r="AP549" s="30"/>
    </row>
    <row r="550">
      <c r="A550" s="30"/>
      <c r="B550" s="30"/>
      <c r="C550" s="30"/>
      <c r="D550" s="30"/>
      <c r="E550" s="30"/>
      <c r="F550" s="30"/>
      <c r="G550" s="30"/>
      <c r="H550" s="30"/>
      <c r="I550" s="30"/>
      <c r="J550" s="186"/>
      <c r="K550" s="186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  <c r="AB550" s="30"/>
      <c r="AC550" s="30"/>
      <c r="AD550" s="30"/>
      <c r="AE550" s="30"/>
      <c r="AF550" s="30"/>
      <c r="AG550" s="30"/>
      <c r="AH550" s="30"/>
      <c r="AI550" s="30"/>
      <c r="AJ550" s="30"/>
      <c r="AK550" s="30"/>
      <c r="AL550" s="30"/>
      <c r="AM550" s="30"/>
      <c r="AN550" s="30"/>
      <c r="AO550" s="30"/>
      <c r="AP550" s="30"/>
    </row>
    <row r="551">
      <c r="A551" s="30"/>
      <c r="B551" s="30"/>
      <c r="C551" s="30"/>
      <c r="D551" s="30"/>
      <c r="E551" s="30"/>
      <c r="F551" s="30"/>
      <c r="G551" s="30"/>
      <c r="H551" s="30"/>
      <c r="I551" s="30"/>
      <c r="J551" s="186"/>
      <c r="K551" s="186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  <c r="AB551" s="30"/>
      <c r="AC551" s="30"/>
      <c r="AD551" s="30"/>
      <c r="AE551" s="30"/>
      <c r="AF551" s="30"/>
      <c r="AG551" s="30"/>
      <c r="AH551" s="30"/>
      <c r="AI551" s="30"/>
      <c r="AJ551" s="30"/>
      <c r="AK551" s="30"/>
      <c r="AL551" s="30"/>
      <c r="AM551" s="30"/>
      <c r="AN551" s="30"/>
      <c r="AO551" s="30"/>
      <c r="AP551" s="30"/>
    </row>
    <row r="552">
      <c r="A552" s="30"/>
      <c r="B552" s="30"/>
      <c r="C552" s="30"/>
      <c r="D552" s="30"/>
      <c r="E552" s="30"/>
      <c r="F552" s="30"/>
      <c r="G552" s="30"/>
      <c r="H552" s="30"/>
      <c r="I552" s="30"/>
      <c r="J552" s="186"/>
      <c r="K552" s="186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  <c r="AB552" s="30"/>
      <c r="AC552" s="30"/>
      <c r="AD552" s="30"/>
      <c r="AE552" s="30"/>
      <c r="AF552" s="30"/>
      <c r="AG552" s="30"/>
      <c r="AH552" s="30"/>
      <c r="AI552" s="30"/>
      <c r="AJ552" s="30"/>
      <c r="AK552" s="30"/>
      <c r="AL552" s="30"/>
      <c r="AM552" s="30"/>
      <c r="AN552" s="30"/>
      <c r="AO552" s="30"/>
      <c r="AP552" s="30"/>
    </row>
    <row r="553">
      <c r="A553" s="30"/>
      <c r="B553" s="30"/>
      <c r="C553" s="30"/>
      <c r="D553" s="30"/>
      <c r="E553" s="30"/>
      <c r="F553" s="30"/>
      <c r="G553" s="30"/>
      <c r="H553" s="30"/>
      <c r="I553" s="30"/>
      <c r="J553" s="186"/>
      <c r="K553" s="186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  <c r="AB553" s="30"/>
      <c r="AC553" s="30"/>
      <c r="AD553" s="30"/>
      <c r="AE553" s="30"/>
      <c r="AF553" s="30"/>
      <c r="AG553" s="30"/>
      <c r="AH553" s="30"/>
      <c r="AI553" s="30"/>
      <c r="AJ553" s="30"/>
      <c r="AK553" s="30"/>
      <c r="AL553" s="30"/>
      <c r="AM553" s="30"/>
      <c r="AN553" s="30"/>
      <c r="AO553" s="30"/>
      <c r="AP553" s="30"/>
    </row>
    <row r="554">
      <c r="A554" s="30"/>
      <c r="B554" s="30"/>
      <c r="C554" s="30"/>
      <c r="D554" s="30"/>
      <c r="E554" s="30"/>
      <c r="F554" s="30"/>
      <c r="G554" s="30"/>
      <c r="H554" s="30"/>
      <c r="I554" s="30"/>
      <c r="J554" s="186"/>
      <c r="K554" s="186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  <c r="AB554" s="30"/>
      <c r="AC554" s="30"/>
      <c r="AD554" s="30"/>
      <c r="AE554" s="30"/>
      <c r="AF554" s="30"/>
      <c r="AG554" s="30"/>
      <c r="AH554" s="30"/>
      <c r="AI554" s="30"/>
      <c r="AJ554" s="30"/>
      <c r="AK554" s="30"/>
      <c r="AL554" s="30"/>
      <c r="AM554" s="30"/>
      <c r="AN554" s="30"/>
      <c r="AO554" s="30"/>
      <c r="AP554" s="30"/>
    </row>
    <row r="555">
      <c r="A555" s="30"/>
      <c r="B555" s="30"/>
      <c r="C555" s="30"/>
      <c r="D555" s="30"/>
      <c r="E555" s="30"/>
      <c r="F555" s="30"/>
      <c r="G555" s="30"/>
      <c r="H555" s="30"/>
      <c r="I555" s="30"/>
      <c r="J555" s="186"/>
      <c r="K555" s="186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  <c r="AB555" s="30"/>
      <c r="AC555" s="30"/>
      <c r="AD555" s="30"/>
      <c r="AE555" s="30"/>
      <c r="AF555" s="30"/>
      <c r="AG555" s="30"/>
      <c r="AH555" s="30"/>
      <c r="AI555" s="30"/>
      <c r="AJ555" s="30"/>
      <c r="AK555" s="30"/>
      <c r="AL555" s="30"/>
      <c r="AM555" s="30"/>
      <c r="AN555" s="30"/>
      <c r="AO555" s="30"/>
      <c r="AP555" s="30"/>
    </row>
    <row r="556">
      <c r="A556" s="30"/>
      <c r="B556" s="30"/>
      <c r="C556" s="30"/>
      <c r="D556" s="30"/>
      <c r="E556" s="30"/>
      <c r="F556" s="30"/>
      <c r="G556" s="30"/>
      <c r="H556" s="30"/>
      <c r="I556" s="30"/>
      <c r="J556" s="186"/>
      <c r="K556" s="186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  <c r="AB556" s="30"/>
      <c r="AC556" s="30"/>
      <c r="AD556" s="30"/>
      <c r="AE556" s="30"/>
      <c r="AF556" s="30"/>
      <c r="AG556" s="30"/>
      <c r="AH556" s="30"/>
      <c r="AI556" s="30"/>
      <c r="AJ556" s="30"/>
      <c r="AK556" s="30"/>
      <c r="AL556" s="30"/>
      <c r="AM556" s="30"/>
      <c r="AN556" s="30"/>
      <c r="AO556" s="30"/>
      <c r="AP556" s="30"/>
    </row>
    <row r="557">
      <c r="A557" s="30"/>
      <c r="B557" s="30"/>
      <c r="C557" s="30"/>
      <c r="D557" s="30"/>
      <c r="E557" s="30"/>
      <c r="F557" s="30"/>
      <c r="G557" s="30"/>
      <c r="H557" s="30"/>
      <c r="I557" s="30"/>
      <c r="J557" s="186"/>
      <c r="K557" s="186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  <c r="AB557" s="30"/>
      <c r="AC557" s="30"/>
      <c r="AD557" s="30"/>
      <c r="AE557" s="30"/>
      <c r="AF557" s="30"/>
      <c r="AG557" s="30"/>
      <c r="AH557" s="30"/>
      <c r="AI557" s="30"/>
      <c r="AJ557" s="30"/>
      <c r="AK557" s="30"/>
      <c r="AL557" s="30"/>
      <c r="AM557" s="30"/>
      <c r="AN557" s="30"/>
      <c r="AO557" s="30"/>
      <c r="AP557" s="30"/>
    </row>
    <row r="558">
      <c r="A558" s="30"/>
      <c r="B558" s="30"/>
      <c r="C558" s="30"/>
      <c r="D558" s="30"/>
      <c r="E558" s="30"/>
      <c r="F558" s="30"/>
      <c r="G558" s="30"/>
      <c r="H558" s="30"/>
      <c r="I558" s="30"/>
      <c r="J558" s="186"/>
      <c r="K558" s="186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  <c r="AB558" s="30"/>
      <c r="AC558" s="30"/>
      <c r="AD558" s="30"/>
      <c r="AE558" s="30"/>
      <c r="AF558" s="30"/>
      <c r="AG558" s="30"/>
      <c r="AH558" s="30"/>
      <c r="AI558" s="30"/>
      <c r="AJ558" s="30"/>
      <c r="AK558" s="30"/>
      <c r="AL558" s="30"/>
      <c r="AM558" s="30"/>
      <c r="AN558" s="30"/>
      <c r="AO558" s="30"/>
      <c r="AP558" s="30"/>
    </row>
    <row r="559">
      <c r="A559" s="30"/>
      <c r="B559" s="30"/>
      <c r="C559" s="30"/>
      <c r="D559" s="30"/>
      <c r="E559" s="30"/>
      <c r="F559" s="30"/>
      <c r="G559" s="30"/>
      <c r="H559" s="30"/>
      <c r="I559" s="30"/>
      <c r="J559" s="186"/>
      <c r="K559" s="186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  <c r="AB559" s="30"/>
      <c r="AC559" s="30"/>
      <c r="AD559" s="30"/>
      <c r="AE559" s="30"/>
      <c r="AF559" s="30"/>
      <c r="AG559" s="30"/>
      <c r="AH559" s="30"/>
      <c r="AI559" s="30"/>
      <c r="AJ559" s="30"/>
      <c r="AK559" s="30"/>
      <c r="AL559" s="30"/>
      <c r="AM559" s="30"/>
      <c r="AN559" s="30"/>
      <c r="AO559" s="30"/>
      <c r="AP559" s="30"/>
    </row>
    <row r="560">
      <c r="A560" s="30"/>
      <c r="B560" s="30"/>
      <c r="C560" s="30"/>
      <c r="D560" s="30"/>
      <c r="E560" s="30"/>
      <c r="F560" s="30"/>
      <c r="G560" s="30"/>
      <c r="H560" s="30"/>
      <c r="I560" s="30"/>
      <c r="J560" s="186"/>
      <c r="K560" s="186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  <c r="AB560" s="30"/>
      <c r="AC560" s="30"/>
      <c r="AD560" s="30"/>
      <c r="AE560" s="30"/>
      <c r="AF560" s="30"/>
      <c r="AG560" s="30"/>
      <c r="AH560" s="30"/>
      <c r="AI560" s="30"/>
      <c r="AJ560" s="30"/>
      <c r="AK560" s="30"/>
      <c r="AL560" s="30"/>
      <c r="AM560" s="30"/>
      <c r="AN560" s="30"/>
      <c r="AO560" s="30"/>
      <c r="AP560" s="30"/>
    </row>
    <row r="561">
      <c r="A561" s="30"/>
      <c r="B561" s="30"/>
      <c r="C561" s="30"/>
      <c r="D561" s="30"/>
      <c r="E561" s="30"/>
      <c r="F561" s="30"/>
      <c r="G561" s="30"/>
      <c r="H561" s="30"/>
      <c r="I561" s="30"/>
      <c r="J561" s="186"/>
      <c r="K561" s="186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  <c r="AB561" s="30"/>
      <c r="AC561" s="30"/>
      <c r="AD561" s="30"/>
      <c r="AE561" s="30"/>
      <c r="AF561" s="30"/>
      <c r="AG561" s="30"/>
      <c r="AH561" s="30"/>
      <c r="AI561" s="30"/>
      <c r="AJ561" s="30"/>
      <c r="AK561" s="30"/>
      <c r="AL561" s="30"/>
      <c r="AM561" s="30"/>
      <c r="AN561" s="30"/>
      <c r="AO561" s="30"/>
      <c r="AP561" s="30"/>
    </row>
    <row r="562">
      <c r="A562" s="30"/>
      <c r="B562" s="30"/>
      <c r="C562" s="30"/>
      <c r="D562" s="30"/>
      <c r="E562" s="30"/>
      <c r="F562" s="30"/>
      <c r="G562" s="30"/>
      <c r="H562" s="30"/>
      <c r="I562" s="30"/>
      <c r="J562" s="186"/>
      <c r="K562" s="186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  <c r="AB562" s="30"/>
      <c r="AC562" s="30"/>
      <c r="AD562" s="30"/>
      <c r="AE562" s="30"/>
      <c r="AF562" s="30"/>
      <c r="AG562" s="30"/>
      <c r="AH562" s="30"/>
      <c r="AI562" s="30"/>
      <c r="AJ562" s="30"/>
      <c r="AK562" s="30"/>
      <c r="AL562" s="30"/>
      <c r="AM562" s="30"/>
      <c r="AN562" s="30"/>
      <c r="AO562" s="30"/>
      <c r="AP562" s="30"/>
    </row>
    <row r="563">
      <c r="A563" s="30"/>
      <c r="B563" s="30"/>
      <c r="C563" s="30"/>
      <c r="D563" s="30"/>
      <c r="E563" s="30"/>
      <c r="F563" s="30"/>
      <c r="G563" s="30"/>
      <c r="H563" s="30"/>
      <c r="I563" s="30"/>
      <c r="J563" s="186"/>
      <c r="K563" s="186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  <c r="AB563" s="30"/>
      <c r="AC563" s="30"/>
      <c r="AD563" s="30"/>
      <c r="AE563" s="30"/>
      <c r="AF563" s="30"/>
      <c r="AG563" s="30"/>
      <c r="AH563" s="30"/>
      <c r="AI563" s="30"/>
      <c r="AJ563" s="30"/>
      <c r="AK563" s="30"/>
      <c r="AL563" s="30"/>
      <c r="AM563" s="30"/>
      <c r="AN563" s="30"/>
      <c r="AO563" s="30"/>
      <c r="AP563" s="30"/>
    </row>
    <row r="564">
      <c r="A564" s="30"/>
      <c r="B564" s="30"/>
      <c r="C564" s="30"/>
      <c r="D564" s="30"/>
      <c r="E564" s="30"/>
      <c r="F564" s="30"/>
      <c r="G564" s="30"/>
      <c r="H564" s="30"/>
      <c r="I564" s="30"/>
      <c r="J564" s="186"/>
      <c r="K564" s="186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  <c r="AB564" s="30"/>
      <c r="AC564" s="30"/>
      <c r="AD564" s="30"/>
      <c r="AE564" s="30"/>
      <c r="AF564" s="30"/>
      <c r="AG564" s="30"/>
      <c r="AH564" s="30"/>
      <c r="AI564" s="30"/>
      <c r="AJ564" s="30"/>
      <c r="AK564" s="30"/>
      <c r="AL564" s="30"/>
      <c r="AM564" s="30"/>
      <c r="AN564" s="30"/>
      <c r="AO564" s="30"/>
      <c r="AP564" s="30"/>
    </row>
    <row r="565">
      <c r="A565" s="30"/>
      <c r="B565" s="30"/>
      <c r="C565" s="30"/>
      <c r="D565" s="30"/>
      <c r="E565" s="30"/>
      <c r="F565" s="30"/>
      <c r="G565" s="30"/>
      <c r="H565" s="30"/>
      <c r="I565" s="30"/>
      <c r="J565" s="186"/>
      <c r="K565" s="186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  <c r="AB565" s="30"/>
      <c r="AC565" s="30"/>
      <c r="AD565" s="30"/>
      <c r="AE565" s="30"/>
      <c r="AF565" s="30"/>
      <c r="AG565" s="30"/>
      <c r="AH565" s="30"/>
      <c r="AI565" s="30"/>
      <c r="AJ565" s="30"/>
      <c r="AK565" s="30"/>
      <c r="AL565" s="30"/>
      <c r="AM565" s="30"/>
      <c r="AN565" s="30"/>
      <c r="AO565" s="30"/>
      <c r="AP565" s="30"/>
    </row>
    <row r="566">
      <c r="A566" s="30"/>
      <c r="B566" s="30"/>
      <c r="C566" s="30"/>
      <c r="D566" s="30"/>
      <c r="E566" s="30"/>
      <c r="F566" s="30"/>
      <c r="G566" s="30"/>
      <c r="H566" s="30"/>
      <c r="I566" s="30"/>
      <c r="J566" s="186"/>
      <c r="K566" s="186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  <c r="AB566" s="30"/>
      <c r="AC566" s="30"/>
      <c r="AD566" s="30"/>
      <c r="AE566" s="30"/>
      <c r="AF566" s="30"/>
      <c r="AG566" s="30"/>
      <c r="AH566" s="30"/>
      <c r="AI566" s="30"/>
      <c r="AJ566" s="30"/>
      <c r="AK566" s="30"/>
      <c r="AL566" s="30"/>
      <c r="AM566" s="30"/>
      <c r="AN566" s="30"/>
      <c r="AO566" s="30"/>
      <c r="AP566" s="30"/>
    </row>
    <row r="567">
      <c r="A567" s="30"/>
      <c r="B567" s="30"/>
      <c r="C567" s="30"/>
      <c r="D567" s="30"/>
      <c r="E567" s="30"/>
      <c r="F567" s="30"/>
      <c r="G567" s="30"/>
      <c r="H567" s="30"/>
      <c r="I567" s="30"/>
      <c r="J567" s="186"/>
      <c r="K567" s="186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  <c r="AB567" s="30"/>
      <c r="AC567" s="30"/>
      <c r="AD567" s="30"/>
      <c r="AE567" s="30"/>
      <c r="AF567" s="30"/>
      <c r="AG567" s="30"/>
      <c r="AH567" s="30"/>
      <c r="AI567" s="30"/>
      <c r="AJ567" s="30"/>
      <c r="AK567" s="30"/>
      <c r="AL567" s="30"/>
      <c r="AM567" s="30"/>
      <c r="AN567" s="30"/>
      <c r="AO567" s="30"/>
      <c r="AP567" s="30"/>
    </row>
    <row r="568">
      <c r="A568" s="30"/>
      <c r="B568" s="30"/>
      <c r="C568" s="30"/>
      <c r="D568" s="30"/>
      <c r="E568" s="30"/>
      <c r="F568" s="30"/>
      <c r="G568" s="30"/>
      <c r="H568" s="30"/>
      <c r="I568" s="30"/>
      <c r="J568" s="186"/>
      <c r="K568" s="186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  <c r="AB568" s="30"/>
      <c r="AC568" s="30"/>
      <c r="AD568" s="30"/>
      <c r="AE568" s="30"/>
      <c r="AF568" s="30"/>
      <c r="AG568" s="30"/>
      <c r="AH568" s="30"/>
      <c r="AI568" s="30"/>
      <c r="AJ568" s="30"/>
      <c r="AK568" s="30"/>
      <c r="AL568" s="30"/>
      <c r="AM568" s="30"/>
      <c r="AN568" s="30"/>
      <c r="AO568" s="30"/>
      <c r="AP568" s="30"/>
    </row>
    <row r="569">
      <c r="A569" s="30"/>
      <c r="B569" s="30"/>
      <c r="C569" s="30"/>
      <c r="D569" s="30"/>
      <c r="E569" s="30"/>
      <c r="F569" s="30"/>
      <c r="G569" s="30"/>
      <c r="H569" s="30"/>
      <c r="I569" s="30"/>
      <c r="J569" s="186"/>
      <c r="K569" s="186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  <c r="AB569" s="30"/>
      <c r="AC569" s="30"/>
      <c r="AD569" s="30"/>
      <c r="AE569" s="30"/>
      <c r="AF569" s="30"/>
      <c r="AG569" s="30"/>
      <c r="AH569" s="30"/>
      <c r="AI569" s="30"/>
      <c r="AJ569" s="30"/>
      <c r="AK569" s="30"/>
      <c r="AL569" s="30"/>
      <c r="AM569" s="30"/>
      <c r="AN569" s="30"/>
      <c r="AO569" s="30"/>
      <c r="AP569" s="30"/>
    </row>
    <row r="570">
      <c r="A570" s="30"/>
      <c r="B570" s="30"/>
      <c r="C570" s="30"/>
      <c r="D570" s="30"/>
      <c r="E570" s="30"/>
      <c r="F570" s="30"/>
      <c r="G570" s="30"/>
      <c r="H570" s="30"/>
      <c r="I570" s="30"/>
      <c r="J570" s="186"/>
      <c r="K570" s="186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  <c r="AB570" s="30"/>
      <c r="AC570" s="30"/>
      <c r="AD570" s="30"/>
      <c r="AE570" s="30"/>
      <c r="AF570" s="30"/>
      <c r="AG570" s="30"/>
      <c r="AH570" s="30"/>
      <c r="AI570" s="30"/>
      <c r="AJ570" s="30"/>
      <c r="AK570" s="30"/>
      <c r="AL570" s="30"/>
      <c r="AM570" s="30"/>
      <c r="AN570" s="30"/>
      <c r="AO570" s="30"/>
      <c r="AP570" s="30"/>
    </row>
    <row r="571">
      <c r="A571" s="30"/>
      <c r="B571" s="30"/>
      <c r="C571" s="30"/>
      <c r="D571" s="30"/>
      <c r="E571" s="30"/>
      <c r="F571" s="30"/>
      <c r="G571" s="30"/>
      <c r="H571" s="30"/>
      <c r="I571" s="30"/>
      <c r="J571" s="186"/>
      <c r="K571" s="186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  <c r="AB571" s="30"/>
      <c r="AC571" s="30"/>
      <c r="AD571" s="30"/>
      <c r="AE571" s="30"/>
      <c r="AF571" s="30"/>
      <c r="AG571" s="30"/>
      <c r="AH571" s="30"/>
      <c r="AI571" s="30"/>
      <c r="AJ571" s="30"/>
      <c r="AK571" s="30"/>
      <c r="AL571" s="30"/>
      <c r="AM571" s="30"/>
      <c r="AN571" s="30"/>
      <c r="AO571" s="30"/>
      <c r="AP571" s="30"/>
    </row>
    <row r="572">
      <c r="A572" s="30"/>
      <c r="B572" s="30"/>
      <c r="C572" s="30"/>
      <c r="D572" s="30"/>
      <c r="E572" s="30"/>
      <c r="F572" s="30"/>
      <c r="G572" s="30"/>
      <c r="H572" s="30"/>
      <c r="I572" s="30"/>
      <c r="J572" s="186"/>
      <c r="K572" s="186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  <c r="AB572" s="30"/>
      <c r="AC572" s="30"/>
      <c r="AD572" s="30"/>
      <c r="AE572" s="30"/>
      <c r="AF572" s="30"/>
      <c r="AG572" s="30"/>
      <c r="AH572" s="30"/>
      <c r="AI572" s="30"/>
      <c r="AJ572" s="30"/>
      <c r="AK572" s="30"/>
      <c r="AL572" s="30"/>
      <c r="AM572" s="30"/>
      <c r="AN572" s="30"/>
      <c r="AO572" s="30"/>
      <c r="AP572" s="30"/>
    </row>
    <row r="573">
      <c r="A573" s="30"/>
      <c r="B573" s="30"/>
      <c r="C573" s="30"/>
      <c r="D573" s="30"/>
      <c r="E573" s="30"/>
      <c r="F573" s="30"/>
      <c r="G573" s="30"/>
      <c r="H573" s="30"/>
      <c r="I573" s="30"/>
      <c r="J573" s="186"/>
      <c r="K573" s="186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  <c r="AB573" s="30"/>
      <c r="AC573" s="30"/>
      <c r="AD573" s="30"/>
      <c r="AE573" s="30"/>
      <c r="AF573" s="30"/>
      <c r="AG573" s="30"/>
      <c r="AH573" s="30"/>
      <c r="AI573" s="30"/>
      <c r="AJ573" s="30"/>
      <c r="AK573" s="30"/>
      <c r="AL573" s="30"/>
      <c r="AM573" s="30"/>
      <c r="AN573" s="30"/>
      <c r="AO573" s="30"/>
      <c r="AP573" s="30"/>
    </row>
    <row r="574">
      <c r="A574" s="30"/>
      <c r="B574" s="30"/>
      <c r="C574" s="30"/>
      <c r="D574" s="30"/>
      <c r="E574" s="30"/>
      <c r="F574" s="30"/>
      <c r="G574" s="30"/>
      <c r="H574" s="30"/>
      <c r="I574" s="30"/>
      <c r="J574" s="186"/>
      <c r="K574" s="186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  <c r="AB574" s="30"/>
      <c r="AC574" s="30"/>
      <c r="AD574" s="30"/>
      <c r="AE574" s="30"/>
      <c r="AF574" s="30"/>
      <c r="AG574" s="30"/>
      <c r="AH574" s="30"/>
      <c r="AI574" s="30"/>
      <c r="AJ574" s="30"/>
      <c r="AK574" s="30"/>
      <c r="AL574" s="30"/>
      <c r="AM574" s="30"/>
      <c r="AN574" s="30"/>
      <c r="AO574" s="30"/>
      <c r="AP574" s="30"/>
    </row>
    <row r="575">
      <c r="A575" s="30"/>
      <c r="B575" s="30"/>
      <c r="C575" s="30"/>
      <c r="D575" s="30"/>
      <c r="E575" s="30"/>
      <c r="F575" s="30"/>
      <c r="G575" s="30"/>
      <c r="H575" s="30"/>
      <c r="I575" s="30"/>
      <c r="J575" s="186"/>
      <c r="K575" s="186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  <c r="AB575" s="30"/>
      <c r="AC575" s="30"/>
      <c r="AD575" s="30"/>
      <c r="AE575" s="30"/>
      <c r="AF575" s="30"/>
      <c r="AG575" s="30"/>
      <c r="AH575" s="30"/>
      <c r="AI575" s="30"/>
      <c r="AJ575" s="30"/>
      <c r="AK575" s="30"/>
      <c r="AL575" s="30"/>
      <c r="AM575" s="30"/>
      <c r="AN575" s="30"/>
      <c r="AO575" s="30"/>
      <c r="AP575" s="30"/>
    </row>
    <row r="576">
      <c r="A576" s="30"/>
      <c r="B576" s="30"/>
      <c r="C576" s="30"/>
      <c r="D576" s="30"/>
      <c r="E576" s="30"/>
      <c r="F576" s="30"/>
      <c r="G576" s="30"/>
      <c r="H576" s="30"/>
      <c r="I576" s="30"/>
      <c r="J576" s="186"/>
      <c r="K576" s="186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  <c r="AB576" s="30"/>
      <c r="AC576" s="30"/>
      <c r="AD576" s="30"/>
      <c r="AE576" s="30"/>
      <c r="AF576" s="30"/>
      <c r="AG576" s="30"/>
      <c r="AH576" s="30"/>
      <c r="AI576" s="30"/>
      <c r="AJ576" s="30"/>
      <c r="AK576" s="30"/>
      <c r="AL576" s="30"/>
      <c r="AM576" s="30"/>
      <c r="AN576" s="30"/>
      <c r="AO576" s="30"/>
      <c r="AP576" s="30"/>
    </row>
    <row r="577">
      <c r="A577" s="30"/>
      <c r="B577" s="30"/>
      <c r="C577" s="30"/>
      <c r="D577" s="30"/>
      <c r="E577" s="30"/>
      <c r="F577" s="30"/>
      <c r="G577" s="30"/>
      <c r="H577" s="30"/>
      <c r="I577" s="30"/>
      <c r="J577" s="186"/>
      <c r="K577" s="186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  <c r="AB577" s="30"/>
      <c r="AC577" s="30"/>
      <c r="AD577" s="30"/>
      <c r="AE577" s="30"/>
      <c r="AF577" s="30"/>
      <c r="AG577" s="30"/>
      <c r="AH577" s="30"/>
      <c r="AI577" s="30"/>
      <c r="AJ577" s="30"/>
      <c r="AK577" s="30"/>
      <c r="AL577" s="30"/>
      <c r="AM577" s="30"/>
      <c r="AN577" s="30"/>
      <c r="AO577" s="30"/>
      <c r="AP577" s="30"/>
    </row>
    <row r="578">
      <c r="A578" s="30"/>
      <c r="B578" s="30"/>
      <c r="C578" s="30"/>
      <c r="D578" s="30"/>
      <c r="E578" s="30"/>
      <c r="F578" s="30"/>
      <c r="G578" s="30"/>
      <c r="H578" s="30"/>
      <c r="I578" s="30"/>
      <c r="J578" s="186"/>
      <c r="K578" s="186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  <c r="AB578" s="30"/>
      <c r="AC578" s="30"/>
      <c r="AD578" s="30"/>
      <c r="AE578" s="30"/>
      <c r="AF578" s="30"/>
      <c r="AG578" s="30"/>
      <c r="AH578" s="30"/>
      <c r="AI578" s="30"/>
      <c r="AJ578" s="30"/>
      <c r="AK578" s="30"/>
      <c r="AL578" s="30"/>
      <c r="AM578" s="30"/>
      <c r="AN578" s="30"/>
      <c r="AO578" s="30"/>
      <c r="AP578" s="30"/>
    </row>
    <row r="579">
      <c r="A579" s="30"/>
      <c r="B579" s="30"/>
      <c r="C579" s="30"/>
      <c r="D579" s="30"/>
      <c r="E579" s="30"/>
      <c r="F579" s="30"/>
      <c r="G579" s="30"/>
      <c r="H579" s="30"/>
      <c r="I579" s="30"/>
      <c r="J579" s="186"/>
      <c r="K579" s="186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  <c r="AB579" s="30"/>
      <c r="AC579" s="30"/>
      <c r="AD579" s="30"/>
      <c r="AE579" s="30"/>
      <c r="AF579" s="30"/>
      <c r="AG579" s="30"/>
      <c r="AH579" s="30"/>
      <c r="AI579" s="30"/>
      <c r="AJ579" s="30"/>
      <c r="AK579" s="30"/>
      <c r="AL579" s="30"/>
      <c r="AM579" s="30"/>
      <c r="AN579" s="30"/>
      <c r="AO579" s="30"/>
      <c r="AP579" s="30"/>
    </row>
    <row r="580">
      <c r="A580" s="30"/>
      <c r="B580" s="30"/>
      <c r="C580" s="30"/>
      <c r="D580" s="30"/>
      <c r="E580" s="30"/>
      <c r="F580" s="30"/>
      <c r="G580" s="30"/>
      <c r="H580" s="30"/>
      <c r="I580" s="30"/>
      <c r="J580" s="186"/>
      <c r="K580" s="186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  <c r="AB580" s="30"/>
      <c r="AC580" s="30"/>
      <c r="AD580" s="30"/>
      <c r="AE580" s="30"/>
      <c r="AF580" s="30"/>
      <c r="AG580" s="30"/>
      <c r="AH580" s="30"/>
      <c r="AI580" s="30"/>
      <c r="AJ580" s="30"/>
      <c r="AK580" s="30"/>
      <c r="AL580" s="30"/>
      <c r="AM580" s="30"/>
      <c r="AN580" s="30"/>
      <c r="AO580" s="30"/>
      <c r="AP580" s="30"/>
    </row>
    <row r="581">
      <c r="A581" s="30"/>
      <c r="B581" s="30"/>
      <c r="C581" s="30"/>
      <c r="D581" s="30"/>
      <c r="E581" s="30"/>
      <c r="F581" s="30"/>
      <c r="G581" s="30"/>
      <c r="H581" s="30"/>
      <c r="I581" s="30"/>
      <c r="J581" s="186"/>
      <c r="K581" s="186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  <c r="AB581" s="30"/>
      <c r="AC581" s="30"/>
      <c r="AD581" s="30"/>
      <c r="AE581" s="30"/>
      <c r="AF581" s="30"/>
      <c r="AG581" s="30"/>
      <c r="AH581" s="30"/>
      <c r="AI581" s="30"/>
      <c r="AJ581" s="30"/>
      <c r="AK581" s="30"/>
      <c r="AL581" s="30"/>
      <c r="AM581" s="30"/>
      <c r="AN581" s="30"/>
      <c r="AO581" s="30"/>
      <c r="AP581" s="30"/>
    </row>
    <row r="582">
      <c r="A582" s="30"/>
      <c r="B582" s="30"/>
      <c r="C582" s="30"/>
      <c r="D582" s="30"/>
      <c r="E582" s="30"/>
      <c r="F582" s="30"/>
      <c r="G582" s="30"/>
      <c r="H582" s="30"/>
      <c r="I582" s="30"/>
      <c r="J582" s="186"/>
      <c r="K582" s="186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  <c r="AB582" s="30"/>
      <c r="AC582" s="30"/>
      <c r="AD582" s="30"/>
      <c r="AE582" s="30"/>
      <c r="AF582" s="30"/>
      <c r="AG582" s="30"/>
      <c r="AH582" s="30"/>
      <c r="AI582" s="30"/>
      <c r="AJ582" s="30"/>
      <c r="AK582" s="30"/>
      <c r="AL582" s="30"/>
      <c r="AM582" s="30"/>
      <c r="AN582" s="30"/>
      <c r="AO582" s="30"/>
      <c r="AP582" s="30"/>
    </row>
    <row r="583">
      <c r="A583" s="30"/>
      <c r="B583" s="30"/>
      <c r="C583" s="30"/>
      <c r="D583" s="30"/>
      <c r="E583" s="30"/>
      <c r="F583" s="30"/>
      <c r="G583" s="30"/>
      <c r="H583" s="30"/>
      <c r="I583" s="30"/>
      <c r="J583" s="186"/>
      <c r="K583" s="186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  <c r="AB583" s="30"/>
      <c r="AC583" s="30"/>
      <c r="AD583" s="30"/>
      <c r="AE583" s="30"/>
      <c r="AF583" s="30"/>
      <c r="AG583" s="30"/>
      <c r="AH583" s="30"/>
      <c r="AI583" s="30"/>
      <c r="AJ583" s="30"/>
      <c r="AK583" s="30"/>
      <c r="AL583" s="30"/>
      <c r="AM583" s="30"/>
      <c r="AN583" s="30"/>
      <c r="AO583" s="30"/>
      <c r="AP583" s="30"/>
    </row>
    <row r="584">
      <c r="A584" s="30"/>
      <c r="B584" s="30"/>
      <c r="C584" s="30"/>
      <c r="D584" s="30"/>
      <c r="E584" s="30"/>
      <c r="F584" s="30"/>
      <c r="G584" s="30"/>
      <c r="H584" s="30"/>
      <c r="I584" s="30"/>
      <c r="J584" s="186"/>
      <c r="K584" s="186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  <c r="AB584" s="30"/>
      <c r="AC584" s="30"/>
      <c r="AD584" s="30"/>
      <c r="AE584" s="30"/>
      <c r="AF584" s="30"/>
      <c r="AG584" s="30"/>
      <c r="AH584" s="30"/>
      <c r="AI584" s="30"/>
      <c r="AJ584" s="30"/>
      <c r="AK584" s="30"/>
      <c r="AL584" s="30"/>
      <c r="AM584" s="30"/>
      <c r="AN584" s="30"/>
      <c r="AO584" s="30"/>
      <c r="AP584" s="30"/>
    </row>
    <row r="585">
      <c r="A585" s="30"/>
      <c r="B585" s="30"/>
      <c r="C585" s="30"/>
      <c r="D585" s="30"/>
      <c r="E585" s="30"/>
      <c r="F585" s="30"/>
      <c r="G585" s="30"/>
      <c r="H585" s="30"/>
      <c r="I585" s="30"/>
      <c r="J585" s="186"/>
      <c r="K585" s="186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  <c r="AB585" s="30"/>
      <c r="AC585" s="30"/>
      <c r="AD585" s="30"/>
      <c r="AE585" s="30"/>
      <c r="AF585" s="30"/>
      <c r="AG585" s="30"/>
      <c r="AH585" s="30"/>
      <c r="AI585" s="30"/>
      <c r="AJ585" s="30"/>
      <c r="AK585" s="30"/>
      <c r="AL585" s="30"/>
      <c r="AM585" s="30"/>
      <c r="AN585" s="30"/>
      <c r="AO585" s="30"/>
      <c r="AP585" s="30"/>
    </row>
    <row r="586">
      <c r="A586" s="30"/>
      <c r="B586" s="30"/>
      <c r="C586" s="30"/>
      <c r="D586" s="30"/>
      <c r="E586" s="30"/>
      <c r="F586" s="30"/>
      <c r="G586" s="30"/>
      <c r="H586" s="30"/>
      <c r="I586" s="30"/>
      <c r="J586" s="186"/>
      <c r="K586" s="186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  <c r="AB586" s="30"/>
      <c r="AC586" s="30"/>
      <c r="AD586" s="30"/>
      <c r="AE586" s="30"/>
      <c r="AF586" s="30"/>
      <c r="AG586" s="30"/>
      <c r="AH586" s="30"/>
      <c r="AI586" s="30"/>
      <c r="AJ586" s="30"/>
      <c r="AK586" s="30"/>
      <c r="AL586" s="30"/>
      <c r="AM586" s="30"/>
      <c r="AN586" s="30"/>
      <c r="AO586" s="30"/>
      <c r="AP586" s="30"/>
    </row>
    <row r="587">
      <c r="A587" s="30"/>
      <c r="B587" s="30"/>
      <c r="C587" s="30"/>
      <c r="D587" s="30"/>
      <c r="E587" s="30"/>
      <c r="F587" s="30"/>
      <c r="G587" s="30"/>
      <c r="H587" s="30"/>
      <c r="I587" s="30"/>
      <c r="J587" s="186"/>
      <c r="K587" s="186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  <c r="AB587" s="30"/>
      <c r="AC587" s="30"/>
      <c r="AD587" s="30"/>
      <c r="AE587" s="30"/>
      <c r="AF587" s="30"/>
      <c r="AG587" s="30"/>
      <c r="AH587" s="30"/>
      <c r="AI587" s="30"/>
      <c r="AJ587" s="30"/>
      <c r="AK587" s="30"/>
      <c r="AL587" s="30"/>
      <c r="AM587" s="30"/>
      <c r="AN587" s="30"/>
      <c r="AO587" s="30"/>
      <c r="AP587" s="30"/>
    </row>
    <row r="588">
      <c r="A588" s="30"/>
      <c r="B588" s="30"/>
      <c r="C588" s="30"/>
      <c r="D588" s="30"/>
      <c r="E588" s="30"/>
      <c r="F588" s="30"/>
      <c r="G588" s="30"/>
      <c r="H588" s="30"/>
      <c r="I588" s="30"/>
      <c r="J588" s="186"/>
      <c r="K588" s="186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  <c r="AB588" s="30"/>
      <c r="AC588" s="30"/>
      <c r="AD588" s="30"/>
      <c r="AE588" s="30"/>
      <c r="AF588" s="30"/>
      <c r="AG588" s="30"/>
      <c r="AH588" s="30"/>
      <c r="AI588" s="30"/>
      <c r="AJ588" s="30"/>
      <c r="AK588" s="30"/>
      <c r="AL588" s="30"/>
      <c r="AM588" s="30"/>
      <c r="AN588" s="30"/>
      <c r="AO588" s="30"/>
      <c r="AP588" s="30"/>
    </row>
    <row r="589">
      <c r="A589" s="30"/>
      <c r="B589" s="30"/>
      <c r="C589" s="30"/>
      <c r="D589" s="30"/>
      <c r="E589" s="30"/>
      <c r="F589" s="30"/>
      <c r="G589" s="30"/>
      <c r="H589" s="30"/>
      <c r="I589" s="30"/>
      <c r="J589" s="186"/>
      <c r="K589" s="186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  <c r="AB589" s="30"/>
      <c r="AC589" s="30"/>
      <c r="AD589" s="30"/>
      <c r="AE589" s="30"/>
      <c r="AF589" s="30"/>
      <c r="AG589" s="30"/>
      <c r="AH589" s="30"/>
      <c r="AI589" s="30"/>
      <c r="AJ589" s="30"/>
      <c r="AK589" s="30"/>
      <c r="AL589" s="30"/>
      <c r="AM589" s="30"/>
      <c r="AN589" s="30"/>
      <c r="AO589" s="30"/>
      <c r="AP589" s="30"/>
    </row>
    <row r="590">
      <c r="A590" s="30"/>
      <c r="B590" s="30"/>
      <c r="C590" s="30"/>
      <c r="D590" s="30"/>
      <c r="E590" s="30"/>
      <c r="F590" s="30"/>
      <c r="G590" s="30"/>
      <c r="H590" s="30"/>
      <c r="I590" s="30"/>
      <c r="J590" s="186"/>
      <c r="K590" s="186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  <c r="AB590" s="30"/>
      <c r="AC590" s="30"/>
      <c r="AD590" s="30"/>
      <c r="AE590" s="30"/>
      <c r="AF590" s="30"/>
      <c r="AG590" s="30"/>
      <c r="AH590" s="30"/>
      <c r="AI590" s="30"/>
      <c r="AJ590" s="30"/>
      <c r="AK590" s="30"/>
      <c r="AL590" s="30"/>
      <c r="AM590" s="30"/>
      <c r="AN590" s="30"/>
      <c r="AO590" s="30"/>
      <c r="AP590" s="30"/>
    </row>
    <row r="591">
      <c r="A591" s="30"/>
      <c r="B591" s="30"/>
      <c r="C591" s="30"/>
      <c r="D591" s="30"/>
      <c r="E591" s="30"/>
      <c r="F591" s="30"/>
      <c r="G591" s="30"/>
      <c r="H591" s="30"/>
      <c r="I591" s="30"/>
      <c r="J591" s="186"/>
      <c r="K591" s="186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  <c r="AB591" s="30"/>
      <c r="AC591" s="30"/>
      <c r="AD591" s="30"/>
      <c r="AE591" s="30"/>
      <c r="AF591" s="30"/>
      <c r="AG591" s="30"/>
      <c r="AH591" s="30"/>
      <c r="AI591" s="30"/>
      <c r="AJ591" s="30"/>
      <c r="AK591" s="30"/>
      <c r="AL591" s="30"/>
      <c r="AM591" s="30"/>
      <c r="AN591" s="30"/>
      <c r="AO591" s="30"/>
      <c r="AP591" s="30"/>
    </row>
    <row r="592">
      <c r="A592" s="30"/>
      <c r="B592" s="30"/>
      <c r="C592" s="30"/>
      <c r="D592" s="30"/>
      <c r="E592" s="30"/>
      <c r="F592" s="30"/>
      <c r="G592" s="30"/>
      <c r="H592" s="30"/>
      <c r="I592" s="30"/>
      <c r="J592" s="186"/>
      <c r="K592" s="186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  <c r="AB592" s="30"/>
      <c r="AC592" s="30"/>
      <c r="AD592" s="30"/>
      <c r="AE592" s="30"/>
      <c r="AF592" s="30"/>
      <c r="AG592" s="30"/>
      <c r="AH592" s="30"/>
      <c r="AI592" s="30"/>
      <c r="AJ592" s="30"/>
      <c r="AK592" s="30"/>
      <c r="AL592" s="30"/>
      <c r="AM592" s="30"/>
      <c r="AN592" s="30"/>
      <c r="AO592" s="30"/>
      <c r="AP592" s="30"/>
    </row>
    <row r="593">
      <c r="A593" s="30"/>
      <c r="B593" s="30"/>
      <c r="C593" s="30"/>
      <c r="D593" s="30"/>
      <c r="E593" s="30"/>
      <c r="F593" s="30"/>
      <c r="G593" s="30"/>
      <c r="H593" s="30"/>
      <c r="I593" s="30"/>
      <c r="J593" s="186"/>
      <c r="K593" s="186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  <c r="AB593" s="30"/>
      <c r="AC593" s="30"/>
      <c r="AD593" s="30"/>
      <c r="AE593" s="30"/>
      <c r="AF593" s="30"/>
      <c r="AG593" s="30"/>
      <c r="AH593" s="30"/>
      <c r="AI593" s="30"/>
      <c r="AJ593" s="30"/>
      <c r="AK593" s="30"/>
      <c r="AL593" s="30"/>
      <c r="AM593" s="30"/>
      <c r="AN593" s="30"/>
      <c r="AO593" s="30"/>
      <c r="AP593" s="30"/>
    </row>
    <row r="594">
      <c r="A594" s="30"/>
      <c r="B594" s="30"/>
      <c r="C594" s="30"/>
      <c r="D594" s="30"/>
      <c r="E594" s="30"/>
      <c r="F594" s="30"/>
      <c r="G594" s="30"/>
      <c r="H594" s="30"/>
      <c r="I594" s="30"/>
      <c r="J594" s="186"/>
      <c r="K594" s="186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  <c r="AB594" s="30"/>
      <c r="AC594" s="30"/>
      <c r="AD594" s="30"/>
      <c r="AE594" s="30"/>
      <c r="AF594" s="30"/>
      <c r="AG594" s="30"/>
      <c r="AH594" s="30"/>
      <c r="AI594" s="30"/>
      <c r="AJ594" s="30"/>
      <c r="AK594" s="30"/>
      <c r="AL594" s="30"/>
      <c r="AM594" s="30"/>
      <c r="AN594" s="30"/>
      <c r="AO594" s="30"/>
      <c r="AP594" s="30"/>
    </row>
    <row r="595">
      <c r="A595" s="30"/>
      <c r="B595" s="30"/>
      <c r="C595" s="30"/>
      <c r="D595" s="30"/>
      <c r="E595" s="30"/>
      <c r="F595" s="30"/>
      <c r="G595" s="30"/>
      <c r="H595" s="30"/>
      <c r="I595" s="30"/>
      <c r="J595" s="186"/>
      <c r="K595" s="186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  <c r="AB595" s="30"/>
      <c r="AC595" s="30"/>
      <c r="AD595" s="30"/>
      <c r="AE595" s="30"/>
      <c r="AF595" s="30"/>
      <c r="AG595" s="30"/>
      <c r="AH595" s="30"/>
      <c r="AI595" s="30"/>
      <c r="AJ595" s="30"/>
      <c r="AK595" s="30"/>
      <c r="AL595" s="30"/>
      <c r="AM595" s="30"/>
      <c r="AN595" s="30"/>
      <c r="AO595" s="30"/>
      <c r="AP595" s="30"/>
    </row>
    <row r="596">
      <c r="A596" s="30"/>
      <c r="B596" s="30"/>
      <c r="C596" s="30"/>
      <c r="D596" s="30"/>
      <c r="E596" s="30"/>
      <c r="F596" s="30"/>
      <c r="G596" s="30"/>
      <c r="H596" s="30"/>
      <c r="I596" s="30"/>
      <c r="J596" s="186"/>
      <c r="K596" s="186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  <c r="AB596" s="30"/>
      <c r="AC596" s="30"/>
      <c r="AD596" s="30"/>
      <c r="AE596" s="30"/>
      <c r="AF596" s="30"/>
      <c r="AG596" s="30"/>
      <c r="AH596" s="30"/>
      <c r="AI596" s="30"/>
      <c r="AJ596" s="30"/>
      <c r="AK596" s="30"/>
      <c r="AL596" s="30"/>
      <c r="AM596" s="30"/>
      <c r="AN596" s="30"/>
      <c r="AO596" s="30"/>
      <c r="AP596" s="30"/>
    </row>
    <row r="597">
      <c r="A597" s="30"/>
      <c r="B597" s="30"/>
      <c r="C597" s="30"/>
      <c r="D597" s="30"/>
      <c r="E597" s="30"/>
      <c r="F597" s="30"/>
      <c r="G597" s="30"/>
      <c r="H597" s="30"/>
      <c r="I597" s="30"/>
      <c r="J597" s="186"/>
      <c r="K597" s="186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  <c r="AB597" s="30"/>
      <c r="AC597" s="30"/>
      <c r="AD597" s="30"/>
      <c r="AE597" s="30"/>
      <c r="AF597" s="30"/>
      <c r="AG597" s="30"/>
      <c r="AH597" s="30"/>
      <c r="AI597" s="30"/>
      <c r="AJ597" s="30"/>
      <c r="AK597" s="30"/>
      <c r="AL597" s="30"/>
      <c r="AM597" s="30"/>
      <c r="AN597" s="30"/>
      <c r="AO597" s="30"/>
      <c r="AP597" s="30"/>
    </row>
    <row r="598">
      <c r="A598" s="30"/>
      <c r="B598" s="30"/>
      <c r="C598" s="30"/>
      <c r="D598" s="30"/>
      <c r="E598" s="30"/>
      <c r="F598" s="30"/>
      <c r="G598" s="30"/>
      <c r="H598" s="30"/>
      <c r="I598" s="30"/>
      <c r="J598" s="186"/>
      <c r="K598" s="186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  <c r="AB598" s="30"/>
      <c r="AC598" s="30"/>
      <c r="AD598" s="30"/>
      <c r="AE598" s="30"/>
      <c r="AF598" s="30"/>
      <c r="AG598" s="30"/>
      <c r="AH598" s="30"/>
      <c r="AI598" s="30"/>
      <c r="AJ598" s="30"/>
      <c r="AK598" s="30"/>
      <c r="AL598" s="30"/>
      <c r="AM598" s="30"/>
      <c r="AN598" s="30"/>
      <c r="AO598" s="30"/>
      <c r="AP598" s="30"/>
    </row>
    <row r="599">
      <c r="A599" s="30"/>
      <c r="B599" s="30"/>
      <c r="C599" s="30"/>
      <c r="D599" s="30"/>
      <c r="E599" s="30"/>
      <c r="F599" s="30"/>
      <c r="G599" s="30"/>
      <c r="H599" s="30"/>
      <c r="I599" s="30"/>
      <c r="J599" s="186"/>
      <c r="K599" s="186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  <c r="AB599" s="30"/>
      <c r="AC599" s="30"/>
      <c r="AD599" s="30"/>
      <c r="AE599" s="30"/>
      <c r="AF599" s="30"/>
      <c r="AG599" s="30"/>
      <c r="AH599" s="30"/>
      <c r="AI599" s="30"/>
      <c r="AJ599" s="30"/>
      <c r="AK599" s="30"/>
      <c r="AL599" s="30"/>
      <c r="AM599" s="30"/>
      <c r="AN599" s="30"/>
      <c r="AO599" s="30"/>
      <c r="AP599" s="30"/>
    </row>
    <row r="600">
      <c r="A600" s="30"/>
      <c r="B600" s="30"/>
      <c r="C600" s="30"/>
      <c r="D600" s="30"/>
      <c r="E600" s="30"/>
      <c r="F600" s="30"/>
      <c r="G600" s="30"/>
      <c r="H600" s="30"/>
      <c r="I600" s="30"/>
      <c r="J600" s="186"/>
      <c r="K600" s="186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  <c r="AB600" s="30"/>
      <c r="AC600" s="30"/>
      <c r="AD600" s="30"/>
      <c r="AE600" s="30"/>
      <c r="AF600" s="30"/>
      <c r="AG600" s="30"/>
      <c r="AH600" s="30"/>
      <c r="AI600" s="30"/>
      <c r="AJ600" s="30"/>
      <c r="AK600" s="30"/>
      <c r="AL600" s="30"/>
      <c r="AM600" s="30"/>
      <c r="AN600" s="30"/>
      <c r="AO600" s="30"/>
      <c r="AP600" s="30"/>
    </row>
    <row r="601">
      <c r="A601" s="30"/>
      <c r="B601" s="30"/>
      <c r="C601" s="30"/>
      <c r="D601" s="30"/>
      <c r="E601" s="30"/>
      <c r="F601" s="30"/>
      <c r="G601" s="30"/>
      <c r="H601" s="30"/>
      <c r="I601" s="30"/>
      <c r="J601" s="186"/>
      <c r="K601" s="186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  <c r="AB601" s="30"/>
      <c r="AC601" s="30"/>
      <c r="AD601" s="30"/>
      <c r="AE601" s="30"/>
      <c r="AF601" s="30"/>
      <c r="AG601" s="30"/>
      <c r="AH601" s="30"/>
      <c r="AI601" s="30"/>
      <c r="AJ601" s="30"/>
      <c r="AK601" s="30"/>
      <c r="AL601" s="30"/>
      <c r="AM601" s="30"/>
      <c r="AN601" s="30"/>
      <c r="AO601" s="30"/>
      <c r="AP601" s="30"/>
    </row>
    <row r="602">
      <c r="A602" s="30"/>
      <c r="B602" s="30"/>
      <c r="C602" s="30"/>
      <c r="D602" s="30"/>
      <c r="E602" s="30"/>
      <c r="F602" s="30"/>
      <c r="G602" s="30"/>
      <c r="H602" s="30"/>
      <c r="I602" s="30"/>
      <c r="J602" s="186"/>
      <c r="K602" s="186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  <c r="AB602" s="30"/>
      <c r="AC602" s="30"/>
      <c r="AD602" s="30"/>
      <c r="AE602" s="30"/>
      <c r="AF602" s="30"/>
      <c r="AG602" s="30"/>
      <c r="AH602" s="30"/>
      <c r="AI602" s="30"/>
      <c r="AJ602" s="30"/>
      <c r="AK602" s="30"/>
      <c r="AL602" s="30"/>
      <c r="AM602" s="30"/>
      <c r="AN602" s="30"/>
      <c r="AO602" s="30"/>
      <c r="AP602" s="30"/>
    </row>
    <row r="603">
      <c r="A603" s="30"/>
      <c r="B603" s="30"/>
      <c r="C603" s="30"/>
      <c r="D603" s="30"/>
      <c r="E603" s="30"/>
      <c r="F603" s="30"/>
      <c r="G603" s="30"/>
      <c r="H603" s="30"/>
      <c r="I603" s="30"/>
      <c r="J603" s="186"/>
      <c r="K603" s="186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  <c r="AB603" s="30"/>
      <c r="AC603" s="30"/>
      <c r="AD603" s="30"/>
      <c r="AE603" s="30"/>
      <c r="AF603" s="30"/>
      <c r="AG603" s="30"/>
      <c r="AH603" s="30"/>
      <c r="AI603" s="30"/>
      <c r="AJ603" s="30"/>
      <c r="AK603" s="30"/>
      <c r="AL603" s="30"/>
      <c r="AM603" s="30"/>
      <c r="AN603" s="30"/>
      <c r="AO603" s="30"/>
      <c r="AP603" s="30"/>
    </row>
    <row r="604">
      <c r="A604" s="30"/>
      <c r="B604" s="30"/>
      <c r="C604" s="30"/>
      <c r="D604" s="30"/>
      <c r="E604" s="30"/>
      <c r="F604" s="30"/>
      <c r="G604" s="30"/>
      <c r="H604" s="30"/>
      <c r="I604" s="30"/>
      <c r="J604" s="186"/>
      <c r="K604" s="186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  <c r="AB604" s="30"/>
      <c r="AC604" s="30"/>
      <c r="AD604" s="30"/>
      <c r="AE604" s="30"/>
      <c r="AF604" s="30"/>
      <c r="AG604" s="30"/>
      <c r="AH604" s="30"/>
      <c r="AI604" s="30"/>
      <c r="AJ604" s="30"/>
      <c r="AK604" s="30"/>
      <c r="AL604" s="30"/>
      <c r="AM604" s="30"/>
      <c r="AN604" s="30"/>
      <c r="AO604" s="30"/>
      <c r="AP604" s="30"/>
    </row>
    <row r="605">
      <c r="A605" s="30"/>
      <c r="B605" s="30"/>
      <c r="C605" s="30"/>
      <c r="D605" s="30"/>
      <c r="E605" s="30"/>
      <c r="F605" s="30"/>
      <c r="G605" s="30"/>
      <c r="H605" s="30"/>
      <c r="I605" s="30"/>
      <c r="J605" s="186"/>
      <c r="K605" s="186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  <c r="AB605" s="30"/>
      <c r="AC605" s="30"/>
      <c r="AD605" s="30"/>
      <c r="AE605" s="30"/>
      <c r="AF605" s="30"/>
      <c r="AG605" s="30"/>
      <c r="AH605" s="30"/>
      <c r="AI605" s="30"/>
      <c r="AJ605" s="30"/>
      <c r="AK605" s="30"/>
      <c r="AL605" s="30"/>
      <c r="AM605" s="30"/>
      <c r="AN605" s="30"/>
      <c r="AO605" s="30"/>
      <c r="AP605" s="30"/>
    </row>
    <row r="606">
      <c r="A606" s="30"/>
      <c r="B606" s="30"/>
      <c r="C606" s="30"/>
      <c r="D606" s="30"/>
      <c r="E606" s="30"/>
      <c r="F606" s="30"/>
      <c r="G606" s="30"/>
      <c r="H606" s="30"/>
      <c r="I606" s="30"/>
      <c r="J606" s="186"/>
      <c r="K606" s="186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  <c r="AB606" s="30"/>
      <c r="AC606" s="30"/>
      <c r="AD606" s="30"/>
      <c r="AE606" s="30"/>
      <c r="AF606" s="30"/>
      <c r="AG606" s="30"/>
      <c r="AH606" s="30"/>
      <c r="AI606" s="30"/>
      <c r="AJ606" s="30"/>
      <c r="AK606" s="30"/>
      <c r="AL606" s="30"/>
      <c r="AM606" s="30"/>
      <c r="AN606" s="30"/>
      <c r="AO606" s="30"/>
      <c r="AP606" s="30"/>
    </row>
    <row r="607">
      <c r="A607" s="30"/>
      <c r="B607" s="30"/>
      <c r="C607" s="30"/>
      <c r="D607" s="30"/>
      <c r="E607" s="30"/>
      <c r="F607" s="30"/>
      <c r="G607" s="30"/>
      <c r="H607" s="30"/>
      <c r="I607" s="30"/>
      <c r="J607" s="186"/>
      <c r="K607" s="186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  <c r="AB607" s="30"/>
      <c r="AC607" s="30"/>
      <c r="AD607" s="30"/>
      <c r="AE607" s="30"/>
      <c r="AF607" s="30"/>
      <c r="AG607" s="30"/>
      <c r="AH607" s="30"/>
      <c r="AI607" s="30"/>
      <c r="AJ607" s="30"/>
      <c r="AK607" s="30"/>
      <c r="AL607" s="30"/>
      <c r="AM607" s="30"/>
      <c r="AN607" s="30"/>
      <c r="AO607" s="30"/>
      <c r="AP607" s="30"/>
    </row>
    <row r="608">
      <c r="A608" s="30"/>
      <c r="B608" s="30"/>
      <c r="C608" s="30"/>
      <c r="D608" s="30"/>
      <c r="E608" s="30"/>
      <c r="F608" s="30"/>
      <c r="G608" s="30"/>
      <c r="H608" s="30"/>
      <c r="I608" s="30"/>
      <c r="J608" s="186"/>
      <c r="K608" s="186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  <c r="AB608" s="30"/>
      <c r="AC608" s="30"/>
      <c r="AD608" s="30"/>
      <c r="AE608" s="30"/>
      <c r="AF608" s="30"/>
      <c r="AG608" s="30"/>
      <c r="AH608" s="30"/>
      <c r="AI608" s="30"/>
      <c r="AJ608" s="30"/>
      <c r="AK608" s="30"/>
      <c r="AL608" s="30"/>
      <c r="AM608" s="30"/>
      <c r="AN608" s="30"/>
      <c r="AO608" s="30"/>
      <c r="AP608" s="30"/>
    </row>
    <row r="609">
      <c r="A609" s="30"/>
      <c r="B609" s="30"/>
      <c r="C609" s="30"/>
      <c r="D609" s="30"/>
      <c r="E609" s="30"/>
      <c r="F609" s="30"/>
      <c r="G609" s="30"/>
      <c r="H609" s="30"/>
      <c r="I609" s="30"/>
      <c r="J609" s="186"/>
      <c r="K609" s="186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  <c r="AB609" s="30"/>
      <c r="AC609" s="30"/>
      <c r="AD609" s="30"/>
      <c r="AE609" s="30"/>
      <c r="AF609" s="30"/>
      <c r="AG609" s="30"/>
      <c r="AH609" s="30"/>
      <c r="AI609" s="30"/>
      <c r="AJ609" s="30"/>
      <c r="AK609" s="30"/>
      <c r="AL609" s="30"/>
      <c r="AM609" s="30"/>
      <c r="AN609" s="30"/>
      <c r="AO609" s="30"/>
      <c r="AP609" s="30"/>
    </row>
    <row r="610">
      <c r="A610" s="30"/>
      <c r="B610" s="30"/>
      <c r="C610" s="30"/>
      <c r="D610" s="30"/>
      <c r="E610" s="30"/>
      <c r="F610" s="30"/>
      <c r="G610" s="30"/>
      <c r="H610" s="30"/>
      <c r="I610" s="30"/>
      <c r="J610" s="186"/>
      <c r="K610" s="186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  <c r="AB610" s="30"/>
      <c r="AC610" s="30"/>
      <c r="AD610" s="30"/>
      <c r="AE610" s="30"/>
      <c r="AF610" s="30"/>
      <c r="AG610" s="30"/>
      <c r="AH610" s="30"/>
      <c r="AI610" s="30"/>
      <c r="AJ610" s="30"/>
      <c r="AK610" s="30"/>
      <c r="AL610" s="30"/>
      <c r="AM610" s="30"/>
      <c r="AN610" s="30"/>
      <c r="AO610" s="30"/>
      <c r="AP610" s="30"/>
    </row>
    <row r="611">
      <c r="A611" s="30"/>
      <c r="B611" s="30"/>
      <c r="C611" s="30"/>
      <c r="D611" s="30"/>
      <c r="E611" s="30"/>
      <c r="F611" s="30"/>
      <c r="G611" s="30"/>
      <c r="H611" s="30"/>
      <c r="I611" s="30"/>
      <c r="J611" s="186"/>
      <c r="K611" s="186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  <c r="AB611" s="30"/>
      <c r="AC611" s="30"/>
      <c r="AD611" s="30"/>
      <c r="AE611" s="30"/>
      <c r="AF611" s="30"/>
      <c r="AG611" s="30"/>
      <c r="AH611" s="30"/>
      <c r="AI611" s="30"/>
      <c r="AJ611" s="30"/>
      <c r="AK611" s="30"/>
      <c r="AL611" s="30"/>
      <c r="AM611" s="30"/>
      <c r="AN611" s="30"/>
      <c r="AO611" s="30"/>
      <c r="AP611" s="30"/>
    </row>
    <row r="612">
      <c r="A612" s="30"/>
      <c r="B612" s="30"/>
      <c r="C612" s="30"/>
      <c r="D612" s="30"/>
      <c r="E612" s="30"/>
      <c r="F612" s="30"/>
      <c r="G612" s="30"/>
      <c r="H612" s="30"/>
      <c r="I612" s="30"/>
      <c r="J612" s="186"/>
      <c r="K612" s="186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  <c r="AB612" s="30"/>
      <c r="AC612" s="30"/>
      <c r="AD612" s="30"/>
      <c r="AE612" s="30"/>
      <c r="AF612" s="30"/>
      <c r="AG612" s="30"/>
      <c r="AH612" s="30"/>
      <c r="AI612" s="30"/>
      <c r="AJ612" s="30"/>
      <c r="AK612" s="30"/>
      <c r="AL612" s="30"/>
      <c r="AM612" s="30"/>
      <c r="AN612" s="30"/>
      <c r="AO612" s="30"/>
      <c r="AP612" s="30"/>
    </row>
    <row r="613">
      <c r="A613" s="30"/>
      <c r="B613" s="30"/>
      <c r="C613" s="30"/>
      <c r="D613" s="30"/>
      <c r="E613" s="30"/>
      <c r="F613" s="30"/>
      <c r="G613" s="30"/>
      <c r="H613" s="30"/>
      <c r="I613" s="30"/>
      <c r="J613" s="186"/>
      <c r="K613" s="186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  <c r="AB613" s="30"/>
      <c r="AC613" s="30"/>
      <c r="AD613" s="30"/>
      <c r="AE613" s="30"/>
      <c r="AF613" s="30"/>
      <c r="AG613" s="30"/>
      <c r="AH613" s="30"/>
      <c r="AI613" s="30"/>
      <c r="AJ613" s="30"/>
      <c r="AK613" s="30"/>
      <c r="AL613" s="30"/>
      <c r="AM613" s="30"/>
      <c r="AN613" s="30"/>
      <c r="AO613" s="30"/>
      <c r="AP613" s="30"/>
    </row>
    <row r="614">
      <c r="A614" s="30"/>
      <c r="B614" s="30"/>
      <c r="C614" s="30"/>
      <c r="D614" s="30"/>
      <c r="E614" s="30"/>
      <c r="F614" s="30"/>
      <c r="G614" s="30"/>
      <c r="H614" s="30"/>
      <c r="I614" s="30"/>
      <c r="J614" s="186"/>
      <c r="K614" s="186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  <c r="AB614" s="30"/>
      <c r="AC614" s="30"/>
      <c r="AD614" s="30"/>
      <c r="AE614" s="30"/>
      <c r="AF614" s="30"/>
      <c r="AG614" s="30"/>
      <c r="AH614" s="30"/>
      <c r="AI614" s="30"/>
      <c r="AJ614" s="30"/>
      <c r="AK614" s="30"/>
      <c r="AL614" s="30"/>
      <c r="AM614" s="30"/>
      <c r="AN614" s="30"/>
      <c r="AO614" s="30"/>
      <c r="AP614" s="30"/>
    </row>
    <row r="615">
      <c r="A615" s="30"/>
      <c r="B615" s="30"/>
      <c r="C615" s="30"/>
      <c r="D615" s="30"/>
      <c r="E615" s="30"/>
      <c r="F615" s="30"/>
      <c r="G615" s="30"/>
      <c r="H615" s="30"/>
      <c r="I615" s="30"/>
      <c r="J615" s="186"/>
      <c r="K615" s="186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  <c r="AB615" s="30"/>
      <c r="AC615" s="30"/>
      <c r="AD615" s="30"/>
      <c r="AE615" s="30"/>
      <c r="AF615" s="30"/>
      <c r="AG615" s="30"/>
      <c r="AH615" s="30"/>
      <c r="AI615" s="30"/>
      <c r="AJ615" s="30"/>
      <c r="AK615" s="30"/>
      <c r="AL615" s="30"/>
      <c r="AM615" s="30"/>
      <c r="AN615" s="30"/>
      <c r="AO615" s="30"/>
      <c r="AP615" s="30"/>
    </row>
    <row r="616">
      <c r="A616" s="30"/>
      <c r="B616" s="30"/>
      <c r="C616" s="30"/>
      <c r="D616" s="30"/>
      <c r="E616" s="30"/>
      <c r="F616" s="30"/>
      <c r="G616" s="30"/>
      <c r="H616" s="30"/>
      <c r="I616" s="30"/>
      <c r="J616" s="186"/>
      <c r="K616" s="186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  <c r="AB616" s="30"/>
      <c r="AC616" s="30"/>
      <c r="AD616" s="30"/>
      <c r="AE616" s="30"/>
      <c r="AF616" s="30"/>
      <c r="AG616" s="30"/>
      <c r="AH616" s="30"/>
      <c r="AI616" s="30"/>
      <c r="AJ616" s="30"/>
      <c r="AK616" s="30"/>
      <c r="AL616" s="30"/>
      <c r="AM616" s="30"/>
      <c r="AN616" s="30"/>
      <c r="AO616" s="30"/>
      <c r="AP616" s="30"/>
    </row>
    <row r="617">
      <c r="A617" s="30"/>
      <c r="B617" s="30"/>
      <c r="C617" s="30"/>
      <c r="D617" s="30"/>
      <c r="E617" s="30"/>
      <c r="F617" s="30"/>
      <c r="G617" s="30"/>
      <c r="H617" s="30"/>
      <c r="I617" s="30"/>
      <c r="J617" s="186"/>
      <c r="K617" s="186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  <c r="AB617" s="30"/>
      <c r="AC617" s="30"/>
      <c r="AD617" s="30"/>
      <c r="AE617" s="30"/>
      <c r="AF617" s="30"/>
      <c r="AG617" s="30"/>
      <c r="AH617" s="30"/>
      <c r="AI617" s="30"/>
      <c r="AJ617" s="30"/>
      <c r="AK617" s="30"/>
      <c r="AL617" s="30"/>
      <c r="AM617" s="30"/>
      <c r="AN617" s="30"/>
      <c r="AO617" s="30"/>
      <c r="AP617" s="30"/>
    </row>
    <row r="618">
      <c r="A618" s="30"/>
      <c r="B618" s="30"/>
      <c r="C618" s="30"/>
      <c r="D618" s="30"/>
      <c r="E618" s="30"/>
      <c r="F618" s="30"/>
      <c r="G618" s="30"/>
      <c r="H618" s="30"/>
      <c r="I618" s="30"/>
      <c r="J618" s="186"/>
      <c r="K618" s="186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  <c r="AB618" s="30"/>
      <c r="AC618" s="30"/>
      <c r="AD618" s="30"/>
      <c r="AE618" s="30"/>
      <c r="AF618" s="30"/>
      <c r="AG618" s="30"/>
      <c r="AH618" s="30"/>
      <c r="AI618" s="30"/>
      <c r="AJ618" s="30"/>
      <c r="AK618" s="30"/>
      <c r="AL618" s="30"/>
      <c r="AM618" s="30"/>
      <c r="AN618" s="30"/>
      <c r="AO618" s="30"/>
      <c r="AP618" s="30"/>
    </row>
    <row r="619">
      <c r="A619" s="30"/>
      <c r="B619" s="30"/>
      <c r="C619" s="30"/>
      <c r="D619" s="30"/>
      <c r="E619" s="30"/>
      <c r="F619" s="30"/>
      <c r="G619" s="30"/>
      <c r="H619" s="30"/>
      <c r="I619" s="30"/>
      <c r="J619" s="186"/>
      <c r="K619" s="186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  <c r="AB619" s="30"/>
      <c r="AC619" s="30"/>
      <c r="AD619" s="30"/>
      <c r="AE619" s="30"/>
      <c r="AF619" s="30"/>
      <c r="AG619" s="30"/>
      <c r="AH619" s="30"/>
      <c r="AI619" s="30"/>
      <c r="AJ619" s="30"/>
      <c r="AK619" s="30"/>
      <c r="AL619" s="30"/>
      <c r="AM619" s="30"/>
      <c r="AN619" s="30"/>
      <c r="AO619" s="30"/>
      <c r="AP619" s="30"/>
    </row>
    <row r="620">
      <c r="A620" s="30"/>
      <c r="B620" s="30"/>
      <c r="C620" s="30"/>
      <c r="D620" s="30"/>
      <c r="E620" s="30"/>
      <c r="F620" s="30"/>
      <c r="G620" s="30"/>
      <c r="H620" s="30"/>
      <c r="I620" s="30"/>
      <c r="J620" s="186"/>
      <c r="K620" s="186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  <c r="AB620" s="30"/>
      <c r="AC620" s="30"/>
      <c r="AD620" s="30"/>
      <c r="AE620" s="30"/>
      <c r="AF620" s="30"/>
      <c r="AG620" s="30"/>
      <c r="AH620" s="30"/>
      <c r="AI620" s="30"/>
      <c r="AJ620" s="30"/>
      <c r="AK620" s="30"/>
      <c r="AL620" s="30"/>
      <c r="AM620" s="30"/>
      <c r="AN620" s="30"/>
      <c r="AO620" s="30"/>
      <c r="AP620" s="30"/>
    </row>
    <row r="621">
      <c r="A621" s="30"/>
      <c r="B621" s="30"/>
      <c r="C621" s="30"/>
      <c r="D621" s="30"/>
      <c r="E621" s="30"/>
      <c r="F621" s="30"/>
      <c r="G621" s="30"/>
      <c r="H621" s="30"/>
      <c r="I621" s="30"/>
      <c r="J621" s="186"/>
      <c r="K621" s="186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  <c r="AB621" s="30"/>
      <c r="AC621" s="30"/>
      <c r="AD621" s="30"/>
      <c r="AE621" s="30"/>
      <c r="AF621" s="30"/>
      <c r="AG621" s="30"/>
      <c r="AH621" s="30"/>
      <c r="AI621" s="30"/>
      <c r="AJ621" s="30"/>
      <c r="AK621" s="30"/>
      <c r="AL621" s="30"/>
      <c r="AM621" s="30"/>
      <c r="AN621" s="30"/>
      <c r="AO621" s="30"/>
      <c r="AP621" s="30"/>
    </row>
    <row r="622">
      <c r="A622" s="30"/>
      <c r="B622" s="30"/>
      <c r="C622" s="30"/>
      <c r="D622" s="30"/>
      <c r="E622" s="30"/>
      <c r="F622" s="30"/>
      <c r="G622" s="30"/>
      <c r="H622" s="30"/>
      <c r="I622" s="30"/>
      <c r="J622" s="186"/>
      <c r="K622" s="186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  <c r="AB622" s="30"/>
      <c r="AC622" s="30"/>
      <c r="AD622" s="30"/>
      <c r="AE622" s="30"/>
      <c r="AF622" s="30"/>
      <c r="AG622" s="30"/>
      <c r="AH622" s="30"/>
      <c r="AI622" s="30"/>
      <c r="AJ622" s="30"/>
      <c r="AK622" s="30"/>
      <c r="AL622" s="30"/>
      <c r="AM622" s="30"/>
      <c r="AN622" s="30"/>
      <c r="AO622" s="30"/>
      <c r="AP622" s="30"/>
    </row>
    <row r="623">
      <c r="A623" s="30"/>
      <c r="B623" s="30"/>
      <c r="C623" s="30"/>
      <c r="D623" s="30"/>
      <c r="E623" s="30"/>
      <c r="F623" s="30"/>
      <c r="G623" s="30"/>
      <c r="H623" s="30"/>
      <c r="I623" s="30"/>
      <c r="J623" s="186"/>
      <c r="K623" s="186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  <c r="AB623" s="30"/>
      <c r="AC623" s="30"/>
      <c r="AD623" s="30"/>
      <c r="AE623" s="30"/>
      <c r="AF623" s="30"/>
      <c r="AG623" s="30"/>
      <c r="AH623" s="30"/>
      <c r="AI623" s="30"/>
      <c r="AJ623" s="30"/>
      <c r="AK623" s="30"/>
      <c r="AL623" s="30"/>
      <c r="AM623" s="30"/>
      <c r="AN623" s="30"/>
      <c r="AO623" s="30"/>
      <c r="AP623" s="30"/>
    </row>
    <row r="624">
      <c r="A624" s="30"/>
      <c r="B624" s="30"/>
      <c r="C624" s="30"/>
      <c r="D624" s="30"/>
      <c r="E624" s="30"/>
      <c r="F624" s="30"/>
      <c r="G624" s="30"/>
      <c r="H624" s="30"/>
      <c r="I624" s="30"/>
      <c r="J624" s="186"/>
      <c r="K624" s="186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  <c r="AB624" s="30"/>
      <c r="AC624" s="30"/>
      <c r="AD624" s="30"/>
      <c r="AE624" s="30"/>
      <c r="AF624" s="30"/>
      <c r="AG624" s="30"/>
      <c r="AH624" s="30"/>
      <c r="AI624" s="30"/>
      <c r="AJ624" s="30"/>
      <c r="AK624" s="30"/>
      <c r="AL624" s="30"/>
      <c r="AM624" s="30"/>
      <c r="AN624" s="30"/>
      <c r="AO624" s="30"/>
      <c r="AP624" s="30"/>
    </row>
    <row r="625">
      <c r="A625" s="30"/>
      <c r="B625" s="30"/>
      <c r="C625" s="30"/>
      <c r="D625" s="30"/>
      <c r="E625" s="30"/>
      <c r="F625" s="30"/>
      <c r="G625" s="30"/>
      <c r="H625" s="30"/>
      <c r="I625" s="30"/>
      <c r="J625" s="186"/>
      <c r="K625" s="186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  <c r="AB625" s="30"/>
      <c r="AC625" s="30"/>
      <c r="AD625" s="30"/>
      <c r="AE625" s="30"/>
      <c r="AF625" s="30"/>
      <c r="AG625" s="30"/>
      <c r="AH625" s="30"/>
      <c r="AI625" s="30"/>
      <c r="AJ625" s="30"/>
      <c r="AK625" s="30"/>
      <c r="AL625" s="30"/>
      <c r="AM625" s="30"/>
      <c r="AN625" s="30"/>
      <c r="AO625" s="30"/>
      <c r="AP625" s="30"/>
    </row>
    <row r="626">
      <c r="A626" s="30"/>
      <c r="B626" s="30"/>
      <c r="C626" s="30"/>
      <c r="D626" s="30"/>
      <c r="E626" s="30"/>
      <c r="F626" s="30"/>
      <c r="G626" s="30"/>
      <c r="H626" s="30"/>
      <c r="I626" s="30"/>
      <c r="J626" s="186"/>
      <c r="K626" s="186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  <c r="AB626" s="30"/>
      <c r="AC626" s="30"/>
      <c r="AD626" s="30"/>
      <c r="AE626" s="30"/>
      <c r="AF626" s="30"/>
      <c r="AG626" s="30"/>
      <c r="AH626" s="30"/>
      <c r="AI626" s="30"/>
      <c r="AJ626" s="30"/>
      <c r="AK626" s="30"/>
      <c r="AL626" s="30"/>
      <c r="AM626" s="30"/>
      <c r="AN626" s="30"/>
      <c r="AO626" s="30"/>
      <c r="AP626" s="30"/>
    </row>
    <row r="627">
      <c r="A627" s="30"/>
      <c r="B627" s="30"/>
      <c r="C627" s="30"/>
      <c r="D627" s="30"/>
      <c r="E627" s="30"/>
      <c r="F627" s="30"/>
      <c r="G627" s="30"/>
      <c r="H627" s="30"/>
      <c r="I627" s="30"/>
      <c r="J627" s="186"/>
      <c r="K627" s="186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  <c r="AB627" s="30"/>
      <c r="AC627" s="30"/>
      <c r="AD627" s="30"/>
      <c r="AE627" s="30"/>
      <c r="AF627" s="30"/>
      <c r="AG627" s="30"/>
      <c r="AH627" s="30"/>
      <c r="AI627" s="30"/>
      <c r="AJ627" s="30"/>
      <c r="AK627" s="30"/>
      <c r="AL627" s="30"/>
      <c r="AM627" s="30"/>
      <c r="AN627" s="30"/>
      <c r="AO627" s="30"/>
      <c r="AP627" s="30"/>
    </row>
    <row r="628">
      <c r="A628" s="30"/>
      <c r="B628" s="30"/>
      <c r="C628" s="30"/>
      <c r="D628" s="30"/>
      <c r="E628" s="30"/>
      <c r="F628" s="30"/>
      <c r="G628" s="30"/>
      <c r="H628" s="30"/>
      <c r="I628" s="30"/>
      <c r="J628" s="186"/>
      <c r="K628" s="186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  <c r="AB628" s="30"/>
      <c r="AC628" s="30"/>
      <c r="AD628" s="30"/>
      <c r="AE628" s="30"/>
      <c r="AF628" s="30"/>
      <c r="AG628" s="30"/>
      <c r="AH628" s="30"/>
      <c r="AI628" s="30"/>
      <c r="AJ628" s="30"/>
      <c r="AK628" s="30"/>
      <c r="AL628" s="30"/>
      <c r="AM628" s="30"/>
      <c r="AN628" s="30"/>
      <c r="AO628" s="30"/>
      <c r="AP628" s="30"/>
    </row>
    <row r="629">
      <c r="A629" s="30"/>
      <c r="B629" s="30"/>
      <c r="C629" s="30"/>
      <c r="D629" s="30"/>
      <c r="E629" s="30"/>
      <c r="F629" s="30"/>
      <c r="G629" s="30"/>
      <c r="H629" s="30"/>
      <c r="I629" s="30"/>
      <c r="J629" s="186"/>
      <c r="K629" s="186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  <c r="AB629" s="30"/>
      <c r="AC629" s="30"/>
      <c r="AD629" s="30"/>
      <c r="AE629" s="30"/>
      <c r="AF629" s="30"/>
      <c r="AG629" s="30"/>
      <c r="AH629" s="30"/>
      <c r="AI629" s="30"/>
      <c r="AJ629" s="30"/>
      <c r="AK629" s="30"/>
      <c r="AL629" s="30"/>
      <c r="AM629" s="30"/>
      <c r="AN629" s="30"/>
      <c r="AO629" s="30"/>
      <c r="AP629" s="30"/>
    </row>
    <row r="630">
      <c r="A630" s="30"/>
      <c r="B630" s="30"/>
      <c r="C630" s="30"/>
      <c r="D630" s="30"/>
      <c r="E630" s="30"/>
      <c r="F630" s="30"/>
      <c r="G630" s="30"/>
      <c r="H630" s="30"/>
      <c r="I630" s="30"/>
      <c r="J630" s="186"/>
      <c r="K630" s="186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  <c r="AB630" s="30"/>
      <c r="AC630" s="30"/>
      <c r="AD630" s="30"/>
      <c r="AE630" s="30"/>
      <c r="AF630" s="30"/>
      <c r="AG630" s="30"/>
      <c r="AH630" s="30"/>
      <c r="AI630" s="30"/>
      <c r="AJ630" s="30"/>
      <c r="AK630" s="30"/>
      <c r="AL630" s="30"/>
      <c r="AM630" s="30"/>
      <c r="AN630" s="30"/>
      <c r="AO630" s="30"/>
      <c r="AP630" s="30"/>
    </row>
    <row r="631">
      <c r="A631" s="30"/>
      <c r="B631" s="30"/>
      <c r="C631" s="30"/>
      <c r="D631" s="30"/>
      <c r="E631" s="30"/>
      <c r="F631" s="30"/>
      <c r="G631" s="30"/>
      <c r="H631" s="30"/>
      <c r="I631" s="30"/>
      <c r="J631" s="186"/>
      <c r="K631" s="186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  <c r="AB631" s="30"/>
      <c r="AC631" s="30"/>
      <c r="AD631" s="30"/>
      <c r="AE631" s="30"/>
      <c r="AF631" s="30"/>
      <c r="AG631" s="30"/>
      <c r="AH631" s="30"/>
      <c r="AI631" s="30"/>
      <c r="AJ631" s="30"/>
      <c r="AK631" s="30"/>
      <c r="AL631" s="30"/>
      <c r="AM631" s="30"/>
      <c r="AN631" s="30"/>
      <c r="AO631" s="30"/>
      <c r="AP631" s="30"/>
    </row>
    <row r="632">
      <c r="A632" s="30"/>
      <c r="B632" s="30"/>
      <c r="C632" s="30"/>
      <c r="D632" s="30"/>
      <c r="E632" s="30"/>
      <c r="F632" s="30"/>
      <c r="G632" s="30"/>
      <c r="H632" s="30"/>
      <c r="I632" s="30"/>
      <c r="J632" s="186"/>
      <c r="K632" s="186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  <c r="AB632" s="30"/>
      <c r="AC632" s="30"/>
      <c r="AD632" s="30"/>
      <c r="AE632" s="30"/>
      <c r="AF632" s="30"/>
      <c r="AG632" s="30"/>
      <c r="AH632" s="30"/>
      <c r="AI632" s="30"/>
      <c r="AJ632" s="30"/>
      <c r="AK632" s="30"/>
      <c r="AL632" s="30"/>
      <c r="AM632" s="30"/>
      <c r="AN632" s="30"/>
      <c r="AO632" s="30"/>
      <c r="AP632" s="30"/>
    </row>
    <row r="633">
      <c r="A633" s="30"/>
      <c r="B633" s="30"/>
      <c r="C633" s="30"/>
      <c r="D633" s="30"/>
      <c r="E633" s="30"/>
      <c r="F633" s="30"/>
      <c r="G633" s="30"/>
      <c r="H633" s="30"/>
      <c r="I633" s="30"/>
      <c r="J633" s="186"/>
      <c r="K633" s="186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  <c r="AB633" s="30"/>
      <c r="AC633" s="30"/>
      <c r="AD633" s="30"/>
      <c r="AE633" s="30"/>
      <c r="AF633" s="30"/>
      <c r="AG633" s="30"/>
      <c r="AH633" s="30"/>
      <c r="AI633" s="30"/>
      <c r="AJ633" s="30"/>
      <c r="AK633" s="30"/>
      <c r="AL633" s="30"/>
      <c r="AM633" s="30"/>
      <c r="AN633" s="30"/>
      <c r="AO633" s="30"/>
      <c r="AP633" s="30"/>
    </row>
    <row r="634">
      <c r="A634" s="30"/>
      <c r="B634" s="30"/>
      <c r="C634" s="30"/>
      <c r="D634" s="30"/>
      <c r="E634" s="30"/>
      <c r="F634" s="30"/>
      <c r="G634" s="30"/>
      <c r="H634" s="30"/>
      <c r="I634" s="30"/>
      <c r="J634" s="186"/>
      <c r="K634" s="186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  <c r="AB634" s="30"/>
      <c r="AC634" s="30"/>
      <c r="AD634" s="30"/>
      <c r="AE634" s="30"/>
      <c r="AF634" s="30"/>
      <c r="AG634" s="30"/>
      <c r="AH634" s="30"/>
      <c r="AI634" s="30"/>
      <c r="AJ634" s="30"/>
      <c r="AK634" s="30"/>
      <c r="AL634" s="30"/>
      <c r="AM634" s="30"/>
      <c r="AN634" s="30"/>
      <c r="AO634" s="30"/>
      <c r="AP634" s="30"/>
    </row>
    <row r="635">
      <c r="A635" s="30"/>
      <c r="B635" s="30"/>
      <c r="C635" s="30"/>
      <c r="D635" s="30"/>
      <c r="E635" s="30"/>
      <c r="F635" s="30"/>
      <c r="G635" s="30"/>
      <c r="H635" s="30"/>
      <c r="I635" s="30"/>
      <c r="J635" s="186"/>
      <c r="K635" s="186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  <c r="AB635" s="30"/>
      <c r="AC635" s="30"/>
      <c r="AD635" s="30"/>
      <c r="AE635" s="30"/>
      <c r="AF635" s="30"/>
      <c r="AG635" s="30"/>
      <c r="AH635" s="30"/>
      <c r="AI635" s="30"/>
      <c r="AJ635" s="30"/>
      <c r="AK635" s="30"/>
      <c r="AL635" s="30"/>
      <c r="AM635" s="30"/>
      <c r="AN635" s="30"/>
      <c r="AO635" s="30"/>
      <c r="AP635" s="30"/>
    </row>
    <row r="636">
      <c r="A636" s="30"/>
      <c r="B636" s="30"/>
      <c r="C636" s="30"/>
      <c r="D636" s="30"/>
      <c r="E636" s="30"/>
      <c r="F636" s="30"/>
      <c r="G636" s="30"/>
      <c r="H636" s="30"/>
      <c r="I636" s="30"/>
      <c r="J636" s="186"/>
      <c r="K636" s="186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  <c r="AB636" s="30"/>
      <c r="AC636" s="30"/>
      <c r="AD636" s="30"/>
      <c r="AE636" s="30"/>
      <c r="AF636" s="30"/>
      <c r="AG636" s="30"/>
      <c r="AH636" s="30"/>
      <c r="AI636" s="30"/>
      <c r="AJ636" s="30"/>
      <c r="AK636" s="30"/>
      <c r="AL636" s="30"/>
      <c r="AM636" s="30"/>
      <c r="AN636" s="30"/>
      <c r="AO636" s="30"/>
      <c r="AP636" s="30"/>
    </row>
    <row r="637">
      <c r="A637" s="30"/>
      <c r="B637" s="30"/>
      <c r="C637" s="30"/>
      <c r="D637" s="30"/>
      <c r="E637" s="30"/>
      <c r="F637" s="30"/>
      <c r="G637" s="30"/>
      <c r="H637" s="30"/>
      <c r="I637" s="30"/>
      <c r="J637" s="186"/>
      <c r="K637" s="186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  <c r="AB637" s="30"/>
      <c r="AC637" s="30"/>
      <c r="AD637" s="30"/>
      <c r="AE637" s="30"/>
      <c r="AF637" s="30"/>
      <c r="AG637" s="30"/>
      <c r="AH637" s="30"/>
      <c r="AI637" s="30"/>
      <c r="AJ637" s="30"/>
      <c r="AK637" s="30"/>
      <c r="AL637" s="30"/>
      <c r="AM637" s="30"/>
      <c r="AN637" s="30"/>
      <c r="AO637" s="30"/>
      <c r="AP637" s="30"/>
    </row>
    <row r="638">
      <c r="A638" s="30"/>
      <c r="B638" s="30"/>
      <c r="C638" s="30"/>
      <c r="D638" s="30"/>
      <c r="E638" s="30"/>
      <c r="F638" s="30"/>
      <c r="G638" s="30"/>
      <c r="H638" s="30"/>
      <c r="I638" s="30"/>
      <c r="J638" s="186"/>
      <c r="K638" s="186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  <c r="AB638" s="30"/>
      <c r="AC638" s="30"/>
      <c r="AD638" s="30"/>
      <c r="AE638" s="30"/>
      <c r="AF638" s="30"/>
      <c r="AG638" s="30"/>
      <c r="AH638" s="30"/>
      <c r="AI638" s="30"/>
      <c r="AJ638" s="30"/>
      <c r="AK638" s="30"/>
      <c r="AL638" s="30"/>
      <c r="AM638" s="30"/>
      <c r="AN638" s="30"/>
      <c r="AO638" s="30"/>
      <c r="AP638" s="30"/>
    </row>
    <row r="639">
      <c r="A639" s="30"/>
      <c r="B639" s="30"/>
      <c r="C639" s="30"/>
      <c r="D639" s="30"/>
      <c r="E639" s="30"/>
      <c r="F639" s="30"/>
      <c r="G639" s="30"/>
      <c r="H639" s="30"/>
      <c r="I639" s="30"/>
      <c r="J639" s="186"/>
      <c r="K639" s="186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  <c r="AB639" s="30"/>
      <c r="AC639" s="30"/>
      <c r="AD639" s="30"/>
      <c r="AE639" s="30"/>
      <c r="AF639" s="30"/>
      <c r="AG639" s="30"/>
      <c r="AH639" s="30"/>
      <c r="AI639" s="30"/>
      <c r="AJ639" s="30"/>
      <c r="AK639" s="30"/>
      <c r="AL639" s="30"/>
      <c r="AM639" s="30"/>
      <c r="AN639" s="30"/>
      <c r="AO639" s="30"/>
      <c r="AP639" s="30"/>
    </row>
    <row r="640">
      <c r="A640" s="30"/>
      <c r="B640" s="30"/>
      <c r="C640" s="30"/>
      <c r="D640" s="30"/>
      <c r="E640" s="30"/>
      <c r="F640" s="30"/>
      <c r="G640" s="30"/>
      <c r="H640" s="30"/>
      <c r="I640" s="30"/>
      <c r="J640" s="186"/>
      <c r="K640" s="186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  <c r="AB640" s="30"/>
      <c r="AC640" s="30"/>
      <c r="AD640" s="30"/>
      <c r="AE640" s="30"/>
      <c r="AF640" s="30"/>
      <c r="AG640" s="30"/>
      <c r="AH640" s="30"/>
      <c r="AI640" s="30"/>
      <c r="AJ640" s="30"/>
      <c r="AK640" s="30"/>
      <c r="AL640" s="30"/>
      <c r="AM640" s="30"/>
      <c r="AN640" s="30"/>
      <c r="AO640" s="30"/>
      <c r="AP640" s="30"/>
    </row>
    <row r="641">
      <c r="A641" s="30"/>
      <c r="B641" s="30"/>
      <c r="C641" s="30"/>
      <c r="D641" s="30"/>
      <c r="E641" s="30"/>
      <c r="F641" s="30"/>
      <c r="G641" s="30"/>
      <c r="H641" s="30"/>
      <c r="I641" s="30"/>
      <c r="J641" s="186"/>
      <c r="K641" s="186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  <c r="AB641" s="30"/>
      <c r="AC641" s="30"/>
      <c r="AD641" s="30"/>
      <c r="AE641" s="30"/>
      <c r="AF641" s="30"/>
      <c r="AG641" s="30"/>
      <c r="AH641" s="30"/>
      <c r="AI641" s="30"/>
      <c r="AJ641" s="30"/>
      <c r="AK641" s="30"/>
      <c r="AL641" s="30"/>
      <c r="AM641" s="30"/>
      <c r="AN641" s="30"/>
      <c r="AO641" s="30"/>
      <c r="AP641" s="30"/>
    </row>
    <row r="642">
      <c r="A642" s="30"/>
      <c r="B642" s="30"/>
      <c r="C642" s="30"/>
      <c r="D642" s="30"/>
      <c r="E642" s="30"/>
      <c r="F642" s="30"/>
      <c r="G642" s="30"/>
      <c r="H642" s="30"/>
      <c r="I642" s="30"/>
      <c r="J642" s="186"/>
      <c r="K642" s="186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  <c r="AB642" s="30"/>
      <c r="AC642" s="30"/>
      <c r="AD642" s="30"/>
      <c r="AE642" s="30"/>
      <c r="AF642" s="30"/>
      <c r="AG642" s="30"/>
      <c r="AH642" s="30"/>
      <c r="AI642" s="30"/>
      <c r="AJ642" s="30"/>
      <c r="AK642" s="30"/>
      <c r="AL642" s="30"/>
      <c r="AM642" s="30"/>
      <c r="AN642" s="30"/>
      <c r="AO642" s="30"/>
      <c r="AP642" s="30"/>
    </row>
    <row r="643">
      <c r="A643" s="30"/>
      <c r="B643" s="30"/>
      <c r="C643" s="30"/>
      <c r="D643" s="30"/>
      <c r="E643" s="30"/>
      <c r="F643" s="30"/>
      <c r="G643" s="30"/>
      <c r="H643" s="30"/>
      <c r="I643" s="30"/>
      <c r="J643" s="186"/>
      <c r="K643" s="186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  <c r="AB643" s="30"/>
      <c r="AC643" s="30"/>
      <c r="AD643" s="30"/>
      <c r="AE643" s="30"/>
      <c r="AF643" s="30"/>
      <c r="AG643" s="30"/>
      <c r="AH643" s="30"/>
      <c r="AI643" s="30"/>
      <c r="AJ643" s="30"/>
      <c r="AK643" s="30"/>
      <c r="AL643" s="30"/>
      <c r="AM643" s="30"/>
      <c r="AN643" s="30"/>
      <c r="AO643" s="30"/>
      <c r="AP643" s="30"/>
    </row>
    <row r="644">
      <c r="A644" s="30"/>
      <c r="B644" s="30"/>
      <c r="C644" s="30"/>
      <c r="D644" s="30"/>
      <c r="E644" s="30"/>
      <c r="F644" s="30"/>
      <c r="G644" s="30"/>
      <c r="H644" s="30"/>
      <c r="I644" s="30"/>
      <c r="J644" s="186"/>
      <c r="K644" s="186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  <c r="AB644" s="30"/>
      <c r="AC644" s="30"/>
      <c r="AD644" s="30"/>
      <c r="AE644" s="30"/>
      <c r="AF644" s="30"/>
      <c r="AG644" s="30"/>
      <c r="AH644" s="30"/>
      <c r="AI644" s="30"/>
      <c r="AJ644" s="30"/>
      <c r="AK644" s="30"/>
      <c r="AL644" s="30"/>
      <c r="AM644" s="30"/>
      <c r="AN644" s="30"/>
      <c r="AO644" s="30"/>
      <c r="AP644" s="30"/>
    </row>
    <row r="645">
      <c r="A645" s="30"/>
      <c r="B645" s="30"/>
      <c r="C645" s="30"/>
      <c r="D645" s="30"/>
      <c r="E645" s="30"/>
      <c r="F645" s="30"/>
      <c r="G645" s="30"/>
      <c r="H645" s="30"/>
      <c r="I645" s="30"/>
      <c r="J645" s="186"/>
      <c r="K645" s="186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  <c r="AB645" s="30"/>
      <c r="AC645" s="30"/>
      <c r="AD645" s="30"/>
      <c r="AE645" s="30"/>
      <c r="AF645" s="30"/>
      <c r="AG645" s="30"/>
      <c r="AH645" s="30"/>
      <c r="AI645" s="30"/>
      <c r="AJ645" s="30"/>
      <c r="AK645" s="30"/>
      <c r="AL645" s="30"/>
      <c r="AM645" s="30"/>
      <c r="AN645" s="30"/>
      <c r="AO645" s="30"/>
      <c r="AP645" s="30"/>
    </row>
    <row r="646">
      <c r="A646" s="30"/>
      <c r="B646" s="30"/>
      <c r="C646" s="30"/>
      <c r="D646" s="30"/>
      <c r="E646" s="30"/>
      <c r="F646" s="30"/>
      <c r="G646" s="30"/>
      <c r="H646" s="30"/>
      <c r="I646" s="30"/>
      <c r="J646" s="186"/>
      <c r="K646" s="186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  <c r="AB646" s="30"/>
      <c r="AC646" s="30"/>
      <c r="AD646" s="30"/>
      <c r="AE646" s="30"/>
      <c r="AF646" s="30"/>
      <c r="AG646" s="30"/>
      <c r="AH646" s="30"/>
      <c r="AI646" s="30"/>
      <c r="AJ646" s="30"/>
      <c r="AK646" s="30"/>
      <c r="AL646" s="30"/>
      <c r="AM646" s="30"/>
      <c r="AN646" s="30"/>
      <c r="AO646" s="30"/>
      <c r="AP646" s="30"/>
    </row>
    <row r="647">
      <c r="A647" s="30"/>
      <c r="B647" s="30"/>
      <c r="C647" s="30"/>
      <c r="D647" s="30"/>
      <c r="E647" s="30"/>
      <c r="F647" s="30"/>
      <c r="G647" s="30"/>
      <c r="H647" s="30"/>
      <c r="I647" s="30"/>
      <c r="J647" s="186"/>
      <c r="K647" s="186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  <c r="AB647" s="30"/>
      <c r="AC647" s="30"/>
      <c r="AD647" s="30"/>
      <c r="AE647" s="30"/>
      <c r="AF647" s="30"/>
      <c r="AG647" s="30"/>
      <c r="AH647" s="30"/>
      <c r="AI647" s="30"/>
      <c r="AJ647" s="30"/>
      <c r="AK647" s="30"/>
      <c r="AL647" s="30"/>
      <c r="AM647" s="30"/>
      <c r="AN647" s="30"/>
      <c r="AO647" s="30"/>
      <c r="AP647" s="30"/>
    </row>
    <row r="648">
      <c r="A648" s="30"/>
      <c r="B648" s="30"/>
      <c r="C648" s="30"/>
      <c r="D648" s="30"/>
      <c r="E648" s="30"/>
      <c r="F648" s="30"/>
      <c r="G648" s="30"/>
      <c r="H648" s="30"/>
      <c r="I648" s="30"/>
      <c r="J648" s="186"/>
      <c r="K648" s="186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  <c r="AB648" s="30"/>
      <c r="AC648" s="30"/>
      <c r="AD648" s="30"/>
      <c r="AE648" s="30"/>
      <c r="AF648" s="30"/>
      <c r="AG648" s="30"/>
      <c r="AH648" s="30"/>
      <c r="AI648" s="30"/>
      <c r="AJ648" s="30"/>
      <c r="AK648" s="30"/>
      <c r="AL648" s="30"/>
      <c r="AM648" s="30"/>
      <c r="AN648" s="30"/>
      <c r="AO648" s="30"/>
      <c r="AP648" s="30"/>
    </row>
    <row r="649">
      <c r="A649" s="30"/>
      <c r="B649" s="30"/>
      <c r="C649" s="30"/>
      <c r="D649" s="30"/>
      <c r="E649" s="30"/>
      <c r="F649" s="30"/>
      <c r="G649" s="30"/>
      <c r="H649" s="30"/>
      <c r="I649" s="30"/>
      <c r="J649" s="186"/>
      <c r="K649" s="186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  <c r="AB649" s="30"/>
      <c r="AC649" s="30"/>
      <c r="AD649" s="30"/>
      <c r="AE649" s="30"/>
      <c r="AF649" s="30"/>
      <c r="AG649" s="30"/>
      <c r="AH649" s="30"/>
      <c r="AI649" s="30"/>
      <c r="AJ649" s="30"/>
      <c r="AK649" s="30"/>
      <c r="AL649" s="30"/>
      <c r="AM649" s="30"/>
      <c r="AN649" s="30"/>
      <c r="AO649" s="30"/>
      <c r="AP649" s="30"/>
    </row>
    <row r="650">
      <c r="A650" s="30"/>
      <c r="B650" s="30"/>
      <c r="C650" s="30"/>
      <c r="D650" s="30"/>
      <c r="E650" s="30"/>
      <c r="F650" s="30"/>
      <c r="G650" s="30"/>
      <c r="H650" s="30"/>
      <c r="I650" s="30"/>
      <c r="J650" s="186"/>
      <c r="K650" s="186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  <c r="AB650" s="30"/>
      <c r="AC650" s="30"/>
      <c r="AD650" s="30"/>
      <c r="AE650" s="30"/>
      <c r="AF650" s="30"/>
      <c r="AG650" s="30"/>
      <c r="AH650" s="30"/>
      <c r="AI650" s="30"/>
      <c r="AJ650" s="30"/>
      <c r="AK650" s="30"/>
      <c r="AL650" s="30"/>
      <c r="AM650" s="30"/>
      <c r="AN650" s="30"/>
      <c r="AO650" s="30"/>
      <c r="AP650" s="30"/>
    </row>
    <row r="651">
      <c r="A651" s="30"/>
      <c r="B651" s="30"/>
      <c r="C651" s="30"/>
      <c r="D651" s="30"/>
      <c r="E651" s="30"/>
      <c r="F651" s="30"/>
      <c r="G651" s="30"/>
      <c r="H651" s="30"/>
      <c r="I651" s="30"/>
      <c r="J651" s="186"/>
      <c r="K651" s="186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  <c r="AB651" s="30"/>
      <c r="AC651" s="30"/>
      <c r="AD651" s="30"/>
      <c r="AE651" s="30"/>
      <c r="AF651" s="30"/>
      <c r="AG651" s="30"/>
      <c r="AH651" s="30"/>
      <c r="AI651" s="30"/>
      <c r="AJ651" s="30"/>
      <c r="AK651" s="30"/>
      <c r="AL651" s="30"/>
      <c r="AM651" s="30"/>
      <c r="AN651" s="30"/>
      <c r="AO651" s="30"/>
      <c r="AP651" s="30"/>
    </row>
    <row r="652">
      <c r="A652" s="30"/>
      <c r="B652" s="30"/>
      <c r="C652" s="30"/>
      <c r="D652" s="30"/>
      <c r="E652" s="30"/>
      <c r="F652" s="30"/>
      <c r="G652" s="30"/>
      <c r="H652" s="30"/>
      <c r="I652" s="30"/>
      <c r="J652" s="186"/>
      <c r="K652" s="186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  <c r="AB652" s="30"/>
      <c r="AC652" s="30"/>
      <c r="AD652" s="30"/>
      <c r="AE652" s="30"/>
      <c r="AF652" s="30"/>
      <c r="AG652" s="30"/>
      <c r="AH652" s="30"/>
      <c r="AI652" s="30"/>
      <c r="AJ652" s="30"/>
      <c r="AK652" s="30"/>
      <c r="AL652" s="30"/>
      <c r="AM652" s="30"/>
      <c r="AN652" s="30"/>
      <c r="AO652" s="30"/>
      <c r="AP652" s="30"/>
    </row>
    <row r="653">
      <c r="A653" s="30"/>
      <c r="B653" s="30"/>
      <c r="C653" s="30"/>
      <c r="D653" s="30"/>
      <c r="E653" s="30"/>
      <c r="F653" s="30"/>
      <c r="G653" s="30"/>
      <c r="H653" s="30"/>
      <c r="I653" s="30"/>
      <c r="J653" s="186"/>
      <c r="K653" s="186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  <c r="AB653" s="30"/>
      <c r="AC653" s="30"/>
      <c r="AD653" s="30"/>
      <c r="AE653" s="30"/>
      <c r="AF653" s="30"/>
      <c r="AG653" s="30"/>
      <c r="AH653" s="30"/>
      <c r="AI653" s="30"/>
      <c r="AJ653" s="30"/>
      <c r="AK653" s="30"/>
      <c r="AL653" s="30"/>
      <c r="AM653" s="30"/>
      <c r="AN653" s="30"/>
      <c r="AO653" s="30"/>
      <c r="AP653" s="30"/>
    </row>
    <row r="654">
      <c r="A654" s="30"/>
      <c r="B654" s="30"/>
      <c r="C654" s="30"/>
      <c r="D654" s="30"/>
      <c r="E654" s="30"/>
      <c r="F654" s="30"/>
      <c r="G654" s="30"/>
      <c r="H654" s="30"/>
      <c r="I654" s="30"/>
      <c r="J654" s="186"/>
      <c r="K654" s="186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  <c r="AB654" s="30"/>
      <c r="AC654" s="30"/>
      <c r="AD654" s="30"/>
      <c r="AE654" s="30"/>
      <c r="AF654" s="30"/>
      <c r="AG654" s="30"/>
      <c r="AH654" s="30"/>
      <c r="AI654" s="30"/>
      <c r="AJ654" s="30"/>
      <c r="AK654" s="30"/>
      <c r="AL654" s="30"/>
      <c r="AM654" s="30"/>
      <c r="AN654" s="30"/>
      <c r="AO654" s="30"/>
      <c r="AP654" s="30"/>
    </row>
    <row r="655">
      <c r="A655" s="30"/>
      <c r="B655" s="30"/>
      <c r="C655" s="30"/>
      <c r="D655" s="30"/>
      <c r="E655" s="30"/>
      <c r="F655" s="30"/>
      <c r="G655" s="30"/>
      <c r="H655" s="30"/>
      <c r="I655" s="30"/>
      <c r="J655" s="186"/>
      <c r="K655" s="186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  <c r="AB655" s="30"/>
      <c r="AC655" s="30"/>
      <c r="AD655" s="30"/>
      <c r="AE655" s="30"/>
      <c r="AF655" s="30"/>
      <c r="AG655" s="30"/>
      <c r="AH655" s="30"/>
      <c r="AI655" s="30"/>
      <c r="AJ655" s="30"/>
      <c r="AK655" s="30"/>
      <c r="AL655" s="30"/>
      <c r="AM655" s="30"/>
      <c r="AN655" s="30"/>
      <c r="AO655" s="30"/>
      <c r="AP655" s="30"/>
    </row>
    <row r="656">
      <c r="A656" s="30"/>
      <c r="B656" s="30"/>
      <c r="C656" s="30"/>
      <c r="D656" s="30"/>
      <c r="E656" s="30"/>
      <c r="F656" s="30"/>
      <c r="G656" s="30"/>
      <c r="H656" s="30"/>
      <c r="I656" s="30"/>
      <c r="J656" s="186"/>
      <c r="K656" s="186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  <c r="AB656" s="30"/>
      <c r="AC656" s="30"/>
      <c r="AD656" s="30"/>
      <c r="AE656" s="30"/>
      <c r="AF656" s="30"/>
      <c r="AG656" s="30"/>
      <c r="AH656" s="30"/>
      <c r="AI656" s="30"/>
      <c r="AJ656" s="30"/>
      <c r="AK656" s="30"/>
      <c r="AL656" s="30"/>
      <c r="AM656" s="30"/>
      <c r="AN656" s="30"/>
      <c r="AO656" s="30"/>
      <c r="AP656" s="30"/>
    </row>
    <row r="657">
      <c r="A657" s="30"/>
      <c r="B657" s="30"/>
      <c r="C657" s="30"/>
      <c r="D657" s="30"/>
      <c r="E657" s="30"/>
      <c r="F657" s="30"/>
      <c r="G657" s="30"/>
      <c r="H657" s="30"/>
      <c r="I657" s="30"/>
      <c r="J657" s="186"/>
      <c r="K657" s="186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  <c r="AB657" s="30"/>
      <c r="AC657" s="30"/>
      <c r="AD657" s="30"/>
      <c r="AE657" s="30"/>
      <c r="AF657" s="30"/>
      <c r="AG657" s="30"/>
      <c r="AH657" s="30"/>
      <c r="AI657" s="30"/>
      <c r="AJ657" s="30"/>
      <c r="AK657" s="30"/>
      <c r="AL657" s="30"/>
      <c r="AM657" s="30"/>
      <c r="AN657" s="30"/>
      <c r="AO657" s="30"/>
      <c r="AP657" s="30"/>
    </row>
    <row r="658">
      <c r="A658" s="30"/>
      <c r="B658" s="30"/>
      <c r="C658" s="30"/>
      <c r="D658" s="30"/>
      <c r="E658" s="30"/>
      <c r="F658" s="30"/>
      <c r="G658" s="30"/>
      <c r="H658" s="30"/>
      <c r="I658" s="30"/>
      <c r="J658" s="186"/>
      <c r="K658" s="186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  <c r="AB658" s="30"/>
      <c r="AC658" s="30"/>
      <c r="AD658" s="30"/>
      <c r="AE658" s="30"/>
      <c r="AF658" s="30"/>
      <c r="AG658" s="30"/>
      <c r="AH658" s="30"/>
      <c r="AI658" s="30"/>
      <c r="AJ658" s="30"/>
      <c r="AK658" s="30"/>
      <c r="AL658" s="30"/>
      <c r="AM658" s="30"/>
      <c r="AN658" s="30"/>
      <c r="AO658" s="30"/>
      <c r="AP658" s="30"/>
    </row>
    <row r="659">
      <c r="A659" s="30"/>
      <c r="B659" s="30"/>
      <c r="C659" s="30"/>
      <c r="D659" s="30"/>
      <c r="E659" s="30"/>
      <c r="F659" s="30"/>
      <c r="G659" s="30"/>
      <c r="H659" s="30"/>
      <c r="I659" s="30"/>
      <c r="J659" s="186"/>
      <c r="K659" s="186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  <c r="AB659" s="30"/>
      <c r="AC659" s="30"/>
      <c r="AD659" s="30"/>
      <c r="AE659" s="30"/>
      <c r="AF659" s="30"/>
      <c r="AG659" s="30"/>
      <c r="AH659" s="30"/>
      <c r="AI659" s="30"/>
      <c r="AJ659" s="30"/>
      <c r="AK659" s="30"/>
      <c r="AL659" s="30"/>
      <c r="AM659" s="30"/>
      <c r="AN659" s="30"/>
      <c r="AO659" s="30"/>
      <c r="AP659" s="30"/>
    </row>
    <row r="660">
      <c r="A660" s="30"/>
      <c r="B660" s="30"/>
      <c r="C660" s="30"/>
      <c r="D660" s="30"/>
      <c r="E660" s="30"/>
      <c r="F660" s="30"/>
      <c r="G660" s="30"/>
      <c r="H660" s="30"/>
      <c r="I660" s="30"/>
      <c r="J660" s="186"/>
      <c r="K660" s="186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  <c r="AB660" s="30"/>
      <c r="AC660" s="30"/>
      <c r="AD660" s="30"/>
      <c r="AE660" s="30"/>
      <c r="AF660" s="30"/>
      <c r="AG660" s="30"/>
      <c r="AH660" s="30"/>
      <c r="AI660" s="30"/>
      <c r="AJ660" s="30"/>
      <c r="AK660" s="30"/>
      <c r="AL660" s="30"/>
      <c r="AM660" s="30"/>
      <c r="AN660" s="30"/>
      <c r="AO660" s="30"/>
      <c r="AP660" s="30"/>
    </row>
    <row r="661">
      <c r="A661" s="30"/>
      <c r="B661" s="30"/>
      <c r="C661" s="30"/>
      <c r="D661" s="30"/>
      <c r="E661" s="30"/>
      <c r="F661" s="30"/>
      <c r="G661" s="30"/>
      <c r="H661" s="30"/>
      <c r="I661" s="30"/>
      <c r="J661" s="186"/>
      <c r="K661" s="186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  <c r="AB661" s="30"/>
      <c r="AC661" s="30"/>
      <c r="AD661" s="30"/>
      <c r="AE661" s="30"/>
      <c r="AF661" s="30"/>
      <c r="AG661" s="30"/>
      <c r="AH661" s="30"/>
      <c r="AI661" s="30"/>
      <c r="AJ661" s="30"/>
      <c r="AK661" s="30"/>
      <c r="AL661" s="30"/>
      <c r="AM661" s="30"/>
      <c r="AN661" s="30"/>
      <c r="AO661" s="30"/>
      <c r="AP661" s="30"/>
    </row>
    <row r="662">
      <c r="A662" s="30"/>
      <c r="B662" s="30"/>
      <c r="C662" s="30"/>
      <c r="D662" s="30"/>
      <c r="E662" s="30"/>
      <c r="F662" s="30"/>
      <c r="G662" s="30"/>
      <c r="H662" s="30"/>
      <c r="I662" s="30"/>
      <c r="J662" s="186"/>
      <c r="K662" s="186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  <c r="AB662" s="30"/>
      <c r="AC662" s="30"/>
      <c r="AD662" s="30"/>
      <c r="AE662" s="30"/>
      <c r="AF662" s="30"/>
      <c r="AG662" s="30"/>
      <c r="AH662" s="30"/>
      <c r="AI662" s="30"/>
      <c r="AJ662" s="30"/>
      <c r="AK662" s="30"/>
      <c r="AL662" s="30"/>
      <c r="AM662" s="30"/>
      <c r="AN662" s="30"/>
      <c r="AO662" s="30"/>
      <c r="AP662" s="30"/>
    </row>
    <row r="663">
      <c r="A663" s="30"/>
      <c r="B663" s="30"/>
      <c r="C663" s="30"/>
      <c r="D663" s="30"/>
      <c r="E663" s="30"/>
      <c r="F663" s="30"/>
      <c r="G663" s="30"/>
      <c r="H663" s="30"/>
      <c r="I663" s="30"/>
      <c r="J663" s="186"/>
      <c r="K663" s="186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  <c r="AB663" s="30"/>
      <c r="AC663" s="30"/>
      <c r="AD663" s="30"/>
      <c r="AE663" s="30"/>
      <c r="AF663" s="30"/>
      <c r="AG663" s="30"/>
      <c r="AH663" s="30"/>
      <c r="AI663" s="30"/>
      <c r="AJ663" s="30"/>
      <c r="AK663" s="30"/>
      <c r="AL663" s="30"/>
      <c r="AM663" s="30"/>
      <c r="AN663" s="30"/>
      <c r="AO663" s="30"/>
      <c r="AP663" s="30"/>
    </row>
    <row r="664">
      <c r="A664" s="30"/>
      <c r="B664" s="30"/>
      <c r="C664" s="30"/>
      <c r="D664" s="30"/>
      <c r="E664" s="30"/>
      <c r="F664" s="30"/>
      <c r="G664" s="30"/>
      <c r="H664" s="30"/>
      <c r="I664" s="30"/>
      <c r="J664" s="186"/>
      <c r="K664" s="186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  <c r="AB664" s="30"/>
      <c r="AC664" s="30"/>
      <c r="AD664" s="30"/>
      <c r="AE664" s="30"/>
      <c r="AF664" s="30"/>
      <c r="AG664" s="30"/>
      <c r="AH664" s="30"/>
      <c r="AI664" s="30"/>
      <c r="AJ664" s="30"/>
      <c r="AK664" s="30"/>
      <c r="AL664" s="30"/>
      <c r="AM664" s="30"/>
      <c r="AN664" s="30"/>
      <c r="AO664" s="30"/>
      <c r="AP664" s="30"/>
    </row>
    <row r="665">
      <c r="A665" s="30"/>
      <c r="B665" s="30"/>
      <c r="C665" s="30"/>
      <c r="D665" s="30"/>
      <c r="E665" s="30"/>
      <c r="F665" s="30"/>
      <c r="G665" s="30"/>
      <c r="H665" s="30"/>
      <c r="I665" s="30"/>
      <c r="J665" s="186"/>
      <c r="K665" s="186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  <c r="AB665" s="30"/>
      <c r="AC665" s="30"/>
      <c r="AD665" s="30"/>
      <c r="AE665" s="30"/>
      <c r="AF665" s="30"/>
      <c r="AG665" s="30"/>
      <c r="AH665" s="30"/>
      <c r="AI665" s="30"/>
      <c r="AJ665" s="30"/>
      <c r="AK665" s="30"/>
      <c r="AL665" s="30"/>
      <c r="AM665" s="30"/>
      <c r="AN665" s="30"/>
      <c r="AO665" s="30"/>
      <c r="AP665" s="30"/>
    </row>
    <row r="666">
      <c r="A666" s="30"/>
      <c r="B666" s="30"/>
      <c r="C666" s="30"/>
      <c r="D666" s="30"/>
      <c r="E666" s="30"/>
      <c r="F666" s="30"/>
      <c r="G666" s="30"/>
      <c r="H666" s="30"/>
      <c r="I666" s="30"/>
      <c r="J666" s="186"/>
      <c r="K666" s="186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  <c r="AB666" s="30"/>
      <c r="AC666" s="30"/>
      <c r="AD666" s="30"/>
      <c r="AE666" s="30"/>
      <c r="AF666" s="30"/>
      <c r="AG666" s="30"/>
      <c r="AH666" s="30"/>
      <c r="AI666" s="30"/>
      <c r="AJ666" s="30"/>
      <c r="AK666" s="30"/>
      <c r="AL666" s="30"/>
      <c r="AM666" s="30"/>
      <c r="AN666" s="30"/>
      <c r="AO666" s="30"/>
      <c r="AP666" s="30"/>
    </row>
    <row r="667">
      <c r="A667" s="30"/>
      <c r="B667" s="30"/>
      <c r="C667" s="30"/>
      <c r="D667" s="30"/>
      <c r="E667" s="30"/>
      <c r="F667" s="30"/>
      <c r="G667" s="30"/>
      <c r="H667" s="30"/>
      <c r="I667" s="30"/>
      <c r="J667" s="186"/>
      <c r="K667" s="186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  <c r="AB667" s="30"/>
      <c r="AC667" s="30"/>
      <c r="AD667" s="30"/>
      <c r="AE667" s="30"/>
      <c r="AF667" s="30"/>
      <c r="AG667" s="30"/>
      <c r="AH667" s="30"/>
      <c r="AI667" s="30"/>
      <c r="AJ667" s="30"/>
      <c r="AK667" s="30"/>
      <c r="AL667" s="30"/>
      <c r="AM667" s="30"/>
      <c r="AN667" s="30"/>
      <c r="AO667" s="30"/>
      <c r="AP667" s="30"/>
    </row>
    <row r="668">
      <c r="A668" s="30"/>
      <c r="B668" s="30"/>
      <c r="C668" s="30"/>
      <c r="D668" s="30"/>
      <c r="E668" s="30"/>
      <c r="F668" s="30"/>
      <c r="G668" s="30"/>
      <c r="H668" s="30"/>
      <c r="I668" s="30"/>
      <c r="J668" s="186"/>
      <c r="K668" s="186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  <c r="AB668" s="30"/>
      <c r="AC668" s="30"/>
      <c r="AD668" s="30"/>
      <c r="AE668" s="30"/>
      <c r="AF668" s="30"/>
      <c r="AG668" s="30"/>
      <c r="AH668" s="30"/>
      <c r="AI668" s="30"/>
      <c r="AJ668" s="30"/>
      <c r="AK668" s="30"/>
      <c r="AL668" s="30"/>
      <c r="AM668" s="30"/>
      <c r="AN668" s="30"/>
      <c r="AO668" s="30"/>
      <c r="AP668" s="30"/>
    </row>
    <row r="669">
      <c r="A669" s="30"/>
      <c r="B669" s="30"/>
      <c r="C669" s="30"/>
      <c r="D669" s="30"/>
      <c r="E669" s="30"/>
      <c r="F669" s="30"/>
      <c r="G669" s="30"/>
      <c r="H669" s="30"/>
      <c r="I669" s="30"/>
      <c r="J669" s="186"/>
      <c r="K669" s="186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  <c r="AB669" s="30"/>
      <c r="AC669" s="30"/>
      <c r="AD669" s="30"/>
      <c r="AE669" s="30"/>
      <c r="AF669" s="30"/>
      <c r="AG669" s="30"/>
      <c r="AH669" s="30"/>
      <c r="AI669" s="30"/>
      <c r="AJ669" s="30"/>
      <c r="AK669" s="30"/>
      <c r="AL669" s="30"/>
      <c r="AM669" s="30"/>
      <c r="AN669" s="30"/>
      <c r="AO669" s="30"/>
      <c r="AP669" s="30"/>
    </row>
    <row r="670">
      <c r="A670" s="30"/>
      <c r="B670" s="30"/>
      <c r="C670" s="30"/>
      <c r="D670" s="30"/>
      <c r="E670" s="30"/>
      <c r="F670" s="30"/>
      <c r="G670" s="30"/>
      <c r="H670" s="30"/>
      <c r="I670" s="30"/>
      <c r="J670" s="186"/>
      <c r="K670" s="186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  <c r="AB670" s="30"/>
      <c r="AC670" s="30"/>
      <c r="AD670" s="30"/>
      <c r="AE670" s="30"/>
      <c r="AF670" s="30"/>
      <c r="AG670" s="30"/>
      <c r="AH670" s="30"/>
      <c r="AI670" s="30"/>
      <c r="AJ670" s="30"/>
      <c r="AK670" s="30"/>
      <c r="AL670" s="30"/>
      <c r="AM670" s="30"/>
      <c r="AN670" s="30"/>
      <c r="AO670" s="30"/>
      <c r="AP670" s="30"/>
    </row>
    <row r="671">
      <c r="A671" s="30"/>
      <c r="B671" s="30"/>
      <c r="C671" s="30"/>
      <c r="D671" s="30"/>
      <c r="E671" s="30"/>
      <c r="F671" s="30"/>
      <c r="G671" s="30"/>
      <c r="H671" s="30"/>
      <c r="I671" s="30"/>
      <c r="J671" s="186"/>
      <c r="K671" s="186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  <c r="AB671" s="30"/>
      <c r="AC671" s="30"/>
      <c r="AD671" s="30"/>
      <c r="AE671" s="30"/>
      <c r="AF671" s="30"/>
      <c r="AG671" s="30"/>
      <c r="AH671" s="30"/>
      <c r="AI671" s="30"/>
      <c r="AJ671" s="30"/>
      <c r="AK671" s="30"/>
      <c r="AL671" s="30"/>
      <c r="AM671" s="30"/>
      <c r="AN671" s="30"/>
      <c r="AO671" s="30"/>
      <c r="AP671" s="30"/>
    </row>
    <row r="672">
      <c r="A672" s="30"/>
      <c r="B672" s="30"/>
      <c r="C672" s="30"/>
      <c r="D672" s="30"/>
      <c r="E672" s="30"/>
      <c r="F672" s="30"/>
      <c r="G672" s="30"/>
      <c r="H672" s="30"/>
      <c r="I672" s="30"/>
      <c r="J672" s="186"/>
      <c r="K672" s="186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  <c r="AB672" s="30"/>
      <c r="AC672" s="30"/>
      <c r="AD672" s="30"/>
      <c r="AE672" s="30"/>
      <c r="AF672" s="30"/>
      <c r="AG672" s="30"/>
      <c r="AH672" s="30"/>
      <c r="AI672" s="30"/>
      <c r="AJ672" s="30"/>
      <c r="AK672" s="30"/>
      <c r="AL672" s="30"/>
      <c r="AM672" s="30"/>
      <c r="AN672" s="30"/>
      <c r="AO672" s="30"/>
      <c r="AP672" s="30"/>
    </row>
    <row r="673">
      <c r="A673" s="30"/>
      <c r="B673" s="30"/>
      <c r="C673" s="30"/>
      <c r="D673" s="30"/>
      <c r="E673" s="30"/>
      <c r="F673" s="30"/>
      <c r="G673" s="30"/>
      <c r="H673" s="30"/>
      <c r="I673" s="30"/>
      <c r="J673" s="186"/>
      <c r="K673" s="186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  <c r="AB673" s="30"/>
      <c r="AC673" s="30"/>
      <c r="AD673" s="30"/>
      <c r="AE673" s="30"/>
      <c r="AF673" s="30"/>
      <c r="AG673" s="30"/>
      <c r="AH673" s="30"/>
      <c r="AI673" s="30"/>
      <c r="AJ673" s="30"/>
      <c r="AK673" s="30"/>
      <c r="AL673" s="30"/>
      <c r="AM673" s="30"/>
      <c r="AN673" s="30"/>
      <c r="AO673" s="30"/>
      <c r="AP673" s="30"/>
    </row>
    <row r="674">
      <c r="A674" s="30"/>
      <c r="B674" s="30"/>
      <c r="C674" s="30"/>
      <c r="D674" s="30"/>
      <c r="E674" s="30"/>
      <c r="F674" s="30"/>
      <c r="G674" s="30"/>
      <c r="H674" s="30"/>
      <c r="I674" s="30"/>
      <c r="J674" s="186"/>
      <c r="K674" s="186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  <c r="AB674" s="30"/>
      <c r="AC674" s="30"/>
      <c r="AD674" s="30"/>
      <c r="AE674" s="30"/>
      <c r="AF674" s="30"/>
      <c r="AG674" s="30"/>
      <c r="AH674" s="30"/>
      <c r="AI674" s="30"/>
      <c r="AJ674" s="30"/>
      <c r="AK674" s="30"/>
      <c r="AL674" s="30"/>
      <c r="AM674" s="30"/>
      <c r="AN674" s="30"/>
      <c r="AO674" s="30"/>
      <c r="AP674" s="30"/>
    </row>
    <row r="675">
      <c r="A675" s="30"/>
      <c r="B675" s="30"/>
      <c r="C675" s="30"/>
      <c r="D675" s="30"/>
      <c r="E675" s="30"/>
      <c r="F675" s="30"/>
      <c r="G675" s="30"/>
      <c r="H675" s="30"/>
      <c r="I675" s="30"/>
      <c r="J675" s="186"/>
      <c r="K675" s="186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  <c r="AB675" s="30"/>
      <c r="AC675" s="30"/>
      <c r="AD675" s="30"/>
      <c r="AE675" s="30"/>
      <c r="AF675" s="30"/>
      <c r="AG675" s="30"/>
      <c r="AH675" s="30"/>
      <c r="AI675" s="30"/>
      <c r="AJ675" s="30"/>
      <c r="AK675" s="30"/>
      <c r="AL675" s="30"/>
      <c r="AM675" s="30"/>
      <c r="AN675" s="30"/>
      <c r="AO675" s="30"/>
      <c r="AP675" s="30"/>
    </row>
    <row r="676">
      <c r="A676" s="30"/>
      <c r="B676" s="30"/>
      <c r="C676" s="30"/>
      <c r="D676" s="30"/>
      <c r="E676" s="30"/>
      <c r="F676" s="30"/>
      <c r="G676" s="30"/>
      <c r="H676" s="30"/>
      <c r="I676" s="30"/>
      <c r="J676" s="186"/>
      <c r="K676" s="186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  <c r="AB676" s="30"/>
      <c r="AC676" s="30"/>
      <c r="AD676" s="30"/>
      <c r="AE676" s="30"/>
      <c r="AF676" s="30"/>
      <c r="AG676" s="30"/>
      <c r="AH676" s="30"/>
      <c r="AI676" s="30"/>
      <c r="AJ676" s="30"/>
      <c r="AK676" s="30"/>
      <c r="AL676" s="30"/>
      <c r="AM676" s="30"/>
      <c r="AN676" s="30"/>
      <c r="AO676" s="30"/>
      <c r="AP676" s="30"/>
    </row>
    <row r="677">
      <c r="A677" s="30"/>
      <c r="B677" s="30"/>
      <c r="C677" s="30"/>
      <c r="D677" s="30"/>
      <c r="E677" s="30"/>
      <c r="F677" s="30"/>
      <c r="G677" s="30"/>
      <c r="H677" s="30"/>
      <c r="I677" s="30"/>
      <c r="J677" s="186"/>
      <c r="K677" s="186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  <c r="AB677" s="30"/>
      <c r="AC677" s="30"/>
      <c r="AD677" s="30"/>
      <c r="AE677" s="30"/>
      <c r="AF677" s="30"/>
      <c r="AG677" s="30"/>
      <c r="AH677" s="30"/>
      <c r="AI677" s="30"/>
      <c r="AJ677" s="30"/>
      <c r="AK677" s="30"/>
      <c r="AL677" s="30"/>
      <c r="AM677" s="30"/>
      <c r="AN677" s="30"/>
      <c r="AO677" s="30"/>
      <c r="AP677" s="30"/>
    </row>
    <row r="678">
      <c r="A678" s="30"/>
      <c r="B678" s="30"/>
      <c r="C678" s="30"/>
      <c r="D678" s="30"/>
      <c r="E678" s="30"/>
      <c r="F678" s="30"/>
      <c r="G678" s="30"/>
      <c r="H678" s="30"/>
      <c r="I678" s="30"/>
      <c r="J678" s="186"/>
      <c r="K678" s="186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  <c r="AB678" s="30"/>
      <c r="AC678" s="30"/>
      <c r="AD678" s="30"/>
      <c r="AE678" s="30"/>
      <c r="AF678" s="30"/>
      <c r="AG678" s="30"/>
      <c r="AH678" s="30"/>
      <c r="AI678" s="30"/>
      <c r="AJ678" s="30"/>
      <c r="AK678" s="30"/>
      <c r="AL678" s="30"/>
      <c r="AM678" s="30"/>
      <c r="AN678" s="30"/>
      <c r="AO678" s="30"/>
      <c r="AP678" s="30"/>
    </row>
    <row r="679">
      <c r="A679" s="30"/>
      <c r="B679" s="30"/>
      <c r="C679" s="30"/>
      <c r="D679" s="30"/>
      <c r="E679" s="30"/>
      <c r="F679" s="30"/>
      <c r="G679" s="30"/>
      <c r="H679" s="30"/>
      <c r="I679" s="30"/>
      <c r="J679" s="186"/>
      <c r="K679" s="186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  <c r="AB679" s="30"/>
      <c r="AC679" s="30"/>
      <c r="AD679" s="30"/>
      <c r="AE679" s="30"/>
      <c r="AF679" s="30"/>
      <c r="AG679" s="30"/>
      <c r="AH679" s="30"/>
      <c r="AI679" s="30"/>
      <c r="AJ679" s="30"/>
      <c r="AK679" s="30"/>
      <c r="AL679" s="30"/>
      <c r="AM679" s="30"/>
      <c r="AN679" s="30"/>
      <c r="AO679" s="30"/>
      <c r="AP679" s="30"/>
    </row>
    <row r="680">
      <c r="A680" s="30"/>
      <c r="B680" s="30"/>
      <c r="C680" s="30"/>
      <c r="D680" s="30"/>
      <c r="E680" s="30"/>
      <c r="F680" s="30"/>
      <c r="G680" s="30"/>
      <c r="H680" s="30"/>
      <c r="I680" s="30"/>
      <c r="J680" s="186"/>
      <c r="K680" s="186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  <c r="AB680" s="30"/>
      <c r="AC680" s="30"/>
      <c r="AD680" s="30"/>
      <c r="AE680" s="30"/>
      <c r="AF680" s="30"/>
      <c r="AG680" s="30"/>
      <c r="AH680" s="30"/>
      <c r="AI680" s="30"/>
      <c r="AJ680" s="30"/>
      <c r="AK680" s="30"/>
      <c r="AL680" s="30"/>
      <c r="AM680" s="30"/>
      <c r="AN680" s="30"/>
      <c r="AO680" s="30"/>
      <c r="AP680" s="30"/>
    </row>
    <row r="681">
      <c r="A681" s="30"/>
      <c r="B681" s="30"/>
      <c r="C681" s="30"/>
      <c r="D681" s="30"/>
      <c r="E681" s="30"/>
      <c r="F681" s="30"/>
      <c r="G681" s="30"/>
      <c r="H681" s="30"/>
      <c r="I681" s="30"/>
      <c r="J681" s="186"/>
      <c r="K681" s="186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  <c r="AB681" s="30"/>
      <c r="AC681" s="30"/>
      <c r="AD681" s="30"/>
      <c r="AE681" s="30"/>
      <c r="AF681" s="30"/>
      <c r="AG681" s="30"/>
      <c r="AH681" s="30"/>
      <c r="AI681" s="30"/>
      <c r="AJ681" s="30"/>
      <c r="AK681" s="30"/>
      <c r="AL681" s="30"/>
      <c r="AM681" s="30"/>
      <c r="AN681" s="30"/>
      <c r="AO681" s="30"/>
      <c r="AP681" s="30"/>
    </row>
    <row r="682">
      <c r="A682" s="30"/>
      <c r="B682" s="30"/>
      <c r="C682" s="30"/>
      <c r="D682" s="30"/>
      <c r="E682" s="30"/>
      <c r="F682" s="30"/>
      <c r="G682" s="30"/>
      <c r="H682" s="30"/>
      <c r="I682" s="30"/>
      <c r="J682" s="186"/>
      <c r="K682" s="186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  <c r="AB682" s="30"/>
      <c r="AC682" s="30"/>
      <c r="AD682" s="30"/>
      <c r="AE682" s="30"/>
      <c r="AF682" s="30"/>
      <c r="AG682" s="30"/>
      <c r="AH682" s="30"/>
      <c r="AI682" s="30"/>
      <c r="AJ682" s="30"/>
      <c r="AK682" s="30"/>
      <c r="AL682" s="30"/>
      <c r="AM682" s="30"/>
      <c r="AN682" s="30"/>
      <c r="AO682" s="30"/>
      <c r="AP682" s="30"/>
    </row>
    <row r="683">
      <c r="A683" s="30"/>
      <c r="B683" s="30"/>
      <c r="C683" s="30"/>
      <c r="D683" s="30"/>
      <c r="E683" s="30"/>
      <c r="F683" s="30"/>
      <c r="G683" s="30"/>
      <c r="H683" s="30"/>
      <c r="I683" s="30"/>
      <c r="J683" s="186"/>
      <c r="K683" s="186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  <c r="AB683" s="30"/>
      <c r="AC683" s="30"/>
      <c r="AD683" s="30"/>
      <c r="AE683" s="30"/>
      <c r="AF683" s="30"/>
      <c r="AG683" s="30"/>
      <c r="AH683" s="30"/>
      <c r="AI683" s="30"/>
      <c r="AJ683" s="30"/>
      <c r="AK683" s="30"/>
      <c r="AL683" s="30"/>
      <c r="AM683" s="30"/>
      <c r="AN683" s="30"/>
      <c r="AO683" s="30"/>
      <c r="AP683" s="30"/>
    </row>
    <row r="684">
      <c r="A684" s="30"/>
      <c r="B684" s="30"/>
      <c r="C684" s="30"/>
      <c r="D684" s="30"/>
      <c r="E684" s="30"/>
      <c r="F684" s="30"/>
      <c r="G684" s="30"/>
      <c r="H684" s="30"/>
      <c r="I684" s="30"/>
      <c r="J684" s="186"/>
      <c r="K684" s="186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  <c r="AB684" s="30"/>
      <c r="AC684" s="30"/>
      <c r="AD684" s="30"/>
      <c r="AE684" s="30"/>
      <c r="AF684" s="30"/>
      <c r="AG684" s="30"/>
      <c r="AH684" s="30"/>
      <c r="AI684" s="30"/>
      <c r="AJ684" s="30"/>
      <c r="AK684" s="30"/>
      <c r="AL684" s="30"/>
      <c r="AM684" s="30"/>
      <c r="AN684" s="30"/>
      <c r="AO684" s="30"/>
      <c r="AP684" s="30"/>
    </row>
    <row r="685">
      <c r="A685" s="30"/>
      <c r="B685" s="30"/>
      <c r="C685" s="30"/>
      <c r="D685" s="30"/>
      <c r="E685" s="30"/>
      <c r="F685" s="30"/>
      <c r="G685" s="30"/>
      <c r="H685" s="30"/>
      <c r="I685" s="30"/>
      <c r="J685" s="186"/>
      <c r="K685" s="186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  <c r="AB685" s="30"/>
      <c r="AC685" s="30"/>
      <c r="AD685" s="30"/>
      <c r="AE685" s="30"/>
      <c r="AF685" s="30"/>
      <c r="AG685" s="30"/>
      <c r="AH685" s="30"/>
      <c r="AI685" s="30"/>
      <c r="AJ685" s="30"/>
      <c r="AK685" s="30"/>
      <c r="AL685" s="30"/>
      <c r="AM685" s="30"/>
      <c r="AN685" s="30"/>
      <c r="AO685" s="30"/>
      <c r="AP685" s="30"/>
    </row>
    <row r="686">
      <c r="A686" s="30"/>
      <c r="B686" s="30"/>
      <c r="C686" s="30"/>
      <c r="D686" s="30"/>
      <c r="E686" s="30"/>
      <c r="F686" s="30"/>
      <c r="G686" s="30"/>
      <c r="H686" s="30"/>
      <c r="I686" s="30"/>
      <c r="J686" s="186"/>
      <c r="K686" s="186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  <c r="AB686" s="30"/>
      <c r="AC686" s="30"/>
      <c r="AD686" s="30"/>
      <c r="AE686" s="30"/>
      <c r="AF686" s="30"/>
      <c r="AG686" s="30"/>
      <c r="AH686" s="30"/>
      <c r="AI686" s="30"/>
      <c r="AJ686" s="30"/>
      <c r="AK686" s="30"/>
      <c r="AL686" s="30"/>
      <c r="AM686" s="30"/>
      <c r="AN686" s="30"/>
      <c r="AO686" s="30"/>
      <c r="AP686" s="30"/>
    </row>
    <row r="687">
      <c r="A687" s="30"/>
      <c r="B687" s="30"/>
      <c r="C687" s="30"/>
      <c r="D687" s="30"/>
      <c r="E687" s="30"/>
      <c r="F687" s="30"/>
      <c r="G687" s="30"/>
      <c r="H687" s="30"/>
      <c r="I687" s="30"/>
      <c r="J687" s="186"/>
      <c r="K687" s="186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  <c r="AB687" s="30"/>
      <c r="AC687" s="30"/>
      <c r="AD687" s="30"/>
      <c r="AE687" s="30"/>
      <c r="AF687" s="30"/>
      <c r="AG687" s="30"/>
      <c r="AH687" s="30"/>
      <c r="AI687" s="30"/>
      <c r="AJ687" s="30"/>
      <c r="AK687" s="30"/>
      <c r="AL687" s="30"/>
      <c r="AM687" s="30"/>
      <c r="AN687" s="30"/>
      <c r="AO687" s="30"/>
      <c r="AP687" s="30"/>
    </row>
    <row r="688">
      <c r="A688" s="30"/>
      <c r="B688" s="30"/>
      <c r="C688" s="30"/>
      <c r="D688" s="30"/>
      <c r="E688" s="30"/>
      <c r="F688" s="30"/>
      <c r="G688" s="30"/>
      <c r="H688" s="30"/>
      <c r="I688" s="30"/>
      <c r="J688" s="186"/>
      <c r="K688" s="186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  <c r="AB688" s="30"/>
      <c r="AC688" s="30"/>
      <c r="AD688" s="30"/>
      <c r="AE688" s="30"/>
      <c r="AF688" s="30"/>
      <c r="AG688" s="30"/>
      <c r="AH688" s="30"/>
      <c r="AI688" s="30"/>
      <c r="AJ688" s="30"/>
      <c r="AK688" s="30"/>
      <c r="AL688" s="30"/>
      <c r="AM688" s="30"/>
      <c r="AN688" s="30"/>
      <c r="AO688" s="30"/>
      <c r="AP688" s="30"/>
    </row>
    <row r="689">
      <c r="A689" s="30"/>
      <c r="B689" s="30"/>
      <c r="C689" s="30"/>
      <c r="D689" s="30"/>
      <c r="E689" s="30"/>
      <c r="F689" s="30"/>
      <c r="G689" s="30"/>
      <c r="H689" s="30"/>
      <c r="I689" s="30"/>
      <c r="J689" s="186"/>
      <c r="K689" s="186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  <c r="AB689" s="30"/>
      <c r="AC689" s="30"/>
      <c r="AD689" s="30"/>
      <c r="AE689" s="30"/>
      <c r="AF689" s="30"/>
      <c r="AG689" s="30"/>
      <c r="AH689" s="30"/>
      <c r="AI689" s="30"/>
      <c r="AJ689" s="30"/>
      <c r="AK689" s="30"/>
      <c r="AL689" s="30"/>
      <c r="AM689" s="30"/>
      <c r="AN689" s="30"/>
      <c r="AO689" s="30"/>
      <c r="AP689" s="30"/>
    </row>
    <row r="690">
      <c r="A690" s="30"/>
      <c r="B690" s="30"/>
      <c r="C690" s="30"/>
      <c r="D690" s="30"/>
      <c r="E690" s="30"/>
      <c r="F690" s="30"/>
      <c r="G690" s="30"/>
      <c r="H690" s="30"/>
      <c r="I690" s="30"/>
      <c r="J690" s="186"/>
      <c r="K690" s="186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  <c r="AB690" s="30"/>
      <c r="AC690" s="30"/>
      <c r="AD690" s="30"/>
      <c r="AE690" s="30"/>
      <c r="AF690" s="30"/>
      <c r="AG690" s="30"/>
      <c r="AH690" s="30"/>
      <c r="AI690" s="30"/>
      <c r="AJ690" s="30"/>
      <c r="AK690" s="30"/>
      <c r="AL690" s="30"/>
      <c r="AM690" s="30"/>
      <c r="AN690" s="30"/>
      <c r="AO690" s="30"/>
      <c r="AP690" s="30"/>
    </row>
    <row r="691">
      <c r="A691" s="30"/>
      <c r="B691" s="30"/>
      <c r="C691" s="30"/>
      <c r="D691" s="30"/>
      <c r="E691" s="30"/>
      <c r="F691" s="30"/>
      <c r="G691" s="30"/>
      <c r="H691" s="30"/>
      <c r="I691" s="30"/>
      <c r="J691" s="186"/>
      <c r="K691" s="186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  <c r="AB691" s="30"/>
      <c r="AC691" s="30"/>
      <c r="AD691" s="30"/>
      <c r="AE691" s="30"/>
      <c r="AF691" s="30"/>
      <c r="AG691" s="30"/>
      <c r="AH691" s="30"/>
      <c r="AI691" s="30"/>
      <c r="AJ691" s="30"/>
      <c r="AK691" s="30"/>
      <c r="AL691" s="30"/>
      <c r="AM691" s="30"/>
      <c r="AN691" s="30"/>
      <c r="AO691" s="30"/>
      <c r="AP691" s="30"/>
    </row>
    <row r="692">
      <c r="A692" s="30"/>
      <c r="B692" s="30"/>
      <c r="C692" s="30"/>
      <c r="D692" s="30"/>
      <c r="E692" s="30"/>
      <c r="F692" s="30"/>
      <c r="G692" s="30"/>
      <c r="H692" s="30"/>
      <c r="I692" s="30"/>
      <c r="J692" s="186"/>
      <c r="K692" s="186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  <c r="AB692" s="30"/>
      <c r="AC692" s="30"/>
      <c r="AD692" s="30"/>
      <c r="AE692" s="30"/>
      <c r="AF692" s="30"/>
      <c r="AG692" s="30"/>
      <c r="AH692" s="30"/>
      <c r="AI692" s="30"/>
      <c r="AJ692" s="30"/>
      <c r="AK692" s="30"/>
      <c r="AL692" s="30"/>
      <c r="AM692" s="30"/>
      <c r="AN692" s="30"/>
      <c r="AO692" s="30"/>
      <c r="AP692" s="30"/>
    </row>
    <row r="693">
      <c r="A693" s="30"/>
      <c r="B693" s="30"/>
      <c r="C693" s="30"/>
      <c r="D693" s="30"/>
      <c r="E693" s="30"/>
      <c r="F693" s="30"/>
      <c r="G693" s="30"/>
      <c r="H693" s="30"/>
      <c r="I693" s="30"/>
      <c r="J693" s="186"/>
      <c r="K693" s="186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  <c r="AB693" s="30"/>
      <c r="AC693" s="30"/>
      <c r="AD693" s="30"/>
      <c r="AE693" s="30"/>
      <c r="AF693" s="30"/>
      <c r="AG693" s="30"/>
      <c r="AH693" s="30"/>
      <c r="AI693" s="30"/>
      <c r="AJ693" s="30"/>
      <c r="AK693" s="30"/>
      <c r="AL693" s="30"/>
      <c r="AM693" s="30"/>
      <c r="AN693" s="30"/>
      <c r="AO693" s="30"/>
      <c r="AP693" s="30"/>
    </row>
    <row r="694">
      <c r="A694" s="30"/>
      <c r="B694" s="30"/>
      <c r="C694" s="30"/>
      <c r="D694" s="30"/>
      <c r="E694" s="30"/>
      <c r="F694" s="30"/>
      <c r="G694" s="30"/>
      <c r="H694" s="30"/>
      <c r="I694" s="30"/>
      <c r="J694" s="186"/>
      <c r="K694" s="186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  <c r="AB694" s="30"/>
      <c r="AC694" s="30"/>
      <c r="AD694" s="30"/>
      <c r="AE694" s="30"/>
      <c r="AF694" s="30"/>
      <c r="AG694" s="30"/>
      <c r="AH694" s="30"/>
      <c r="AI694" s="30"/>
      <c r="AJ694" s="30"/>
      <c r="AK694" s="30"/>
      <c r="AL694" s="30"/>
      <c r="AM694" s="30"/>
      <c r="AN694" s="30"/>
      <c r="AO694" s="30"/>
      <c r="AP694" s="30"/>
    </row>
    <row r="695">
      <c r="A695" s="30"/>
      <c r="B695" s="30"/>
      <c r="C695" s="30"/>
      <c r="D695" s="30"/>
      <c r="E695" s="30"/>
      <c r="F695" s="30"/>
      <c r="G695" s="30"/>
      <c r="H695" s="30"/>
      <c r="I695" s="30"/>
      <c r="J695" s="186"/>
      <c r="K695" s="186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  <c r="AB695" s="30"/>
      <c r="AC695" s="30"/>
      <c r="AD695" s="30"/>
      <c r="AE695" s="30"/>
      <c r="AF695" s="30"/>
      <c r="AG695" s="30"/>
      <c r="AH695" s="30"/>
      <c r="AI695" s="30"/>
      <c r="AJ695" s="30"/>
      <c r="AK695" s="30"/>
      <c r="AL695" s="30"/>
      <c r="AM695" s="30"/>
      <c r="AN695" s="30"/>
      <c r="AO695" s="30"/>
      <c r="AP695" s="30"/>
    </row>
    <row r="696">
      <c r="A696" s="30"/>
      <c r="B696" s="30"/>
      <c r="C696" s="30"/>
      <c r="D696" s="30"/>
      <c r="E696" s="30"/>
      <c r="F696" s="30"/>
      <c r="G696" s="30"/>
      <c r="H696" s="30"/>
      <c r="I696" s="30"/>
      <c r="J696" s="186"/>
      <c r="K696" s="186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  <c r="AB696" s="30"/>
      <c r="AC696" s="30"/>
      <c r="AD696" s="30"/>
      <c r="AE696" s="30"/>
      <c r="AF696" s="30"/>
      <c r="AG696" s="30"/>
      <c r="AH696" s="30"/>
      <c r="AI696" s="30"/>
      <c r="AJ696" s="30"/>
      <c r="AK696" s="30"/>
      <c r="AL696" s="30"/>
      <c r="AM696" s="30"/>
      <c r="AN696" s="30"/>
      <c r="AO696" s="30"/>
      <c r="AP696" s="30"/>
    </row>
    <row r="697">
      <c r="A697" s="30"/>
      <c r="B697" s="30"/>
      <c r="C697" s="30"/>
      <c r="D697" s="30"/>
      <c r="E697" s="30"/>
      <c r="F697" s="30"/>
      <c r="G697" s="30"/>
      <c r="H697" s="30"/>
      <c r="I697" s="30"/>
      <c r="J697" s="186"/>
      <c r="K697" s="186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  <c r="AB697" s="30"/>
      <c r="AC697" s="30"/>
      <c r="AD697" s="30"/>
      <c r="AE697" s="30"/>
      <c r="AF697" s="30"/>
      <c r="AG697" s="30"/>
      <c r="AH697" s="30"/>
      <c r="AI697" s="30"/>
      <c r="AJ697" s="30"/>
      <c r="AK697" s="30"/>
      <c r="AL697" s="30"/>
      <c r="AM697" s="30"/>
      <c r="AN697" s="30"/>
      <c r="AO697" s="30"/>
      <c r="AP697" s="30"/>
    </row>
    <row r="698">
      <c r="A698" s="30"/>
      <c r="B698" s="30"/>
      <c r="C698" s="30"/>
      <c r="D698" s="30"/>
      <c r="E698" s="30"/>
      <c r="F698" s="30"/>
      <c r="G698" s="30"/>
      <c r="H698" s="30"/>
      <c r="I698" s="30"/>
      <c r="J698" s="186"/>
      <c r="K698" s="186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  <c r="AB698" s="30"/>
      <c r="AC698" s="30"/>
      <c r="AD698" s="30"/>
      <c r="AE698" s="30"/>
      <c r="AF698" s="30"/>
      <c r="AG698" s="30"/>
      <c r="AH698" s="30"/>
      <c r="AI698" s="30"/>
      <c r="AJ698" s="30"/>
      <c r="AK698" s="30"/>
      <c r="AL698" s="30"/>
      <c r="AM698" s="30"/>
      <c r="AN698" s="30"/>
      <c r="AO698" s="30"/>
      <c r="AP698" s="30"/>
    </row>
    <row r="699">
      <c r="A699" s="30"/>
      <c r="B699" s="30"/>
      <c r="C699" s="30"/>
      <c r="D699" s="30"/>
      <c r="E699" s="30"/>
      <c r="F699" s="30"/>
      <c r="G699" s="30"/>
      <c r="H699" s="30"/>
      <c r="I699" s="30"/>
      <c r="J699" s="186"/>
      <c r="K699" s="186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  <c r="AB699" s="30"/>
      <c r="AC699" s="30"/>
      <c r="AD699" s="30"/>
      <c r="AE699" s="30"/>
      <c r="AF699" s="30"/>
      <c r="AG699" s="30"/>
      <c r="AH699" s="30"/>
      <c r="AI699" s="30"/>
      <c r="AJ699" s="30"/>
      <c r="AK699" s="30"/>
      <c r="AL699" s="30"/>
      <c r="AM699" s="30"/>
      <c r="AN699" s="30"/>
      <c r="AO699" s="30"/>
      <c r="AP699" s="30"/>
    </row>
    <row r="700">
      <c r="A700" s="30"/>
      <c r="B700" s="30"/>
      <c r="C700" s="30"/>
      <c r="D700" s="30"/>
      <c r="E700" s="30"/>
      <c r="F700" s="30"/>
      <c r="G700" s="30"/>
      <c r="H700" s="30"/>
      <c r="I700" s="30"/>
      <c r="J700" s="186"/>
      <c r="K700" s="186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  <c r="AB700" s="30"/>
      <c r="AC700" s="30"/>
      <c r="AD700" s="30"/>
      <c r="AE700" s="30"/>
      <c r="AF700" s="30"/>
      <c r="AG700" s="30"/>
      <c r="AH700" s="30"/>
      <c r="AI700" s="30"/>
      <c r="AJ700" s="30"/>
      <c r="AK700" s="30"/>
      <c r="AL700" s="30"/>
      <c r="AM700" s="30"/>
      <c r="AN700" s="30"/>
      <c r="AO700" s="30"/>
      <c r="AP700" s="30"/>
    </row>
    <row r="701">
      <c r="A701" s="30"/>
      <c r="B701" s="30"/>
      <c r="C701" s="30"/>
      <c r="D701" s="30"/>
      <c r="E701" s="30"/>
      <c r="F701" s="30"/>
      <c r="G701" s="30"/>
      <c r="H701" s="30"/>
      <c r="I701" s="30"/>
      <c r="J701" s="186"/>
      <c r="K701" s="186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  <c r="AB701" s="30"/>
      <c r="AC701" s="30"/>
      <c r="AD701" s="30"/>
      <c r="AE701" s="30"/>
      <c r="AF701" s="30"/>
      <c r="AG701" s="30"/>
      <c r="AH701" s="30"/>
      <c r="AI701" s="30"/>
      <c r="AJ701" s="30"/>
      <c r="AK701" s="30"/>
      <c r="AL701" s="30"/>
      <c r="AM701" s="30"/>
      <c r="AN701" s="30"/>
      <c r="AO701" s="30"/>
      <c r="AP701" s="30"/>
    </row>
    <row r="702">
      <c r="A702" s="30"/>
      <c r="B702" s="30"/>
      <c r="C702" s="30"/>
      <c r="D702" s="30"/>
      <c r="E702" s="30"/>
      <c r="F702" s="30"/>
      <c r="G702" s="30"/>
      <c r="H702" s="30"/>
      <c r="I702" s="30"/>
      <c r="J702" s="186"/>
      <c r="K702" s="186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  <c r="AB702" s="30"/>
      <c r="AC702" s="30"/>
      <c r="AD702" s="30"/>
      <c r="AE702" s="30"/>
      <c r="AF702" s="30"/>
      <c r="AG702" s="30"/>
      <c r="AH702" s="30"/>
      <c r="AI702" s="30"/>
      <c r="AJ702" s="30"/>
      <c r="AK702" s="30"/>
      <c r="AL702" s="30"/>
      <c r="AM702" s="30"/>
      <c r="AN702" s="30"/>
      <c r="AO702" s="30"/>
      <c r="AP702" s="30"/>
    </row>
    <row r="703">
      <c r="A703" s="30"/>
      <c r="B703" s="30"/>
      <c r="C703" s="30"/>
      <c r="D703" s="30"/>
      <c r="E703" s="30"/>
      <c r="F703" s="30"/>
      <c r="G703" s="30"/>
      <c r="H703" s="30"/>
      <c r="I703" s="30"/>
      <c r="J703" s="186"/>
      <c r="K703" s="186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  <c r="AB703" s="30"/>
      <c r="AC703" s="30"/>
      <c r="AD703" s="30"/>
      <c r="AE703" s="30"/>
      <c r="AF703" s="30"/>
      <c r="AG703" s="30"/>
      <c r="AH703" s="30"/>
      <c r="AI703" s="30"/>
      <c r="AJ703" s="30"/>
      <c r="AK703" s="30"/>
      <c r="AL703" s="30"/>
      <c r="AM703" s="30"/>
      <c r="AN703" s="30"/>
      <c r="AO703" s="30"/>
      <c r="AP703" s="30"/>
    </row>
    <row r="704">
      <c r="A704" s="30"/>
      <c r="B704" s="30"/>
      <c r="C704" s="30"/>
      <c r="D704" s="30"/>
      <c r="E704" s="30"/>
      <c r="F704" s="30"/>
      <c r="G704" s="30"/>
      <c r="H704" s="30"/>
      <c r="I704" s="30"/>
      <c r="J704" s="186"/>
      <c r="K704" s="186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  <c r="AB704" s="30"/>
      <c r="AC704" s="30"/>
      <c r="AD704" s="30"/>
      <c r="AE704" s="30"/>
      <c r="AF704" s="30"/>
      <c r="AG704" s="30"/>
      <c r="AH704" s="30"/>
      <c r="AI704" s="30"/>
      <c r="AJ704" s="30"/>
      <c r="AK704" s="30"/>
      <c r="AL704" s="30"/>
      <c r="AM704" s="30"/>
      <c r="AN704" s="30"/>
      <c r="AO704" s="30"/>
      <c r="AP704" s="30"/>
    </row>
    <row r="705">
      <c r="A705" s="30"/>
      <c r="B705" s="30"/>
      <c r="C705" s="30"/>
      <c r="D705" s="30"/>
      <c r="E705" s="30"/>
      <c r="F705" s="30"/>
      <c r="G705" s="30"/>
      <c r="H705" s="30"/>
      <c r="I705" s="30"/>
      <c r="J705" s="186"/>
      <c r="K705" s="186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  <c r="AB705" s="30"/>
      <c r="AC705" s="30"/>
      <c r="AD705" s="30"/>
      <c r="AE705" s="30"/>
      <c r="AF705" s="30"/>
      <c r="AG705" s="30"/>
      <c r="AH705" s="30"/>
      <c r="AI705" s="30"/>
      <c r="AJ705" s="30"/>
      <c r="AK705" s="30"/>
      <c r="AL705" s="30"/>
      <c r="AM705" s="30"/>
      <c r="AN705" s="30"/>
      <c r="AO705" s="30"/>
      <c r="AP705" s="30"/>
    </row>
    <row r="706">
      <c r="A706" s="30"/>
      <c r="B706" s="30"/>
      <c r="C706" s="30"/>
      <c r="D706" s="30"/>
      <c r="E706" s="30"/>
      <c r="F706" s="30"/>
      <c r="G706" s="30"/>
      <c r="H706" s="30"/>
      <c r="I706" s="30"/>
      <c r="J706" s="186"/>
      <c r="K706" s="186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  <c r="AB706" s="30"/>
      <c r="AC706" s="30"/>
      <c r="AD706" s="30"/>
      <c r="AE706" s="30"/>
      <c r="AF706" s="30"/>
      <c r="AG706" s="30"/>
      <c r="AH706" s="30"/>
      <c r="AI706" s="30"/>
      <c r="AJ706" s="30"/>
      <c r="AK706" s="30"/>
      <c r="AL706" s="30"/>
      <c r="AM706" s="30"/>
      <c r="AN706" s="30"/>
      <c r="AO706" s="30"/>
      <c r="AP706" s="30"/>
    </row>
    <row r="707">
      <c r="A707" s="30"/>
      <c r="B707" s="30"/>
      <c r="C707" s="30"/>
      <c r="D707" s="30"/>
      <c r="E707" s="30"/>
      <c r="F707" s="30"/>
      <c r="G707" s="30"/>
      <c r="H707" s="30"/>
      <c r="I707" s="30"/>
      <c r="J707" s="186"/>
      <c r="K707" s="186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  <c r="AB707" s="30"/>
      <c r="AC707" s="30"/>
      <c r="AD707" s="30"/>
      <c r="AE707" s="30"/>
      <c r="AF707" s="30"/>
      <c r="AG707" s="30"/>
      <c r="AH707" s="30"/>
      <c r="AI707" s="30"/>
      <c r="AJ707" s="30"/>
      <c r="AK707" s="30"/>
      <c r="AL707" s="30"/>
      <c r="AM707" s="30"/>
      <c r="AN707" s="30"/>
      <c r="AO707" s="30"/>
      <c r="AP707" s="30"/>
    </row>
    <row r="708">
      <c r="A708" s="30"/>
      <c r="B708" s="30"/>
      <c r="C708" s="30"/>
      <c r="D708" s="30"/>
      <c r="E708" s="30"/>
      <c r="F708" s="30"/>
      <c r="G708" s="30"/>
      <c r="H708" s="30"/>
      <c r="I708" s="30"/>
      <c r="J708" s="186"/>
      <c r="K708" s="186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  <c r="AB708" s="30"/>
      <c r="AC708" s="30"/>
      <c r="AD708" s="30"/>
      <c r="AE708" s="30"/>
      <c r="AF708" s="30"/>
      <c r="AG708" s="30"/>
      <c r="AH708" s="30"/>
      <c r="AI708" s="30"/>
      <c r="AJ708" s="30"/>
      <c r="AK708" s="30"/>
      <c r="AL708" s="30"/>
      <c r="AM708" s="30"/>
      <c r="AN708" s="30"/>
      <c r="AO708" s="30"/>
      <c r="AP708" s="30"/>
    </row>
    <row r="709">
      <c r="A709" s="30"/>
      <c r="B709" s="30"/>
      <c r="C709" s="30"/>
      <c r="D709" s="30"/>
      <c r="E709" s="30"/>
      <c r="F709" s="30"/>
      <c r="G709" s="30"/>
      <c r="H709" s="30"/>
      <c r="I709" s="30"/>
      <c r="J709" s="186"/>
      <c r="K709" s="186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  <c r="AB709" s="30"/>
      <c r="AC709" s="30"/>
      <c r="AD709" s="30"/>
      <c r="AE709" s="30"/>
      <c r="AF709" s="30"/>
      <c r="AG709" s="30"/>
      <c r="AH709" s="30"/>
      <c r="AI709" s="30"/>
      <c r="AJ709" s="30"/>
      <c r="AK709" s="30"/>
      <c r="AL709" s="30"/>
      <c r="AM709" s="30"/>
      <c r="AN709" s="30"/>
      <c r="AO709" s="30"/>
      <c r="AP709" s="30"/>
    </row>
    <row r="710">
      <c r="A710" s="30"/>
      <c r="B710" s="30"/>
      <c r="C710" s="30"/>
      <c r="D710" s="30"/>
      <c r="E710" s="30"/>
      <c r="F710" s="30"/>
      <c r="G710" s="30"/>
      <c r="H710" s="30"/>
      <c r="I710" s="30"/>
      <c r="J710" s="186"/>
      <c r="K710" s="186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  <c r="AB710" s="30"/>
      <c r="AC710" s="30"/>
      <c r="AD710" s="30"/>
      <c r="AE710" s="30"/>
      <c r="AF710" s="30"/>
      <c r="AG710" s="30"/>
      <c r="AH710" s="30"/>
      <c r="AI710" s="30"/>
      <c r="AJ710" s="30"/>
      <c r="AK710" s="30"/>
      <c r="AL710" s="30"/>
      <c r="AM710" s="30"/>
      <c r="AN710" s="30"/>
      <c r="AO710" s="30"/>
      <c r="AP710" s="30"/>
    </row>
    <row r="711">
      <c r="A711" s="30"/>
      <c r="B711" s="30"/>
      <c r="C711" s="30"/>
      <c r="D711" s="30"/>
      <c r="E711" s="30"/>
      <c r="F711" s="30"/>
      <c r="G711" s="30"/>
      <c r="H711" s="30"/>
      <c r="I711" s="30"/>
      <c r="J711" s="186"/>
      <c r="K711" s="186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  <c r="AB711" s="30"/>
      <c r="AC711" s="30"/>
      <c r="AD711" s="30"/>
      <c r="AE711" s="30"/>
      <c r="AF711" s="30"/>
      <c r="AG711" s="30"/>
      <c r="AH711" s="30"/>
      <c r="AI711" s="30"/>
      <c r="AJ711" s="30"/>
      <c r="AK711" s="30"/>
      <c r="AL711" s="30"/>
      <c r="AM711" s="30"/>
      <c r="AN711" s="30"/>
      <c r="AO711" s="30"/>
      <c r="AP711" s="30"/>
    </row>
    <row r="712">
      <c r="A712" s="30"/>
      <c r="B712" s="30"/>
      <c r="C712" s="30"/>
      <c r="D712" s="30"/>
      <c r="E712" s="30"/>
      <c r="F712" s="30"/>
      <c r="G712" s="30"/>
      <c r="H712" s="30"/>
      <c r="I712" s="30"/>
      <c r="J712" s="186"/>
      <c r="K712" s="186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  <c r="AB712" s="30"/>
      <c r="AC712" s="30"/>
      <c r="AD712" s="30"/>
      <c r="AE712" s="30"/>
      <c r="AF712" s="30"/>
      <c r="AG712" s="30"/>
      <c r="AH712" s="30"/>
      <c r="AI712" s="30"/>
      <c r="AJ712" s="30"/>
      <c r="AK712" s="30"/>
      <c r="AL712" s="30"/>
      <c r="AM712" s="30"/>
      <c r="AN712" s="30"/>
      <c r="AO712" s="30"/>
      <c r="AP712" s="30"/>
    </row>
    <row r="713">
      <c r="A713" s="30"/>
      <c r="B713" s="30"/>
      <c r="C713" s="30"/>
      <c r="D713" s="30"/>
      <c r="E713" s="30"/>
      <c r="F713" s="30"/>
      <c r="G713" s="30"/>
      <c r="H713" s="30"/>
      <c r="I713" s="30"/>
      <c r="J713" s="186"/>
      <c r="K713" s="186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  <c r="AB713" s="30"/>
      <c r="AC713" s="30"/>
      <c r="AD713" s="30"/>
      <c r="AE713" s="30"/>
      <c r="AF713" s="30"/>
      <c r="AG713" s="30"/>
      <c r="AH713" s="30"/>
      <c r="AI713" s="30"/>
      <c r="AJ713" s="30"/>
      <c r="AK713" s="30"/>
      <c r="AL713" s="30"/>
      <c r="AM713" s="30"/>
      <c r="AN713" s="30"/>
      <c r="AO713" s="30"/>
      <c r="AP713" s="30"/>
    </row>
    <row r="714">
      <c r="A714" s="30"/>
      <c r="B714" s="30"/>
      <c r="C714" s="30"/>
      <c r="D714" s="30"/>
      <c r="E714" s="30"/>
      <c r="F714" s="30"/>
      <c r="G714" s="30"/>
      <c r="H714" s="30"/>
      <c r="I714" s="30"/>
      <c r="J714" s="186"/>
      <c r="K714" s="186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  <c r="AB714" s="30"/>
      <c r="AC714" s="30"/>
      <c r="AD714" s="30"/>
      <c r="AE714" s="30"/>
      <c r="AF714" s="30"/>
      <c r="AG714" s="30"/>
      <c r="AH714" s="30"/>
      <c r="AI714" s="30"/>
      <c r="AJ714" s="30"/>
      <c r="AK714" s="30"/>
      <c r="AL714" s="30"/>
      <c r="AM714" s="30"/>
      <c r="AN714" s="30"/>
      <c r="AO714" s="30"/>
      <c r="AP714" s="30"/>
    </row>
    <row r="715">
      <c r="A715" s="30"/>
      <c r="B715" s="30"/>
      <c r="C715" s="30"/>
      <c r="D715" s="30"/>
      <c r="E715" s="30"/>
      <c r="F715" s="30"/>
      <c r="G715" s="30"/>
      <c r="H715" s="30"/>
      <c r="I715" s="30"/>
      <c r="J715" s="186"/>
      <c r="K715" s="186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  <c r="AB715" s="30"/>
      <c r="AC715" s="30"/>
      <c r="AD715" s="30"/>
      <c r="AE715" s="30"/>
      <c r="AF715" s="30"/>
      <c r="AG715" s="30"/>
      <c r="AH715" s="30"/>
      <c r="AI715" s="30"/>
      <c r="AJ715" s="30"/>
      <c r="AK715" s="30"/>
      <c r="AL715" s="30"/>
      <c r="AM715" s="30"/>
      <c r="AN715" s="30"/>
      <c r="AO715" s="30"/>
      <c r="AP715" s="30"/>
    </row>
    <row r="716">
      <c r="A716" s="30"/>
      <c r="B716" s="30"/>
      <c r="C716" s="30"/>
      <c r="D716" s="30"/>
      <c r="E716" s="30"/>
      <c r="F716" s="30"/>
      <c r="G716" s="30"/>
      <c r="H716" s="30"/>
      <c r="I716" s="30"/>
      <c r="J716" s="186"/>
      <c r="K716" s="186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  <c r="AB716" s="30"/>
      <c r="AC716" s="30"/>
      <c r="AD716" s="30"/>
      <c r="AE716" s="30"/>
      <c r="AF716" s="30"/>
      <c r="AG716" s="30"/>
      <c r="AH716" s="30"/>
      <c r="AI716" s="30"/>
      <c r="AJ716" s="30"/>
      <c r="AK716" s="30"/>
      <c r="AL716" s="30"/>
      <c r="AM716" s="30"/>
      <c r="AN716" s="30"/>
      <c r="AO716" s="30"/>
      <c r="AP716" s="30"/>
    </row>
    <row r="717">
      <c r="A717" s="30"/>
      <c r="B717" s="30"/>
      <c r="C717" s="30"/>
      <c r="D717" s="30"/>
      <c r="E717" s="30"/>
      <c r="F717" s="30"/>
      <c r="G717" s="30"/>
      <c r="H717" s="30"/>
      <c r="I717" s="30"/>
      <c r="J717" s="186"/>
      <c r="K717" s="186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  <c r="AB717" s="30"/>
      <c r="AC717" s="30"/>
      <c r="AD717" s="30"/>
      <c r="AE717" s="30"/>
      <c r="AF717" s="30"/>
      <c r="AG717" s="30"/>
      <c r="AH717" s="30"/>
      <c r="AI717" s="30"/>
      <c r="AJ717" s="30"/>
      <c r="AK717" s="30"/>
      <c r="AL717" s="30"/>
      <c r="AM717" s="30"/>
      <c r="AN717" s="30"/>
      <c r="AO717" s="30"/>
      <c r="AP717" s="30"/>
    </row>
    <row r="718">
      <c r="A718" s="30"/>
      <c r="B718" s="30"/>
      <c r="C718" s="30"/>
      <c r="D718" s="30"/>
      <c r="E718" s="30"/>
      <c r="F718" s="30"/>
      <c r="G718" s="30"/>
      <c r="H718" s="30"/>
      <c r="I718" s="30"/>
      <c r="J718" s="186"/>
      <c r="K718" s="186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  <c r="AB718" s="30"/>
      <c r="AC718" s="30"/>
      <c r="AD718" s="30"/>
      <c r="AE718" s="30"/>
      <c r="AF718" s="30"/>
      <c r="AG718" s="30"/>
      <c r="AH718" s="30"/>
      <c r="AI718" s="30"/>
      <c r="AJ718" s="30"/>
      <c r="AK718" s="30"/>
      <c r="AL718" s="30"/>
      <c r="AM718" s="30"/>
      <c r="AN718" s="30"/>
      <c r="AO718" s="30"/>
      <c r="AP718" s="30"/>
    </row>
    <row r="719">
      <c r="A719" s="30"/>
      <c r="B719" s="30"/>
      <c r="C719" s="30"/>
      <c r="D719" s="30"/>
      <c r="E719" s="30"/>
      <c r="F719" s="30"/>
      <c r="G719" s="30"/>
      <c r="H719" s="30"/>
      <c r="I719" s="30"/>
      <c r="J719" s="186"/>
      <c r="K719" s="186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  <c r="AB719" s="30"/>
      <c r="AC719" s="30"/>
      <c r="AD719" s="30"/>
      <c r="AE719" s="30"/>
      <c r="AF719" s="30"/>
      <c r="AG719" s="30"/>
      <c r="AH719" s="30"/>
      <c r="AI719" s="30"/>
      <c r="AJ719" s="30"/>
      <c r="AK719" s="30"/>
      <c r="AL719" s="30"/>
      <c r="AM719" s="30"/>
      <c r="AN719" s="30"/>
      <c r="AO719" s="30"/>
      <c r="AP719" s="30"/>
    </row>
    <row r="720">
      <c r="A720" s="30"/>
      <c r="B720" s="30"/>
      <c r="C720" s="30"/>
      <c r="D720" s="30"/>
      <c r="E720" s="30"/>
      <c r="F720" s="30"/>
      <c r="G720" s="30"/>
      <c r="H720" s="30"/>
      <c r="I720" s="30"/>
      <c r="J720" s="186"/>
      <c r="K720" s="186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  <c r="AB720" s="30"/>
      <c r="AC720" s="30"/>
      <c r="AD720" s="30"/>
      <c r="AE720" s="30"/>
      <c r="AF720" s="30"/>
      <c r="AG720" s="30"/>
      <c r="AH720" s="30"/>
      <c r="AI720" s="30"/>
      <c r="AJ720" s="30"/>
      <c r="AK720" s="30"/>
      <c r="AL720" s="30"/>
      <c r="AM720" s="30"/>
      <c r="AN720" s="30"/>
      <c r="AO720" s="30"/>
      <c r="AP720" s="30"/>
    </row>
    <row r="721">
      <c r="A721" s="30"/>
      <c r="B721" s="30"/>
      <c r="C721" s="30"/>
      <c r="D721" s="30"/>
      <c r="E721" s="30"/>
      <c r="F721" s="30"/>
      <c r="G721" s="30"/>
      <c r="H721" s="30"/>
      <c r="I721" s="30"/>
      <c r="J721" s="186"/>
      <c r="K721" s="186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  <c r="AB721" s="30"/>
      <c r="AC721" s="30"/>
      <c r="AD721" s="30"/>
      <c r="AE721" s="30"/>
      <c r="AF721" s="30"/>
      <c r="AG721" s="30"/>
      <c r="AH721" s="30"/>
      <c r="AI721" s="30"/>
      <c r="AJ721" s="30"/>
      <c r="AK721" s="30"/>
      <c r="AL721" s="30"/>
      <c r="AM721" s="30"/>
      <c r="AN721" s="30"/>
      <c r="AO721" s="30"/>
      <c r="AP721" s="30"/>
    </row>
    <row r="722">
      <c r="A722" s="30"/>
      <c r="B722" s="30"/>
      <c r="C722" s="30"/>
      <c r="D722" s="30"/>
      <c r="E722" s="30"/>
      <c r="F722" s="30"/>
      <c r="G722" s="30"/>
      <c r="H722" s="30"/>
      <c r="I722" s="30"/>
      <c r="J722" s="186"/>
      <c r="K722" s="186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  <c r="AB722" s="30"/>
      <c r="AC722" s="30"/>
      <c r="AD722" s="30"/>
      <c r="AE722" s="30"/>
      <c r="AF722" s="30"/>
      <c r="AG722" s="30"/>
      <c r="AH722" s="30"/>
      <c r="AI722" s="30"/>
      <c r="AJ722" s="30"/>
      <c r="AK722" s="30"/>
      <c r="AL722" s="30"/>
      <c r="AM722" s="30"/>
      <c r="AN722" s="30"/>
      <c r="AO722" s="30"/>
      <c r="AP722" s="30"/>
    </row>
    <row r="723">
      <c r="A723" s="30"/>
      <c r="B723" s="30"/>
      <c r="C723" s="30"/>
      <c r="D723" s="30"/>
      <c r="E723" s="30"/>
      <c r="F723" s="30"/>
      <c r="G723" s="30"/>
      <c r="H723" s="30"/>
      <c r="I723" s="30"/>
      <c r="J723" s="186"/>
      <c r="K723" s="186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  <c r="AB723" s="30"/>
      <c r="AC723" s="30"/>
      <c r="AD723" s="30"/>
      <c r="AE723" s="30"/>
      <c r="AF723" s="30"/>
      <c r="AG723" s="30"/>
      <c r="AH723" s="30"/>
      <c r="AI723" s="30"/>
      <c r="AJ723" s="30"/>
      <c r="AK723" s="30"/>
      <c r="AL723" s="30"/>
      <c r="AM723" s="30"/>
      <c r="AN723" s="30"/>
      <c r="AO723" s="30"/>
      <c r="AP723" s="30"/>
    </row>
    <row r="724">
      <c r="A724" s="30"/>
      <c r="B724" s="30"/>
      <c r="C724" s="30"/>
      <c r="D724" s="30"/>
      <c r="E724" s="30"/>
      <c r="F724" s="30"/>
      <c r="G724" s="30"/>
      <c r="H724" s="30"/>
      <c r="I724" s="30"/>
      <c r="J724" s="186"/>
      <c r="K724" s="186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  <c r="AB724" s="30"/>
      <c r="AC724" s="30"/>
      <c r="AD724" s="30"/>
      <c r="AE724" s="30"/>
      <c r="AF724" s="30"/>
      <c r="AG724" s="30"/>
      <c r="AH724" s="30"/>
      <c r="AI724" s="30"/>
      <c r="AJ724" s="30"/>
      <c r="AK724" s="30"/>
      <c r="AL724" s="30"/>
      <c r="AM724" s="30"/>
      <c r="AN724" s="30"/>
      <c r="AO724" s="30"/>
      <c r="AP724" s="30"/>
    </row>
    <row r="725">
      <c r="A725" s="30"/>
      <c r="B725" s="30"/>
      <c r="C725" s="30"/>
      <c r="D725" s="30"/>
      <c r="E725" s="30"/>
      <c r="F725" s="30"/>
      <c r="G725" s="30"/>
      <c r="H725" s="30"/>
      <c r="I725" s="30"/>
      <c r="J725" s="186"/>
      <c r="K725" s="186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  <c r="AB725" s="30"/>
      <c r="AC725" s="30"/>
      <c r="AD725" s="30"/>
      <c r="AE725" s="30"/>
      <c r="AF725" s="30"/>
      <c r="AG725" s="30"/>
      <c r="AH725" s="30"/>
      <c r="AI725" s="30"/>
      <c r="AJ725" s="30"/>
      <c r="AK725" s="30"/>
      <c r="AL725" s="30"/>
      <c r="AM725" s="30"/>
      <c r="AN725" s="30"/>
      <c r="AO725" s="30"/>
      <c r="AP725" s="30"/>
    </row>
    <row r="726">
      <c r="A726" s="30"/>
      <c r="B726" s="30"/>
      <c r="C726" s="30"/>
      <c r="D726" s="30"/>
      <c r="E726" s="30"/>
      <c r="F726" s="30"/>
      <c r="G726" s="30"/>
      <c r="H726" s="30"/>
      <c r="I726" s="30"/>
      <c r="J726" s="186"/>
      <c r="K726" s="186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  <c r="AB726" s="30"/>
      <c r="AC726" s="30"/>
      <c r="AD726" s="30"/>
      <c r="AE726" s="30"/>
      <c r="AF726" s="30"/>
      <c r="AG726" s="30"/>
      <c r="AH726" s="30"/>
      <c r="AI726" s="30"/>
      <c r="AJ726" s="30"/>
      <c r="AK726" s="30"/>
      <c r="AL726" s="30"/>
      <c r="AM726" s="30"/>
      <c r="AN726" s="30"/>
      <c r="AO726" s="30"/>
      <c r="AP726" s="30"/>
    </row>
    <row r="727">
      <c r="A727" s="30"/>
      <c r="B727" s="30"/>
      <c r="C727" s="30"/>
      <c r="D727" s="30"/>
      <c r="E727" s="30"/>
      <c r="F727" s="30"/>
      <c r="G727" s="30"/>
      <c r="H727" s="30"/>
      <c r="I727" s="30"/>
      <c r="J727" s="186"/>
      <c r="K727" s="186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  <c r="AB727" s="30"/>
      <c r="AC727" s="30"/>
      <c r="AD727" s="30"/>
      <c r="AE727" s="30"/>
      <c r="AF727" s="30"/>
      <c r="AG727" s="30"/>
      <c r="AH727" s="30"/>
      <c r="AI727" s="30"/>
      <c r="AJ727" s="30"/>
      <c r="AK727" s="30"/>
      <c r="AL727" s="30"/>
      <c r="AM727" s="30"/>
      <c r="AN727" s="30"/>
      <c r="AO727" s="30"/>
      <c r="AP727" s="30"/>
    </row>
    <row r="728">
      <c r="A728" s="30"/>
      <c r="B728" s="30"/>
      <c r="C728" s="30"/>
      <c r="D728" s="30"/>
      <c r="E728" s="30"/>
      <c r="F728" s="30"/>
      <c r="G728" s="30"/>
      <c r="H728" s="30"/>
      <c r="I728" s="30"/>
      <c r="J728" s="186"/>
      <c r="K728" s="186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  <c r="AB728" s="30"/>
      <c r="AC728" s="30"/>
      <c r="AD728" s="30"/>
      <c r="AE728" s="30"/>
      <c r="AF728" s="30"/>
      <c r="AG728" s="30"/>
      <c r="AH728" s="30"/>
      <c r="AI728" s="30"/>
      <c r="AJ728" s="30"/>
      <c r="AK728" s="30"/>
      <c r="AL728" s="30"/>
      <c r="AM728" s="30"/>
      <c r="AN728" s="30"/>
      <c r="AO728" s="30"/>
      <c r="AP728" s="30"/>
    </row>
    <row r="729">
      <c r="A729" s="30"/>
      <c r="B729" s="30"/>
      <c r="C729" s="30"/>
      <c r="D729" s="30"/>
      <c r="E729" s="30"/>
      <c r="F729" s="30"/>
      <c r="G729" s="30"/>
      <c r="H729" s="30"/>
      <c r="I729" s="30"/>
      <c r="J729" s="186"/>
      <c r="K729" s="186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  <c r="AB729" s="30"/>
      <c r="AC729" s="30"/>
      <c r="AD729" s="30"/>
      <c r="AE729" s="30"/>
      <c r="AF729" s="30"/>
      <c r="AG729" s="30"/>
      <c r="AH729" s="30"/>
      <c r="AI729" s="30"/>
      <c r="AJ729" s="30"/>
      <c r="AK729" s="30"/>
      <c r="AL729" s="30"/>
      <c r="AM729" s="30"/>
      <c r="AN729" s="30"/>
      <c r="AO729" s="30"/>
      <c r="AP729" s="30"/>
    </row>
    <row r="730">
      <c r="A730" s="30"/>
      <c r="B730" s="30"/>
      <c r="C730" s="30"/>
      <c r="D730" s="30"/>
      <c r="E730" s="30"/>
      <c r="F730" s="30"/>
      <c r="G730" s="30"/>
      <c r="H730" s="30"/>
      <c r="I730" s="30"/>
      <c r="J730" s="186"/>
      <c r="K730" s="186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  <c r="AB730" s="30"/>
      <c r="AC730" s="30"/>
      <c r="AD730" s="30"/>
      <c r="AE730" s="30"/>
      <c r="AF730" s="30"/>
      <c r="AG730" s="30"/>
      <c r="AH730" s="30"/>
      <c r="AI730" s="30"/>
      <c r="AJ730" s="30"/>
      <c r="AK730" s="30"/>
      <c r="AL730" s="30"/>
      <c r="AM730" s="30"/>
      <c r="AN730" s="30"/>
      <c r="AO730" s="30"/>
      <c r="AP730" s="30"/>
    </row>
    <row r="731">
      <c r="A731" s="30"/>
      <c r="B731" s="30"/>
      <c r="C731" s="30"/>
      <c r="D731" s="30"/>
      <c r="E731" s="30"/>
      <c r="F731" s="30"/>
      <c r="G731" s="30"/>
      <c r="H731" s="30"/>
      <c r="I731" s="30"/>
      <c r="J731" s="186"/>
      <c r="K731" s="186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  <c r="AB731" s="30"/>
      <c r="AC731" s="30"/>
      <c r="AD731" s="30"/>
      <c r="AE731" s="30"/>
      <c r="AF731" s="30"/>
      <c r="AG731" s="30"/>
      <c r="AH731" s="30"/>
      <c r="AI731" s="30"/>
      <c r="AJ731" s="30"/>
      <c r="AK731" s="30"/>
      <c r="AL731" s="30"/>
      <c r="AM731" s="30"/>
      <c r="AN731" s="30"/>
      <c r="AO731" s="30"/>
      <c r="AP731" s="30"/>
    </row>
    <row r="732">
      <c r="A732" s="30"/>
      <c r="B732" s="30"/>
      <c r="C732" s="30"/>
      <c r="D732" s="30"/>
      <c r="E732" s="30"/>
      <c r="F732" s="30"/>
      <c r="G732" s="30"/>
      <c r="H732" s="30"/>
      <c r="I732" s="30"/>
      <c r="J732" s="186"/>
      <c r="K732" s="186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  <c r="AB732" s="30"/>
      <c r="AC732" s="30"/>
      <c r="AD732" s="30"/>
      <c r="AE732" s="30"/>
      <c r="AF732" s="30"/>
      <c r="AG732" s="30"/>
      <c r="AH732" s="30"/>
      <c r="AI732" s="30"/>
      <c r="AJ732" s="30"/>
      <c r="AK732" s="30"/>
      <c r="AL732" s="30"/>
      <c r="AM732" s="30"/>
      <c r="AN732" s="30"/>
      <c r="AO732" s="30"/>
      <c r="AP732" s="30"/>
    </row>
    <row r="733">
      <c r="A733" s="30"/>
      <c r="B733" s="30"/>
      <c r="C733" s="30"/>
      <c r="D733" s="30"/>
      <c r="E733" s="30"/>
      <c r="F733" s="30"/>
      <c r="G733" s="30"/>
      <c r="H733" s="30"/>
      <c r="I733" s="30"/>
      <c r="J733" s="186"/>
      <c r="K733" s="186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  <c r="AB733" s="30"/>
      <c r="AC733" s="30"/>
      <c r="AD733" s="30"/>
      <c r="AE733" s="30"/>
      <c r="AF733" s="30"/>
      <c r="AG733" s="30"/>
      <c r="AH733" s="30"/>
      <c r="AI733" s="30"/>
      <c r="AJ733" s="30"/>
      <c r="AK733" s="30"/>
      <c r="AL733" s="30"/>
      <c r="AM733" s="30"/>
      <c r="AN733" s="30"/>
      <c r="AO733" s="30"/>
      <c r="AP733" s="30"/>
    </row>
    <row r="734">
      <c r="A734" s="30"/>
      <c r="B734" s="30"/>
      <c r="C734" s="30"/>
      <c r="D734" s="30"/>
      <c r="E734" s="30"/>
      <c r="F734" s="30"/>
      <c r="G734" s="30"/>
      <c r="H734" s="30"/>
      <c r="I734" s="30"/>
      <c r="J734" s="186"/>
      <c r="K734" s="186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  <c r="AB734" s="30"/>
      <c r="AC734" s="30"/>
      <c r="AD734" s="30"/>
      <c r="AE734" s="30"/>
      <c r="AF734" s="30"/>
      <c r="AG734" s="30"/>
      <c r="AH734" s="30"/>
      <c r="AI734" s="30"/>
      <c r="AJ734" s="30"/>
      <c r="AK734" s="30"/>
      <c r="AL734" s="30"/>
      <c r="AM734" s="30"/>
      <c r="AN734" s="30"/>
      <c r="AO734" s="30"/>
      <c r="AP734" s="30"/>
    </row>
    <row r="735">
      <c r="A735" s="30"/>
      <c r="B735" s="30"/>
      <c r="C735" s="30"/>
      <c r="D735" s="30"/>
      <c r="E735" s="30"/>
      <c r="F735" s="30"/>
      <c r="G735" s="30"/>
      <c r="H735" s="30"/>
      <c r="I735" s="30"/>
      <c r="J735" s="186"/>
      <c r="K735" s="186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  <c r="AB735" s="30"/>
      <c r="AC735" s="30"/>
      <c r="AD735" s="30"/>
      <c r="AE735" s="30"/>
      <c r="AF735" s="30"/>
      <c r="AG735" s="30"/>
      <c r="AH735" s="30"/>
      <c r="AI735" s="30"/>
      <c r="AJ735" s="30"/>
      <c r="AK735" s="30"/>
      <c r="AL735" s="30"/>
      <c r="AM735" s="30"/>
      <c r="AN735" s="30"/>
      <c r="AO735" s="30"/>
      <c r="AP735" s="30"/>
    </row>
    <row r="736">
      <c r="A736" s="30"/>
      <c r="B736" s="30"/>
      <c r="C736" s="30"/>
      <c r="D736" s="30"/>
      <c r="E736" s="30"/>
      <c r="F736" s="30"/>
      <c r="G736" s="30"/>
      <c r="H736" s="30"/>
      <c r="I736" s="30"/>
      <c r="J736" s="186"/>
      <c r="K736" s="186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  <c r="AB736" s="30"/>
      <c r="AC736" s="30"/>
      <c r="AD736" s="30"/>
      <c r="AE736" s="30"/>
      <c r="AF736" s="30"/>
      <c r="AG736" s="30"/>
      <c r="AH736" s="30"/>
      <c r="AI736" s="30"/>
      <c r="AJ736" s="30"/>
      <c r="AK736" s="30"/>
      <c r="AL736" s="30"/>
      <c r="AM736" s="30"/>
      <c r="AN736" s="30"/>
      <c r="AO736" s="30"/>
      <c r="AP736" s="30"/>
    </row>
    <row r="737">
      <c r="A737" s="30"/>
      <c r="B737" s="30"/>
      <c r="C737" s="30"/>
      <c r="D737" s="30"/>
      <c r="E737" s="30"/>
      <c r="F737" s="30"/>
      <c r="G737" s="30"/>
      <c r="H737" s="30"/>
      <c r="I737" s="30"/>
      <c r="J737" s="186"/>
      <c r="K737" s="186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  <c r="AB737" s="30"/>
      <c r="AC737" s="30"/>
      <c r="AD737" s="30"/>
      <c r="AE737" s="30"/>
      <c r="AF737" s="30"/>
      <c r="AG737" s="30"/>
      <c r="AH737" s="30"/>
      <c r="AI737" s="30"/>
      <c r="AJ737" s="30"/>
      <c r="AK737" s="30"/>
      <c r="AL737" s="30"/>
      <c r="AM737" s="30"/>
      <c r="AN737" s="30"/>
      <c r="AO737" s="30"/>
      <c r="AP737" s="30"/>
    </row>
    <row r="738">
      <c r="A738" s="30"/>
      <c r="B738" s="30"/>
      <c r="C738" s="30"/>
      <c r="D738" s="30"/>
      <c r="E738" s="30"/>
      <c r="F738" s="30"/>
      <c r="G738" s="30"/>
      <c r="H738" s="30"/>
      <c r="I738" s="30"/>
      <c r="J738" s="186"/>
      <c r="K738" s="186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  <c r="AB738" s="30"/>
      <c r="AC738" s="30"/>
      <c r="AD738" s="30"/>
      <c r="AE738" s="30"/>
      <c r="AF738" s="30"/>
      <c r="AG738" s="30"/>
      <c r="AH738" s="30"/>
      <c r="AI738" s="30"/>
      <c r="AJ738" s="30"/>
      <c r="AK738" s="30"/>
      <c r="AL738" s="30"/>
      <c r="AM738" s="30"/>
      <c r="AN738" s="30"/>
      <c r="AO738" s="30"/>
      <c r="AP738" s="30"/>
    </row>
    <row r="739">
      <c r="A739" s="30"/>
      <c r="B739" s="30"/>
      <c r="C739" s="30"/>
      <c r="D739" s="30"/>
      <c r="E739" s="30"/>
      <c r="F739" s="30"/>
      <c r="G739" s="30"/>
      <c r="H739" s="30"/>
      <c r="I739" s="30"/>
      <c r="J739" s="186"/>
      <c r="K739" s="186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  <c r="AB739" s="30"/>
      <c r="AC739" s="30"/>
      <c r="AD739" s="30"/>
      <c r="AE739" s="30"/>
      <c r="AF739" s="30"/>
      <c r="AG739" s="30"/>
      <c r="AH739" s="30"/>
      <c r="AI739" s="30"/>
      <c r="AJ739" s="30"/>
      <c r="AK739" s="30"/>
      <c r="AL739" s="30"/>
      <c r="AM739" s="30"/>
      <c r="AN739" s="30"/>
      <c r="AO739" s="30"/>
      <c r="AP739" s="30"/>
    </row>
    <row r="740">
      <c r="A740" s="30"/>
      <c r="B740" s="30"/>
      <c r="C740" s="30"/>
      <c r="D740" s="30"/>
      <c r="E740" s="30"/>
      <c r="F740" s="30"/>
      <c r="G740" s="30"/>
      <c r="H740" s="30"/>
      <c r="I740" s="30"/>
      <c r="J740" s="186"/>
      <c r="K740" s="186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  <c r="AB740" s="30"/>
      <c r="AC740" s="30"/>
      <c r="AD740" s="30"/>
      <c r="AE740" s="30"/>
      <c r="AF740" s="30"/>
      <c r="AG740" s="30"/>
      <c r="AH740" s="30"/>
      <c r="AI740" s="30"/>
      <c r="AJ740" s="30"/>
      <c r="AK740" s="30"/>
      <c r="AL740" s="30"/>
      <c r="AM740" s="30"/>
      <c r="AN740" s="30"/>
      <c r="AO740" s="30"/>
      <c r="AP740" s="30"/>
    </row>
    <row r="741">
      <c r="A741" s="30"/>
      <c r="B741" s="30"/>
      <c r="C741" s="30"/>
      <c r="D741" s="30"/>
      <c r="E741" s="30"/>
      <c r="F741" s="30"/>
      <c r="G741" s="30"/>
      <c r="H741" s="30"/>
      <c r="I741" s="30"/>
      <c r="J741" s="186"/>
      <c r="K741" s="186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  <c r="AB741" s="30"/>
      <c r="AC741" s="30"/>
      <c r="AD741" s="30"/>
      <c r="AE741" s="30"/>
      <c r="AF741" s="30"/>
      <c r="AG741" s="30"/>
      <c r="AH741" s="30"/>
      <c r="AI741" s="30"/>
      <c r="AJ741" s="30"/>
      <c r="AK741" s="30"/>
      <c r="AL741" s="30"/>
      <c r="AM741" s="30"/>
      <c r="AN741" s="30"/>
      <c r="AO741" s="30"/>
      <c r="AP741" s="30"/>
    </row>
    <row r="742">
      <c r="A742" s="30"/>
      <c r="B742" s="30"/>
      <c r="C742" s="30"/>
      <c r="D742" s="30"/>
      <c r="E742" s="30"/>
      <c r="F742" s="30"/>
      <c r="G742" s="30"/>
      <c r="H742" s="30"/>
      <c r="I742" s="30"/>
      <c r="J742" s="186"/>
      <c r="K742" s="186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  <c r="AB742" s="30"/>
      <c r="AC742" s="30"/>
      <c r="AD742" s="30"/>
      <c r="AE742" s="30"/>
      <c r="AF742" s="30"/>
      <c r="AG742" s="30"/>
      <c r="AH742" s="30"/>
      <c r="AI742" s="30"/>
      <c r="AJ742" s="30"/>
      <c r="AK742" s="30"/>
      <c r="AL742" s="30"/>
      <c r="AM742" s="30"/>
      <c r="AN742" s="30"/>
      <c r="AO742" s="30"/>
      <c r="AP742" s="30"/>
    </row>
    <row r="743">
      <c r="A743" s="30"/>
      <c r="B743" s="30"/>
      <c r="C743" s="30"/>
      <c r="D743" s="30"/>
      <c r="E743" s="30"/>
      <c r="F743" s="30"/>
      <c r="G743" s="30"/>
      <c r="H743" s="30"/>
      <c r="I743" s="30"/>
      <c r="J743" s="186"/>
      <c r="K743" s="186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  <c r="AB743" s="30"/>
      <c r="AC743" s="30"/>
      <c r="AD743" s="30"/>
      <c r="AE743" s="30"/>
      <c r="AF743" s="30"/>
      <c r="AG743" s="30"/>
      <c r="AH743" s="30"/>
      <c r="AI743" s="30"/>
      <c r="AJ743" s="30"/>
      <c r="AK743" s="30"/>
      <c r="AL743" s="30"/>
      <c r="AM743" s="30"/>
      <c r="AN743" s="30"/>
      <c r="AO743" s="30"/>
      <c r="AP743" s="30"/>
    </row>
    <row r="744">
      <c r="A744" s="30"/>
      <c r="B744" s="30"/>
      <c r="C744" s="30"/>
      <c r="D744" s="30"/>
      <c r="E744" s="30"/>
      <c r="F744" s="30"/>
      <c r="G744" s="30"/>
      <c r="H744" s="30"/>
      <c r="I744" s="30"/>
      <c r="J744" s="186"/>
      <c r="K744" s="186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  <c r="AB744" s="30"/>
      <c r="AC744" s="30"/>
      <c r="AD744" s="30"/>
      <c r="AE744" s="30"/>
      <c r="AF744" s="30"/>
      <c r="AG744" s="30"/>
      <c r="AH744" s="30"/>
      <c r="AI744" s="30"/>
      <c r="AJ744" s="30"/>
      <c r="AK744" s="30"/>
      <c r="AL744" s="30"/>
      <c r="AM744" s="30"/>
      <c r="AN744" s="30"/>
      <c r="AO744" s="30"/>
      <c r="AP744" s="30"/>
    </row>
    <row r="745">
      <c r="A745" s="30"/>
      <c r="B745" s="30"/>
      <c r="C745" s="30"/>
      <c r="D745" s="30"/>
      <c r="E745" s="30"/>
      <c r="F745" s="30"/>
      <c r="G745" s="30"/>
      <c r="H745" s="30"/>
      <c r="I745" s="30"/>
      <c r="J745" s="186"/>
      <c r="K745" s="186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  <c r="AB745" s="30"/>
      <c r="AC745" s="30"/>
      <c r="AD745" s="30"/>
      <c r="AE745" s="30"/>
      <c r="AF745" s="30"/>
      <c r="AG745" s="30"/>
      <c r="AH745" s="30"/>
      <c r="AI745" s="30"/>
      <c r="AJ745" s="30"/>
      <c r="AK745" s="30"/>
      <c r="AL745" s="30"/>
      <c r="AM745" s="30"/>
      <c r="AN745" s="30"/>
      <c r="AO745" s="30"/>
      <c r="AP745" s="30"/>
    </row>
    <row r="746">
      <c r="A746" s="30"/>
      <c r="B746" s="30"/>
      <c r="C746" s="30"/>
      <c r="D746" s="30"/>
      <c r="E746" s="30"/>
      <c r="F746" s="30"/>
      <c r="G746" s="30"/>
      <c r="H746" s="30"/>
      <c r="I746" s="30"/>
      <c r="J746" s="186"/>
      <c r="K746" s="186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  <c r="AB746" s="30"/>
      <c r="AC746" s="30"/>
      <c r="AD746" s="30"/>
      <c r="AE746" s="30"/>
      <c r="AF746" s="30"/>
      <c r="AG746" s="30"/>
      <c r="AH746" s="30"/>
      <c r="AI746" s="30"/>
      <c r="AJ746" s="30"/>
      <c r="AK746" s="30"/>
      <c r="AL746" s="30"/>
      <c r="AM746" s="30"/>
      <c r="AN746" s="30"/>
      <c r="AO746" s="30"/>
      <c r="AP746" s="30"/>
    </row>
    <row r="747">
      <c r="A747" s="30"/>
      <c r="B747" s="30"/>
      <c r="C747" s="30"/>
      <c r="D747" s="30"/>
      <c r="E747" s="30"/>
      <c r="F747" s="30"/>
      <c r="G747" s="30"/>
      <c r="H747" s="30"/>
      <c r="I747" s="30"/>
      <c r="J747" s="186"/>
      <c r="K747" s="186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  <c r="AB747" s="30"/>
      <c r="AC747" s="30"/>
      <c r="AD747" s="30"/>
      <c r="AE747" s="30"/>
      <c r="AF747" s="30"/>
      <c r="AG747" s="30"/>
      <c r="AH747" s="30"/>
      <c r="AI747" s="30"/>
      <c r="AJ747" s="30"/>
      <c r="AK747" s="30"/>
      <c r="AL747" s="30"/>
      <c r="AM747" s="30"/>
      <c r="AN747" s="30"/>
      <c r="AO747" s="30"/>
      <c r="AP747" s="30"/>
    </row>
    <row r="748">
      <c r="A748" s="30"/>
      <c r="B748" s="30"/>
      <c r="C748" s="30"/>
      <c r="D748" s="30"/>
      <c r="E748" s="30"/>
      <c r="F748" s="30"/>
      <c r="G748" s="30"/>
      <c r="H748" s="30"/>
      <c r="I748" s="30"/>
      <c r="J748" s="186"/>
      <c r="K748" s="186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  <c r="AB748" s="30"/>
      <c r="AC748" s="30"/>
      <c r="AD748" s="30"/>
      <c r="AE748" s="30"/>
      <c r="AF748" s="30"/>
      <c r="AG748" s="30"/>
      <c r="AH748" s="30"/>
      <c r="AI748" s="30"/>
      <c r="AJ748" s="30"/>
      <c r="AK748" s="30"/>
      <c r="AL748" s="30"/>
      <c r="AM748" s="30"/>
      <c r="AN748" s="30"/>
      <c r="AO748" s="30"/>
      <c r="AP748" s="30"/>
    </row>
    <row r="749">
      <c r="A749" s="30"/>
      <c r="B749" s="30"/>
      <c r="C749" s="30"/>
      <c r="D749" s="30"/>
      <c r="E749" s="30"/>
      <c r="F749" s="30"/>
      <c r="G749" s="30"/>
      <c r="H749" s="30"/>
      <c r="I749" s="30"/>
      <c r="J749" s="186"/>
      <c r="K749" s="186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  <c r="AB749" s="30"/>
      <c r="AC749" s="30"/>
      <c r="AD749" s="30"/>
      <c r="AE749" s="30"/>
      <c r="AF749" s="30"/>
      <c r="AG749" s="30"/>
      <c r="AH749" s="30"/>
      <c r="AI749" s="30"/>
      <c r="AJ749" s="30"/>
      <c r="AK749" s="30"/>
      <c r="AL749" s="30"/>
      <c r="AM749" s="30"/>
      <c r="AN749" s="30"/>
      <c r="AO749" s="30"/>
      <c r="AP749" s="30"/>
    </row>
    <row r="750">
      <c r="A750" s="30"/>
      <c r="B750" s="30"/>
      <c r="C750" s="30"/>
      <c r="D750" s="30"/>
      <c r="E750" s="30"/>
      <c r="F750" s="30"/>
      <c r="G750" s="30"/>
      <c r="H750" s="30"/>
      <c r="I750" s="30"/>
      <c r="J750" s="186"/>
      <c r="K750" s="186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  <c r="AB750" s="30"/>
      <c r="AC750" s="30"/>
      <c r="AD750" s="30"/>
      <c r="AE750" s="30"/>
      <c r="AF750" s="30"/>
      <c r="AG750" s="30"/>
      <c r="AH750" s="30"/>
      <c r="AI750" s="30"/>
      <c r="AJ750" s="30"/>
      <c r="AK750" s="30"/>
      <c r="AL750" s="30"/>
      <c r="AM750" s="30"/>
      <c r="AN750" s="30"/>
      <c r="AO750" s="30"/>
      <c r="AP750" s="30"/>
    </row>
    <row r="751">
      <c r="A751" s="30"/>
      <c r="B751" s="30"/>
      <c r="C751" s="30"/>
      <c r="D751" s="30"/>
      <c r="E751" s="30"/>
      <c r="F751" s="30"/>
      <c r="G751" s="30"/>
      <c r="H751" s="30"/>
      <c r="I751" s="30"/>
      <c r="J751" s="186"/>
      <c r="K751" s="186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  <c r="AB751" s="30"/>
      <c r="AC751" s="30"/>
      <c r="AD751" s="30"/>
      <c r="AE751" s="30"/>
      <c r="AF751" s="30"/>
      <c r="AG751" s="30"/>
      <c r="AH751" s="30"/>
      <c r="AI751" s="30"/>
      <c r="AJ751" s="30"/>
      <c r="AK751" s="30"/>
      <c r="AL751" s="30"/>
      <c r="AM751" s="30"/>
      <c r="AN751" s="30"/>
      <c r="AO751" s="30"/>
      <c r="AP751" s="30"/>
    </row>
    <row r="752">
      <c r="A752" s="30"/>
      <c r="B752" s="30"/>
      <c r="C752" s="30"/>
      <c r="D752" s="30"/>
      <c r="E752" s="30"/>
      <c r="F752" s="30"/>
      <c r="G752" s="30"/>
      <c r="H752" s="30"/>
      <c r="I752" s="30"/>
      <c r="J752" s="186"/>
      <c r="K752" s="186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  <c r="AB752" s="30"/>
      <c r="AC752" s="30"/>
      <c r="AD752" s="30"/>
      <c r="AE752" s="30"/>
      <c r="AF752" s="30"/>
      <c r="AG752" s="30"/>
      <c r="AH752" s="30"/>
      <c r="AI752" s="30"/>
      <c r="AJ752" s="30"/>
      <c r="AK752" s="30"/>
      <c r="AL752" s="30"/>
      <c r="AM752" s="30"/>
      <c r="AN752" s="30"/>
      <c r="AO752" s="30"/>
      <c r="AP752" s="30"/>
    </row>
    <row r="753">
      <c r="A753" s="30"/>
      <c r="B753" s="30"/>
      <c r="C753" s="30"/>
      <c r="D753" s="30"/>
      <c r="E753" s="30"/>
      <c r="F753" s="30"/>
      <c r="G753" s="30"/>
      <c r="H753" s="30"/>
      <c r="I753" s="30"/>
      <c r="J753" s="186"/>
      <c r="K753" s="186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  <c r="AB753" s="30"/>
      <c r="AC753" s="30"/>
      <c r="AD753" s="30"/>
      <c r="AE753" s="30"/>
      <c r="AF753" s="30"/>
      <c r="AG753" s="30"/>
      <c r="AH753" s="30"/>
      <c r="AI753" s="30"/>
      <c r="AJ753" s="30"/>
      <c r="AK753" s="30"/>
      <c r="AL753" s="30"/>
      <c r="AM753" s="30"/>
      <c r="AN753" s="30"/>
      <c r="AO753" s="30"/>
      <c r="AP753" s="30"/>
    </row>
    <row r="754">
      <c r="A754" s="30"/>
      <c r="B754" s="30"/>
      <c r="C754" s="30"/>
      <c r="D754" s="30"/>
      <c r="E754" s="30"/>
      <c r="F754" s="30"/>
      <c r="G754" s="30"/>
      <c r="H754" s="30"/>
      <c r="I754" s="30"/>
      <c r="J754" s="186"/>
      <c r="K754" s="186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  <c r="AB754" s="30"/>
      <c r="AC754" s="30"/>
      <c r="AD754" s="30"/>
      <c r="AE754" s="30"/>
      <c r="AF754" s="30"/>
      <c r="AG754" s="30"/>
      <c r="AH754" s="30"/>
      <c r="AI754" s="30"/>
      <c r="AJ754" s="30"/>
      <c r="AK754" s="30"/>
      <c r="AL754" s="30"/>
      <c r="AM754" s="30"/>
      <c r="AN754" s="30"/>
      <c r="AO754" s="30"/>
      <c r="AP754" s="30"/>
    </row>
    <row r="755">
      <c r="A755" s="30"/>
      <c r="B755" s="30"/>
      <c r="C755" s="30"/>
      <c r="D755" s="30"/>
      <c r="E755" s="30"/>
      <c r="F755" s="30"/>
      <c r="G755" s="30"/>
      <c r="H755" s="30"/>
      <c r="I755" s="30"/>
      <c r="J755" s="186"/>
      <c r="K755" s="186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  <c r="AB755" s="30"/>
      <c r="AC755" s="30"/>
      <c r="AD755" s="30"/>
      <c r="AE755" s="30"/>
      <c r="AF755" s="30"/>
      <c r="AG755" s="30"/>
      <c r="AH755" s="30"/>
      <c r="AI755" s="30"/>
      <c r="AJ755" s="30"/>
      <c r="AK755" s="30"/>
      <c r="AL755" s="30"/>
      <c r="AM755" s="30"/>
      <c r="AN755" s="30"/>
      <c r="AO755" s="30"/>
      <c r="AP755" s="30"/>
    </row>
    <row r="756">
      <c r="A756" s="30"/>
      <c r="B756" s="30"/>
      <c r="C756" s="30"/>
      <c r="D756" s="30"/>
      <c r="E756" s="30"/>
      <c r="F756" s="30"/>
      <c r="G756" s="30"/>
      <c r="H756" s="30"/>
      <c r="I756" s="30"/>
      <c r="J756" s="186"/>
      <c r="K756" s="186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  <c r="AB756" s="30"/>
      <c r="AC756" s="30"/>
      <c r="AD756" s="30"/>
      <c r="AE756" s="30"/>
      <c r="AF756" s="30"/>
      <c r="AG756" s="30"/>
      <c r="AH756" s="30"/>
      <c r="AI756" s="30"/>
      <c r="AJ756" s="30"/>
      <c r="AK756" s="30"/>
      <c r="AL756" s="30"/>
      <c r="AM756" s="30"/>
      <c r="AN756" s="30"/>
      <c r="AO756" s="30"/>
      <c r="AP756" s="30"/>
    </row>
    <row r="757">
      <c r="A757" s="30"/>
      <c r="B757" s="30"/>
      <c r="C757" s="30"/>
      <c r="D757" s="30"/>
      <c r="E757" s="30"/>
      <c r="F757" s="30"/>
      <c r="G757" s="30"/>
      <c r="H757" s="30"/>
      <c r="I757" s="30"/>
      <c r="J757" s="186"/>
      <c r="K757" s="186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  <c r="AB757" s="30"/>
      <c r="AC757" s="30"/>
      <c r="AD757" s="30"/>
      <c r="AE757" s="30"/>
      <c r="AF757" s="30"/>
      <c r="AG757" s="30"/>
      <c r="AH757" s="30"/>
      <c r="AI757" s="30"/>
      <c r="AJ757" s="30"/>
      <c r="AK757" s="30"/>
      <c r="AL757" s="30"/>
      <c r="AM757" s="30"/>
      <c r="AN757" s="30"/>
      <c r="AO757" s="30"/>
      <c r="AP757" s="30"/>
    </row>
    <row r="758">
      <c r="A758" s="30"/>
      <c r="B758" s="30"/>
      <c r="C758" s="30"/>
      <c r="D758" s="30"/>
      <c r="E758" s="30"/>
      <c r="F758" s="30"/>
      <c r="G758" s="30"/>
      <c r="H758" s="30"/>
      <c r="I758" s="30"/>
      <c r="J758" s="186"/>
      <c r="K758" s="186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  <c r="AB758" s="30"/>
      <c r="AC758" s="30"/>
      <c r="AD758" s="30"/>
      <c r="AE758" s="30"/>
      <c r="AF758" s="30"/>
      <c r="AG758" s="30"/>
      <c r="AH758" s="30"/>
      <c r="AI758" s="30"/>
      <c r="AJ758" s="30"/>
      <c r="AK758" s="30"/>
      <c r="AL758" s="30"/>
      <c r="AM758" s="30"/>
      <c r="AN758" s="30"/>
      <c r="AO758" s="30"/>
      <c r="AP758" s="30"/>
    </row>
    <row r="759">
      <c r="A759" s="30"/>
      <c r="B759" s="30"/>
      <c r="C759" s="30"/>
      <c r="D759" s="30"/>
      <c r="E759" s="30"/>
      <c r="F759" s="30"/>
      <c r="G759" s="30"/>
      <c r="H759" s="30"/>
      <c r="I759" s="30"/>
      <c r="J759" s="186"/>
      <c r="K759" s="186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  <c r="AB759" s="30"/>
      <c r="AC759" s="30"/>
      <c r="AD759" s="30"/>
      <c r="AE759" s="30"/>
      <c r="AF759" s="30"/>
      <c r="AG759" s="30"/>
      <c r="AH759" s="30"/>
      <c r="AI759" s="30"/>
      <c r="AJ759" s="30"/>
      <c r="AK759" s="30"/>
      <c r="AL759" s="30"/>
      <c r="AM759" s="30"/>
      <c r="AN759" s="30"/>
      <c r="AO759" s="30"/>
      <c r="AP759" s="30"/>
    </row>
    <row r="760">
      <c r="A760" s="30"/>
      <c r="B760" s="30"/>
      <c r="C760" s="30"/>
      <c r="D760" s="30"/>
      <c r="E760" s="30"/>
      <c r="F760" s="30"/>
      <c r="G760" s="30"/>
      <c r="H760" s="30"/>
      <c r="I760" s="30"/>
      <c r="J760" s="186"/>
      <c r="K760" s="186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  <c r="AB760" s="30"/>
      <c r="AC760" s="30"/>
      <c r="AD760" s="30"/>
      <c r="AE760" s="30"/>
      <c r="AF760" s="30"/>
      <c r="AG760" s="30"/>
      <c r="AH760" s="30"/>
      <c r="AI760" s="30"/>
      <c r="AJ760" s="30"/>
      <c r="AK760" s="30"/>
      <c r="AL760" s="30"/>
      <c r="AM760" s="30"/>
      <c r="AN760" s="30"/>
      <c r="AO760" s="30"/>
      <c r="AP760" s="30"/>
    </row>
    <row r="761">
      <c r="A761" s="30"/>
      <c r="B761" s="30"/>
      <c r="C761" s="30"/>
      <c r="D761" s="30"/>
      <c r="E761" s="30"/>
      <c r="F761" s="30"/>
      <c r="G761" s="30"/>
      <c r="H761" s="30"/>
      <c r="I761" s="30"/>
      <c r="J761" s="186"/>
      <c r="K761" s="186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  <c r="AB761" s="30"/>
      <c r="AC761" s="30"/>
      <c r="AD761" s="30"/>
      <c r="AE761" s="30"/>
      <c r="AF761" s="30"/>
      <c r="AG761" s="30"/>
      <c r="AH761" s="30"/>
      <c r="AI761" s="30"/>
      <c r="AJ761" s="30"/>
      <c r="AK761" s="30"/>
      <c r="AL761" s="30"/>
      <c r="AM761" s="30"/>
      <c r="AN761" s="30"/>
      <c r="AO761" s="30"/>
      <c r="AP761" s="30"/>
    </row>
    <row r="762">
      <c r="A762" s="30"/>
      <c r="B762" s="30"/>
      <c r="C762" s="30"/>
      <c r="D762" s="30"/>
      <c r="E762" s="30"/>
      <c r="F762" s="30"/>
      <c r="G762" s="30"/>
      <c r="H762" s="30"/>
      <c r="I762" s="30"/>
      <c r="J762" s="186"/>
      <c r="K762" s="186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  <c r="AB762" s="30"/>
      <c r="AC762" s="30"/>
      <c r="AD762" s="30"/>
      <c r="AE762" s="30"/>
      <c r="AF762" s="30"/>
      <c r="AG762" s="30"/>
      <c r="AH762" s="30"/>
      <c r="AI762" s="30"/>
      <c r="AJ762" s="30"/>
      <c r="AK762" s="30"/>
      <c r="AL762" s="30"/>
      <c r="AM762" s="30"/>
      <c r="AN762" s="30"/>
      <c r="AO762" s="30"/>
      <c r="AP762" s="30"/>
    </row>
    <row r="763">
      <c r="A763" s="30"/>
      <c r="B763" s="30"/>
      <c r="C763" s="30"/>
      <c r="D763" s="30"/>
      <c r="E763" s="30"/>
      <c r="F763" s="30"/>
      <c r="G763" s="30"/>
      <c r="H763" s="30"/>
      <c r="I763" s="30"/>
      <c r="J763" s="186"/>
      <c r="K763" s="186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  <c r="AB763" s="30"/>
      <c r="AC763" s="30"/>
      <c r="AD763" s="30"/>
      <c r="AE763" s="30"/>
      <c r="AF763" s="30"/>
      <c r="AG763" s="30"/>
      <c r="AH763" s="30"/>
      <c r="AI763" s="30"/>
      <c r="AJ763" s="30"/>
      <c r="AK763" s="30"/>
      <c r="AL763" s="30"/>
      <c r="AM763" s="30"/>
      <c r="AN763" s="30"/>
      <c r="AO763" s="30"/>
      <c r="AP763" s="30"/>
    </row>
    <row r="764">
      <c r="A764" s="30"/>
      <c r="B764" s="30"/>
      <c r="C764" s="30"/>
      <c r="D764" s="30"/>
      <c r="E764" s="30"/>
      <c r="F764" s="30"/>
      <c r="G764" s="30"/>
      <c r="H764" s="30"/>
      <c r="I764" s="30"/>
      <c r="J764" s="186"/>
      <c r="K764" s="186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  <c r="AB764" s="30"/>
      <c r="AC764" s="30"/>
      <c r="AD764" s="30"/>
      <c r="AE764" s="30"/>
      <c r="AF764" s="30"/>
      <c r="AG764" s="30"/>
      <c r="AH764" s="30"/>
      <c r="AI764" s="30"/>
      <c r="AJ764" s="30"/>
      <c r="AK764" s="30"/>
      <c r="AL764" s="30"/>
      <c r="AM764" s="30"/>
      <c r="AN764" s="30"/>
      <c r="AO764" s="30"/>
      <c r="AP764" s="30"/>
    </row>
    <row r="765">
      <c r="A765" s="30"/>
      <c r="B765" s="30"/>
      <c r="C765" s="30"/>
      <c r="D765" s="30"/>
      <c r="E765" s="30"/>
      <c r="F765" s="30"/>
      <c r="G765" s="30"/>
      <c r="H765" s="30"/>
      <c r="I765" s="30"/>
      <c r="J765" s="186"/>
      <c r="K765" s="186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  <c r="AB765" s="30"/>
      <c r="AC765" s="30"/>
      <c r="AD765" s="30"/>
      <c r="AE765" s="30"/>
      <c r="AF765" s="30"/>
      <c r="AG765" s="30"/>
      <c r="AH765" s="30"/>
      <c r="AI765" s="30"/>
      <c r="AJ765" s="30"/>
      <c r="AK765" s="30"/>
      <c r="AL765" s="30"/>
      <c r="AM765" s="30"/>
      <c r="AN765" s="30"/>
      <c r="AO765" s="30"/>
      <c r="AP765" s="30"/>
    </row>
    <row r="766">
      <c r="A766" s="30"/>
      <c r="B766" s="30"/>
      <c r="C766" s="30"/>
      <c r="D766" s="30"/>
      <c r="E766" s="30"/>
      <c r="F766" s="30"/>
      <c r="G766" s="30"/>
      <c r="H766" s="30"/>
      <c r="I766" s="30"/>
      <c r="J766" s="186"/>
      <c r="K766" s="186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  <c r="AB766" s="30"/>
      <c r="AC766" s="30"/>
      <c r="AD766" s="30"/>
      <c r="AE766" s="30"/>
      <c r="AF766" s="30"/>
      <c r="AG766" s="30"/>
      <c r="AH766" s="30"/>
      <c r="AI766" s="30"/>
      <c r="AJ766" s="30"/>
      <c r="AK766" s="30"/>
      <c r="AL766" s="30"/>
      <c r="AM766" s="30"/>
      <c r="AN766" s="30"/>
      <c r="AO766" s="30"/>
      <c r="AP766" s="30"/>
    </row>
    <row r="767">
      <c r="A767" s="30"/>
      <c r="B767" s="30"/>
      <c r="C767" s="30"/>
      <c r="D767" s="30"/>
      <c r="E767" s="30"/>
      <c r="F767" s="30"/>
      <c r="G767" s="30"/>
      <c r="H767" s="30"/>
      <c r="I767" s="30"/>
      <c r="J767" s="186"/>
      <c r="K767" s="186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  <c r="AB767" s="30"/>
      <c r="AC767" s="30"/>
      <c r="AD767" s="30"/>
      <c r="AE767" s="30"/>
      <c r="AF767" s="30"/>
      <c r="AG767" s="30"/>
      <c r="AH767" s="30"/>
      <c r="AI767" s="30"/>
      <c r="AJ767" s="30"/>
      <c r="AK767" s="30"/>
      <c r="AL767" s="30"/>
      <c r="AM767" s="30"/>
      <c r="AN767" s="30"/>
      <c r="AO767" s="30"/>
      <c r="AP767" s="30"/>
    </row>
    <row r="768">
      <c r="A768" s="30"/>
      <c r="B768" s="30"/>
      <c r="C768" s="30"/>
      <c r="D768" s="30"/>
      <c r="E768" s="30"/>
      <c r="F768" s="30"/>
      <c r="G768" s="30"/>
      <c r="H768" s="30"/>
      <c r="I768" s="30"/>
      <c r="J768" s="186"/>
      <c r="K768" s="186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  <c r="AB768" s="30"/>
      <c r="AC768" s="30"/>
      <c r="AD768" s="30"/>
      <c r="AE768" s="30"/>
      <c r="AF768" s="30"/>
      <c r="AG768" s="30"/>
      <c r="AH768" s="30"/>
      <c r="AI768" s="30"/>
      <c r="AJ768" s="30"/>
      <c r="AK768" s="30"/>
      <c r="AL768" s="30"/>
      <c r="AM768" s="30"/>
      <c r="AN768" s="30"/>
      <c r="AO768" s="30"/>
      <c r="AP768" s="30"/>
    </row>
    <row r="769">
      <c r="A769" s="30"/>
      <c r="B769" s="30"/>
      <c r="C769" s="30"/>
      <c r="D769" s="30"/>
      <c r="E769" s="30"/>
      <c r="F769" s="30"/>
      <c r="G769" s="30"/>
      <c r="H769" s="30"/>
      <c r="I769" s="30"/>
      <c r="J769" s="186"/>
      <c r="K769" s="186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  <c r="AB769" s="30"/>
      <c r="AC769" s="30"/>
      <c r="AD769" s="30"/>
      <c r="AE769" s="30"/>
      <c r="AF769" s="30"/>
      <c r="AG769" s="30"/>
      <c r="AH769" s="30"/>
      <c r="AI769" s="30"/>
      <c r="AJ769" s="30"/>
      <c r="AK769" s="30"/>
      <c r="AL769" s="30"/>
      <c r="AM769" s="30"/>
      <c r="AN769" s="30"/>
      <c r="AO769" s="30"/>
      <c r="AP769" s="30"/>
    </row>
    <row r="770">
      <c r="A770" s="30"/>
      <c r="B770" s="30"/>
      <c r="C770" s="30"/>
      <c r="D770" s="30"/>
      <c r="E770" s="30"/>
      <c r="F770" s="30"/>
      <c r="G770" s="30"/>
      <c r="H770" s="30"/>
      <c r="I770" s="30"/>
      <c r="J770" s="186"/>
      <c r="K770" s="186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  <c r="AB770" s="30"/>
      <c r="AC770" s="30"/>
      <c r="AD770" s="30"/>
      <c r="AE770" s="30"/>
      <c r="AF770" s="30"/>
      <c r="AG770" s="30"/>
      <c r="AH770" s="30"/>
      <c r="AI770" s="30"/>
      <c r="AJ770" s="30"/>
      <c r="AK770" s="30"/>
      <c r="AL770" s="30"/>
      <c r="AM770" s="30"/>
      <c r="AN770" s="30"/>
      <c r="AO770" s="30"/>
      <c r="AP770" s="30"/>
    </row>
    <row r="771">
      <c r="A771" s="30"/>
      <c r="B771" s="30"/>
      <c r="C771" s="30"/>
      <c r="D771" s="30"/>
      <c r="E771" s="30"/>
      <c r="F771" s="30"/>
      <c r="G771" s="30"/>
      <c r="H771" s="30"/>
      <c r="I771" s="30"/>
      <c r="J771" s="186"/>
      <c r="K771" s="186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  <c r="AB771" s="30"/>
      <c r="AC771" s="30"/>
      <c r="AD771" s="30"/>
      <c r="AE771" s="30"/>
      <c r="AF771" s="30"/>
      <c r="AG771" s="30"/>
      <c r="AH771" s="30"/>
      <c r="AI771" s="30"/>
      <c r="AJ771" s="30"/>
      <c r="AK771" s="30"/>
      <c r="AL771" s="30"/>
      <c r="AM771" s="30"/>
      <c r="AN771" s="30"/>
      <c r="AO771" s="30"/>
      <c r="AP771" s="30"/>
    </row>
    <row r="772">
      <c r="A772" s="30"/>
      <c r="B772" s="30"/>
      <c r="C772" s="30"/>
      <c r="D772" s="30"/>
      <c r="E772" s="30"/>
      <c r="F772" s="30"/>
      <c r="G772" s="30"/>
      <c r="H772" s="30"/>
      <c r="I772" s="30"/>
      <c r="J772" s="186"/>
      <c r="K772" s="186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  <c r="AB772" s="30"/>
      <c r="AC772" s="30"/>
      <c r="AD772" s="30"/>
      <c r="AE772" s="30"/>
      <c r="AF772" s="30"/>
      <c r="AG772" s="30"/>
      <c r="AH772" s="30"/>
      <c r="AI772" s="30"/>
      <c r="AJ772" s="30"/>
      <c r="AK772" s="30"/>
      <c r="AL772" s="30"/>
      <c r="AM772" s="30"/>
      <c r="AN772" s="30"/>
      <c r="AO772" s="30"/>
      <c r="AP772" s="30"/>
    </row>
    <row r="773">
      <c r="A773" s="30"/>
      <c r="B773" s="30"/>
      <c r="C773" s="30"/>
      <c r="D773" s="30"/>
      <c r="E773" s="30"/>
      <c r="F773" s="30"/>
      <c r="G773" s="30"/>
      <c r="H773" s="30"/>
      <c r="I773" s="30"/>
      <c r="J773" s="186"/>
      <c r="K773" s="186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  <c r="AB773" s="30"/>
      <c r="AC773" s="30"/>
      <c r="AD773" s="30"/>
      <c r="AE773" s="30"/>
      <c r="AF773" s="30"/>
      <c r="AG773" s="30"/>
      <c r="AH773" s="30"/>
      <c r="AI773" s="30"/>
      <c r="AJ773" s="30"/>
      <c r="AK773" s="30"/>
      <c r="AL773" s="30"/>
      <c r="AM773" s="30"/>
      <c r="AN773" s="30"/>
      <c r="AO773" s="30"/>
      <c r="AP773" s="30"/>
    </row>
    <row r="774">
      <c r="A774" s="30"/>
      <c r="B774" s="30"/>
      <c r="C774" s="30"/>
      <c r="D774" s="30"/>
      <c r="E774" s="30"/>
      <c r="F774" s="30"/>
      <c r="G774" s="30"/>
      <c r="H774" s="30"/>
      <c r="I774" s="30"/>
      <c r="J774" s="186"/>
      <c r="K774" s="186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  <c r="AB774" s="30"/>
      <c r="AC774" s="30"/>
      <c r="AD774" s="30"/>
      <c r="AE774" s="30"/>
      <c r="AF774" s="30"/>
      <c r="AG774" s="30"/>
      <c r="AH774" s="30"/>
      <c r="AI774" s="30"/>
      <c r="AJ774" s="30"/>
      <c r="AK774" s="30"/>
      <c r="AL774" s="30"/>
      <c r="AM774" s="30"/>
      <c r="AN774" s="30"/>
      <c r="AO774" s="30"/>
      <c r="AP774" s="30"/>
    </row>
    <row r="775">
      <c r="A775" s="30"/>
      <c r="B775" s="30"/>
      <c r="C775" s="30"/>
      <c r="D775" s="30"/>
      <c r="E775" s="30"/>
      <c r="F775" s="30"/>
      <c r="G775" s="30"/>
      <c r="H775" s="30"/>
      <c r="I775" s="30"/>
      <c r="J775" s="186"/>
      <c r="K775" s="186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  <c r="AB775" s="30"/>
      <c r="AC775" s="30"/>
      <c r="AD775" s="30"/>
      <c r="AE775" s="30"/>
      <c r="AF775" s="30"/>
      <c r="AG775" s="30"/>
      <c r="AH775" s="30"/>
      <c r="AI775" s="30"/>
      <c r="AJ775" s="30"/>
      <c r="AK775" s="30"/>
      <c r="AL775" s="30"/>
      <c r="AM775" s="30"/>
      <c r="AN775" s="30"/>
      <c r="AO775" s="30"/>
      <c r="AP775" s="30"/>
    </row>
    <row r="776">
      <c r="A776" s="30"/>
      <c r="B776" s="30"/>
      <c r="C776" s="30"/>
      <c r="D776" s="30"/>
      <c r="E776" s="30"/>
      <c r="F776" s="30"/>
      <c r="G776" s="30"/>
      <c r="H776" s="30"/>
      <c r="I776" s="30"/>
      <c r="J776" s="186"/>
      <c r="K776" s="186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  <c r="AB776" s="30"/>
      <c r="AC776" s="30"/>
      <c r="AD776" s="30"/>
      <c r="AE776" s="30"/>
      <c r="AF776" s="30"/>
      <c r="AG776" s="30"/>
      <c r="AH776" s="30"/>
      <c r="AI776" s="30"/>
      <c r="AJ776" s="30"/>
      <c r="AK776" s="30"/>
      <c r="AL776" s="30"/>
      <c r="AM776" s="30"/>
      <c r="AN776" s="30"/>
      <c r="AO776" s="30"/>
      <c r="AP776" s="30"/>
    </row>
    <row r="777">
      <c r="A777" s="30"/>
      <c r="B777" s="30"/>
      <c r="C777" s="30"/>
      <c r="D777" s="30"/>
      <c r="E777" s="30"/>
      <c r="F777" s="30"/>
      <c r="G777" s="30"/>
      <c r="H777" s="30"/>
      <c r="I777" s="30"/>
      <c r="J777" s="186"/>
      <c r="K777" s="186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  <c r="AB777" s="30"/>
      <c r="AC777" s="30"/>
      <c r="AD777" s="30"/>
      <c r="AE777" s="30"/>
      <c r="AF777" s="30"/>
      <c r="AG777" s="30"/>
      <c r="AH777" s="30"/>
      <c r="AI777" s="30"/>
      <c r="AJ777" s="30"/>
      <c r="AK777" s="30"/>
      <c r="AL777" s="30"/>
      <c r="AM777" s="30"/>
      <c r="AN777" s="30"/>
      <c r="AO777" s="30"/>
      <c r="AP777" s="30"/>
    </row>
    <row r="778">
      <c r="A778" s="30"/>
      <c r="B778" s="30"/>
      <c r="C778" s="30"/>
      <c r="D778" s="30"/>
      <c r="E778" s="30"/>
      <c r="F778" s="30"/>
      <c r="G778" s="30"/>
      <c r="H778" s="30"/>
      <c r="I778" s="30"/>
      <c r="J778" s="186"/>
      <c r="K778" s="186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  <c r="AB778" s="30"/>
      <c r="AC778" s="30"/>
      <c r="AD778" s="30"/>
      <c r="AE778" s="30"/>
      <c r="AF778" s="30"/>
      <c r="AG778" s="30"/>
      <c r="AH778" s="30"/>
      <c r="AI778" s="30"/>
      <c r="AJ778" s="30"/>
      <c r="AK778" s="30"/>
      <c r="AL778" s="30"/>
      <c r="AM778" s="30"/>
      <c r="AN778" s="30"/>
      <c r="AO778" s="30"/>
      <c r="AP778" s="30"/>
    </row>
    <row r="779">
      <c r="A779" s="30"/>
      <c r="B779" s="30"/>
      <c r="C779" s="30"/>
      <c r="D779" s="30"/>
      <c r="E779" s="30"/>
      <c r="F779" s="30"/>
      <c r="G779" s="30"/>
      <c r="H779" s="30"/>
      <c r="I779" s="30"/>
      <c r="J779" s="186"/>
      <c r="K779" s="186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  <c r="AB779" s="30"/>
      <c r="AC779" s="30"/>
      <c r="AD779" s="30"/>
      <c r="AE779" s="30"/>
      <c r="AF779" s="30"/>
      <c r="AG779" s="30"/>
      <c r="AH779" s="30"/>
      <c r="AI779" s="30"/>
      <c r="AJ779" s="30"/>
      <c r="AK779" s="30"/>
      <c r="AL779" s="30"/>
      <c r="AM779" s="30"/>
      <c r="AN779" s="30"/>
      <c r="AO779" s="30"/>
      <c r="AP779" s="30"/>
    </row>
    <row r="780">
      <c r="A780" s="30"/>
      <c r="B780" s="30"/>
      <c r="C780" s="30"/>
      <c r="D780" s="30"/>
      <c r="E780" s="30"/>
      <c r="F780" s="30"/>
      <c r="G780" s="30"/>
      <c r="H780" s="30"/>
      <c r="I780" s="30"/>
      <c r="J780" s="186"/>
      <c r="K780" s="186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  <c r="AB780" s="30"/>
      <c r="AC780" s="30"/>
      <c r="AD780" s="30"/>
      <c r="AE780" s="30"/>
      <c r="AF780" s="30"/>
      <c r="AG780" s="30"/>
      <c r="AH780" s="30"/>
      <c r="AI780" s="30"/>
      <c r="AJ780" s="30"/>
      <c r="AK780" s="30"/>
      <c r="AL780" s="30"/>
      <c r="AM780" s="30"/>
      <c r="AN780" s="30"/>
      <c r="AO780" s="30"/>
      <c r="AP780" s="30"/>
    </row>
    <row r="781">
      <c r="A781" s="30"/>
      <c r="B781" s="30"/>
      <c r="C781" s="30"/>
      <c r="D781" s="30"/>
      <c r="E781" s="30"/>
      <c r="F781" s="30"/>
      <c r="G781" s="30"/>
      <c r="H781" s="30"/>
      <c r="I781" s="30"/>
      <c r="J781" s="186"/>
      <c r="K781" s="186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  <c r="AB781" s="30"/>
      <c r="AC781" s="30"/>
      <c r="AD781" s="30"/>
      <c r="AE781" s="30"/>
      <c r="AF781" s="30"/>
      <c r="AG781" s="30"/>
      <c r="AH781" s="30"/>
      <c r="AI781" s="30"/>
      <c r="AJ781" s="30"/>
      <c r="AK781" s="30"/>
      <c r="AL781" s="30"/>
      <c r="AM781" s="30"/>
      <c r="AN781" s="30"/>
      <c r="AO781" s="30"/>
      <c r="AP781" s="30"/>
    </row>
    <row r="782">
      <c r="A782" s="30"/>
      <c r="B782" s="30"/>
      <c r="C782" s="30"/>
      <c r="D782" s="30"/>
      <c r="E782" s="30"/>
      <c r="F782" s="30"/>
      <c r="G782" s="30"/>
      <c r="H782" s="30"/>
      <c r="I782" s="30"/>
      <c r="J782" s="186"/>
      <c r="K782" s="186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  <c r="AB782" s="30"/>
      <c r="AC782" s="30"/>
      <c r="AD782" s="30"/>
      <c r="AE782" s="30"/>
      <c r="AF782" s="30"/>
      <c r="AG782" s="30"/>
      <c r="AH782" s="30"/>
      <c r="AI782" s="30"/>
      <c r="AJ782" s="30"/>
      <c r="AK782" s="30"/>
      <c r="AL782" s="30"/>
      <c r="AM782" s="30"/>
      <c r="AN782" s="30"/>
      <c r="AO782" s="30"/>
      <c r="AP782" s="30"/>
    </row>
    <row r="783">
      <c r="A783" s="30"/>
      <c r="B783" s="30"/>
      <c r="C783" s="30"/>
      <c r="D783" s="30"/>
      <c r="E783" s="30"/>
      <c r="F783" s="30"/>
      <c r="G783" s="30"/>
      <c r="H783" s="30"/>
      <c r="I783" s="30"/>
      <c r="J783" s="186"/>
      <c r="K783" s="186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  <c r="AE783" s="30"/>
      <c r="AF783" s="30"/>
      <c r="AG783" s="30"/>
      <c r="AH783" s="30"/>
      <c r="AI783" s="30"/>
      <c r="AJ783" s="30"/>
      <c r="AK783" s="30"/>
      <c r="AL783" s="30"/>
      <c r="AM783" s="30"/>
      <c r="AN783" s="30"/>
      <c r="AO783" s="30"/>
      <c r="AP783" s="30"/>
    </row>
    <row r="784">
      <c r="A784" s="30"/>
      <c r="B784" s="30"/>
      <c r="C784" s="30"/>
      <c r="D784" s="30"/>
      <c r="E784" s="30"/>
      <c r="F784" s="30"/>
      <c r="G784" s="30"/>
      <c r="H784" s="30"/>
      <c r="I784" s="30"/>
      <c r="J784" s="186"/>
      <c r="K784" s="186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  <c r="AB784" s="30"/>
      <c r="AC784" s="30"/>
      <c r="AD784" s="30"/>
      <c r="AE784" s="30"/>
      <c r="AF784" s="30"/>
      <c r="AG784" s="30"/>
      <c r="AH784" s="30"/>
      <c r="AI784" s="30"/>
      <c r="AJ784" s="30"/>
      <c r="AK784" s="30"/>
      <c r="AL784" s="30"/>
      <c r="AM784" s="30"/>
      <c r="AN784" s="30"/>
      <c r="AO784" s="30"/>
      <c r="AP784" s="30"/>
    </row>
    <row r="785">
      <c r="A785" s="30"/>
      <c r="B785" s="30"/>
      <c r="C785" s="30"/>
      <c r="D785" s="30"/>
      <c r="E785" s="30"/>
      <c r="F785" s="30"/>
      <c r="G785" s="30"/>
      <c r="H785" s="30"/>
      <c r="I785" s="30"/>
      <c r="J785" s="186"/>
      <c r="K785" s="186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  <c r="AB785" s="30"/>
      <c r="AC785" s="30"/>
      <c r="AD785" s="30"/>
      <c r="AE785" s="30"/>
      <c r="AF785" s="30"/>
      <c r="AG785" s="30"/>
      <c r="AH785" s="30"/>
      <c r="AI785" s="30"/>
      <c r="AJ785" s="30"/>
      <c r="AK785" s="30"/>
      <c r="AL785" s="30"/>
      <c r="AM785" s="30"/>
      <c r="AN785" s="30"/>
      <c r="AO785" s="30"/>
      <c r="AP785" s="30"/>
    </row>
    <row r="786">
      <c r="A786" s="30"/>
      <c r="B786" s="30"/>
      <c r="C786" s="30"/>
      <c r="D786" s="30"/>
      <c r="E786" s="30"/>
      <c r="F786" s="30"/>
      <c r="G786" s="30"/>
      <c r="H786" s="30"/>
      <c r="I786" s="30"/>
      <c r="J786" s="186"/>
      <c r="K786" s="186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  <c r="AB786" s="30"/>
      <c r="AC786" s="30"/>
      <c r="AD786" s="30"/>
      <c r="AE786" s="30"/>
      <c r="AF786" s="30"/>
      <c r="AG786" s="30"/>
      <c r="AH786" s="30"/>
      <c r="AI786" s="30"/>
      <c r="AJ786" s="30"/>
      <c r="AK786" s="30"/>
      <c r="AL786" s="30"/>
      <c r="AM786" s="30"/>
      <c r="AN786" s="30"/>
      <c r="AO786" s="30"/>
      <c r="AP786" s="30"/>
    </row>
    <row r="787">
      <c r="A787" s="30"/>
      <c r="B787" s="30"/>
      <c r="C787" s="30"/>
      <c r="D787" s="30"/>
      <c r="E787" s="30"/>
      <c r="F787" s="30"/>
      <c r="G787" s="30"/>
      <c r="H787" s="30"/>
      <c r="I787" s="30"/>
      <c r="J787" s="186"/>
      <c r="K787" s="186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  <c r="AB787" s="30"/>
      <c r="AC787" s="30"/>
      <c r="AD787" s="30"/>
      <c r="AE787" s="30"/>
      <c r="AF787" s="30"/>
      <c r="AG787" s="30"/>
      <c r="AH787" s="30"/>
      <c r="AI787" s="30"/>
      <c r="AJ787" s="30"/>
      <c r="AK787" s="30"/>
      <c r="AL787" s="30"/>
      <c r="AM787" s="30"/>
      <c r="AN787" s="30"/>
      <c r="AO787" s="30"/>
      <c r="AP787" s="30"/>
    </row>
    <row r="788">
      <c r="A788" s="30"/>
      <c r="B788" s="30"/>
      <c r="C788" s="30"/>
      <c r="D788" s="30"/>
      <c r="E788" s="30"/>
      <c r="F788" s="30"/>
      <c r="G788" s="30"/>
      <c r="H788" s="30"/>
      <c r="I788" s="30"/>
      <c r="J788" s="186"/>
      <c r="K788" s="186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  <c r="AB788" s="30"/>
      <c r="AC788" s="30"/>
      <c r="AD788" s="30"/>
      <c r="AE788" s="30"/>
      <c r="AF788" s="30"/>
      <c r="AG788" s="30"/>
      <c r="AH788" s="30"/>
      <c r="AI788" s="30"/>
      <c r="AJ788" s="30"/>
      <c r="AK788" s="30"/>
      <c r="AL788" s="30"/>
      <c r="AM788" s="30"/>
      <c r="AN788" s="30"/>
      <c r="AO788" s="30"/>
      <c r="AP788" s="30"/>
    </row>
    <row r="789">
      <c r="A789" s="30"/>
      <c r="B789" s="30"/>
      <c r="C789" s="30"/>
      <c r="D789" s="30"/>
      <c r="E789" s="30"/>
      <c r="F789" s="30"/>
      <c r="G789" s="30"/>
      <c r="H789" s="30"/>
      <c r="I789" s="30"/>
      <c r="J789" s="186"/>
      <c r="K789" s="186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  <c r="AB789" s="30"/>
      <c r="AC789" s="30"/>
      <c r="AD789" s="30"/>
      <c r="AE789" s="30"/>
      <c r="AF789" s="30"/>
      <c r="AG789" s="30"/>
      <c r="AH789" s="30"/>
      <c r="AI789" s="30"/>
      <c r="AJ789" s="30"/>
      <c r="AK789" s="30"/>
      <c r="AL789" s="30"/>
      <c r="AM789" s="30"/>
      <c r="AN789" s="30"/>
      <c r="AO789" s="30"/>
      <c r="AP789" s="30"/>
    </row>
    <row r="790">
      <c r="A790" s="30"/>
      <c r="B790" s="30"/>
      <c r="C790" s="30"/>
      <c r="D790" s="30"/>
      <c r="E790" s="30"/>
      <c r="F790" s="30"/>
      <c r="G790" s="30"/>
      <c r="H790" s="30"/>
      <c r="I790" s="30"/>
      <c r="J790" s="186"/>
      <c r="K790" s="186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  <c r="AB790" s="30"/>
      <c r="AC790" s="30"/>
      <c r="AD790" s="30"/>
      <c r="AE790" s="30"/>
      <c r="AF790" s="30"/>
      <c r="AG790" s="30"/>
      <c r="AH790" s="30"/>
      <c r="AI790" s="30"/>
      <c r="AJ790" s="30"/>
      <c r="AK790" s="30"/>
      <c r="AL790" s="30"/>
      <c r="AM790" s="30"/>
      <c r="AN790" s="30"/>
      <c r="AO790" s="30"/>
      <c r="AP790" s="30"/>
    </row>
    <row r="791">
      <c r="A791" s="30"/>
      <c r="B791" s="30"/>
      <c r="C791" s="30"/>
      <c r="D791" s="30"/>
      <c r="E791" s="30"/>
      <c r="F791" s="30"/>
      <c r="G791" s="30"/>
      <c r="H791" s="30"/>
      <c r="I791" s="30"/>
      <c r="J791" s="186"/>
      <c r="K791" s="186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  <c r="AB791" s="30"/>
      <c r="AC791" s="30"/>
      <c r="AD791" s="30"/>
      <c r="AE791" s="30"/>
      <c r="AF791" s="30"/>
      <c r="AG791" s="30"/>
      <c r="AH791" s="30"/>
      <c r="AI791" s="30"/>
      <c r="AJ791" s="30"/>
      <c r="AK791" s="30"/>
      <c r="AL791" s="30"/>
      <c r="AM791" s="30"/>
      <c r="AN791" s="30"/>
      <c r="AO791" s="30"/>
      <c r="AP791" s="30"/>
    </row>
    <row r="792">
      <c r="A792" s="30"/>
      <c r="B792" s="30"/>
      <c r="C792" s="30"/>
      <c r="D792" s="30"/>
      <c r="E792" s="30"/>
      <c r="F792" s="30"/>
      <c r="G792" s="30"/>
      <c r="H792" s="30"/>
      <c r="I792" s="30"/>
      <c r="J792" s="186"/>
      <c r="K792" s="186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  <c r="AB792" s="30"/>
      <c r="AC792" s="30"/>
      <c r="AD792" s="30"/>
      <c r="AE792" s="30"/>
      <c r="AF792" s="30"/>
      <c r="AG792" s="30"/>
      <c r="AH792" s="30"/>
      <c r="AI792" s="30"/>
      <c r="AJ792" s="30"/>
      <c r="AK792" s="30"/>
      <c r="AL792" s="30"/>
      <c r="AM792" s="30"/>
      <c r="AN792" s="30"/>
      <c r="AO792" s="30"/>
      <c r="AP792" s="30"/>
    </row>
    <row r="793">
      <c r="A793" s="30"/>
      <c r="B793" s="30"/>
      <c r="C793" s="30"/>
      <c r="D793" s="30"/>
      <c r="E793" s="30"/>
      <c r="F793" s="30"/>
      <c r="G793" s="30"/>
      <c r="H793" s="30"/>
      <c r="I793" s="30"/>
      <c r="J793" s="186"/>
      <c r="K793" s="186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  <c r="AB793" s="30"/>
      <c r="AC793" s="30"/>
      <c r="AD793" s="30"/>
      <c r="AE793" s="30"/>
      <c r="AF793" s="30"/>
      <c r="AG793" s="30"/>
      <c r="AH793" s="30"/>
      <c r="AI793" s="30"/>
      <c r="AJ793" s="30"/>
      <c r="AK793" s="30"/>
      <c r="AL793" s="30"/>
      <c r="AM793" s="30"/>
      <c r="AN793" s="30"/>
      <c r="AO793" s="30"/>
      <c r="AP793" s="30"/>
    </row>
    <row r="794">
      <c r="A794" s="30"/>
      <c r="B794" s="30"/>
      <c r="C794" s="30"/>
      <c r="D794" s="30"/>
      <c r="E794" s="30"/>
      <c r="F794" s="30"/>
      <c r="G794" s="30"/>
      <c r="H794" s="30"/>
      <c r="I794" s="30"/>
      <c r="J794" s="186"/>
      <c r="K794" s="186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  <c r="AB794" s="30"/>
      <c r="AC794" s="30"/>
      <c r="AD794" s="30"/>
      <c r="AE794" s="30"/>
      <c r="AF794" s="30"/>
      <c r="AG794" s="30"/>
      <c r="AH794" s="30"/>
      <c r="AI794" s="30"/>
      <c r="AJ794" s="30"/>
      <c r="AK794" s="30"/>
      <c r="AL794" s="30"/>
      <c r="AM794" s="30"/>
      <c r="AN794" s="30"/>
      <c r="AO794" s="30"/>
      <c r="AP794" s="30"/>
    </row>
    <row r="795">
      <c r="A795" s="30"/>
      <c r="B795" s="30"/>
      <c r="C795" s="30"/>
      <c r="D795" s="30"/>
      <c r="E795" s="30"/>
      <c r="F795" s="30"/>
      <c r="G795" s="30"/>
      <c r="H795" s="30"/>
      <c r="I795" s="30"/>
      <c r="J795" s="186"/>
      <c r="K795" s="186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  <c r="AB795" s="30"/>
      <c r="AC795" s="30"/>
      <c r="AD795" s="30"/>
      <c r="AE795" s="30"/>
      <c r="AF795" s="30"/>
      <c r="AG795" s="30"/>
      <c r="AH795" s="30"/>
      <c r="AI795" s="30"/>
      <c r="AJ795" s="30"/>
      <c r="AK795" s="30"/>
      <c r="AL795" s="30"/>
      <c r="AM795" s="30"/>
      <c r="AN795" s="30"/>
      <c r="AO795" s="30"/>
      <c r="AP795" s="30"/>
    </row>
    <row r="796">
      <c r="A796" s="30"/>
      <c r="B796" s="30"/>
      <c r="C796" s="30"/>
      <c r="D796" s="30"/>
      <c r="E796" s="30"/>
      <c r="F796" s="30"/>
      <c r="G796" s="30"/>
      <c r="H796" s="30"/>
      <c r="I796" s="30"/>
      <c r="J796" s="186"/>
      <c r="K796" s="186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  <c r="AB796" s="30"/>
      <c r="AC796" s="30"/>
      <c r="AD796" s="30"/>
      <c r="AE796" s="30"/>
      <c r="AF796" s="30"/>
      <c r="AG796" s="30"/>
      <c r="AH796" s="30"/>
      <c r="AI796" s="30"/>
      <c r="AJ796" s="30"/>
      <c r="AK796" s="30"/>
      <c r="AL796" s="30"/>
      <c r="AM796" s="30"/>
      <c r="AN796" s="30"/>
      <c r="AO796" s="30"/>
      <c r="AP796" s="30"/>
    </row>
    <row r="797">
      <c r="A797" s="30"/>
      <c r="B797" s="30"/>
      <c r="C797" s="30"/>
      <c r="D797" s="30"/>
      <c r="E797" s="30"/>
      <c r="F797" s="30"/>
      <c r="G797" s="30"/>
      <c r="H797" s="30"/>
      <c r="I797" s="30"/>
      <c r="J797" s="186"/>
      <c r="K797" s="186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  <c r="AB797" s="30"/>
      <c r="AC797" s="30"/>
      <c r="AD797" s="30"/>
      <c r="AE797" s="30"/>
      <c r="AF797" s="30"/>
      <c r="AG797" s="30"/>
      <c r="AH797" s="30"/>
      <c r="AI797" s="30"/>
      <c r="AJ797" s="30"/>
      <c r="AK797" s="30"/>
      <c r="AL797" s="30"/>
      <c r="AM797" s="30"/>
      <c r="AN797" s="30"/>
      <c r="AO797" s="30"/>
      <c r="AP797" s="30"/>
    </row>
    <row r="798">
      <c r="A798" s="30"/>
      <c r="B798" s="30"/>
      <c r="C798" s="30"/>
      <c r="D798" s="30"/>
      <c r="E798" s="30"/>
      <c r="F798" s="30"/>
      <c r="G798" s="30"/>
      <c r="H798" s="30"/>
      <c r="I798" s="30"/>
      <c r="J798" s="186"/>
      <c r="K798" s="186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  <c r="AB798" s="30"/>
      <c r="AC798" s="30"/>
      <c r="AD798" s="30"/>
      <c r="AE798" s="30"/>
      <c r="AF798" s="30"/>
      <c r="AG798" s="30"/>
      <c r="AH798" s="30"/>
      <c r="AI798" s="30"/>
      <c r="AJ798" s="30"/>
      <c r="AK798" s="30"/>
      <c r="AL798" s="30"/>
      <c r="AM798" s="30"/>
      <c r="AN798" s="30"/>
      <c r="AO798" s="30"/>
      <c r="AP798" s="30"/>
    </row>
    <row r="799">
      <c r="A799" s="30"/>
      <c r="B799" s="30"/>
      <c r="C799" s="30"/>
      <c r="D799" s="30"/>
      <c r="E799" s="30"/>
      <c r="F799" s="30"/>
      <c r="G799" s="30"/>
      <c r="H799" s="30"/>
      <c r="I799" s="30"/>
      <c r="J799" s="186"/>
      <c r="K799" s="186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  <c r="AB799" s="30"/>
      <c r="AC799" s="30"/>
      <c r="AD799" s="30"/>
      <c r="AE799" s="30"/>
      <c r="AF799" s="30"/>
      <c r="AG799" s="30"/>
      <c r="AH799" s="30"/>
      <c r="AI799" s="30"/>
      <c r="AJ799" s="30"/>
      <c r="AK799" s="30"/>
      <c r="AL799" s="30"/>
      <c r="AM799" s="30"/>
      <c r="AN799" s="30"/>
      <c r="AO799" s="30"/>
      <c r="AP799" s="30"/>
    </row>
    <row r="800">
      <c r="A800" s="30"/>
      <c r="B800" s="30"/>
      <c r="C800" s="30"/>
      <c r="D800" s="30"/>
      <c r="E800" s="30"/>
      <c r="F800" s="30"/>
      <c r="G800" s="30"/>
      <c r="H800" s="30"/>
      <c r="I800" s="30"/>
      <c r="J800" s="186"/>
      <c r="K800" s="186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  <c r="AB800" s="30"/>
      <c r="AC800" s="30"/>
      <c r="AD800" s="30"/>
      <c r="AE800" s="30"/>
      <c r="AF800" s="30"/>
      <c r="AG800" s="30"/>
      <c r="AH800" s="30"/>
      <c r="AI800" s="30"/>
      <c r="AJ800" s="30"/>
      <c r="AK800" s="30"/>
      <c r="AL800" s="30"/>
      <c r="AM800" s="30"/>
      <c r="AN800" s="30"/>
      <c r="AO800" s="30"/>
      <c r="AP800" s="30"/>
    </row>
    <row r="801">
      <c r="A801" s="30"/>
      <c r="B801" s="30"/>
      <c r="C801" s="30"/>
      <c r="D801" s="30"/>
      <c r="E801" s="30"/>
      <c r="F801" s="30"/>
      <c r="G801" s="30"/>
      <c r="H801" s="30"/>
      <c r="I801" s="30"/>
      <c r="J801" s="186"/>
      <c r="K801" s="186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  <c r="AB801" s="30"/>
      <c r="AC801" s="30"/>
      <c r="AD801" s="30"/>
      <c r="AE801" s="30"/>
      <c r="AF801" s="30"/>
      <c r="AG801" s="30"/>
      <c r="AH801" s="30"/>
      <c r="AI801" s="30"/>
      <c r="AJ801" s="30"/>
      <c r="AK801" s="30"/>
      <c r="AL801" s="30"/>
      <c r="AM801" s="30"/>
      <c r="AN801" s="30"/>
      <c r="AO801" s="30"/>
      <c r="AP801" s="30"/>
    </row>
    <row r="802">
      <c r="A802" s="30"/>
      <c r="B802" s="30"/>
      <c r="C802" s="30"/>
      <c r="D802" s="30"/>
      <c r="E802" s="30"/>
      <c r="F802" s="30"/>
      <c r="G802" s="30"/>
      <c r="H802" s="30"/>
      <c r="I802" s="30"/>
      <c r="J802" s="186"/>
      <c r="K802" s="186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  <c r="AB802" s="30"/>
      <c r="AC802" s="30"/>
      <c r="AD802" s="30"/>
      <c r="AE802" s="30"/>
      <c r="AF802" s="30"/>
      <c r="AG802" s="30"/>
      <c r="AH802" s="30"/>
      <c r="AI802" s="30"/>
      <c r="AJ802" s="30"/>
      <c r="AK802" s="30"/>
      <c r="AL802" s="30"/>
      <c r="AM802" s="30"/>
      <c r="AN802" s="30"/>
      <c r="AO802" s="30"/>
      <c r="AP802" s="30"/>
    </row>
    <row r="803">
      <c r="A803" s="30"/>
      <c r="B803" s="30"/>
      <c r="C803" s="30"/>
      <c r="D803" s="30"/>
      <c r="E803" s="30"/>
      <c r="F803" s="30"/>
      <c r="G803" s="30"/>
      <c r="H803" s="30"/>
      <c r="I803" s="30"/>
      <c r="J803" s="186"/>
      <c r="K803" s="186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  <c r="AB803" s="30"/>
      <c r="AC803" s="30"/>
      <c r="AD803" s="30"/>
      <c r="AE803" s="30"/>
      <c r="AF803" s="30"/>
      <c r="AG803" s="30"/>
      <c r="AH803" s="30"/>
      <c r="AI803" s="30"/>
      <c r="AJ803" s="30"/>
      <c r="AK803" s="30"/>
      <c r="AL803" s="30"/>
      <c r="AM803" s="30"/>
      <c r="AN803" s="30"/>
      <c r="AO803" s="30"/>
      <c r="AP803" s="30"/>
    </row>
    <row r="804">
      <c r="A804" s="30"/>
      <c r="B804" s="30"/>
      <c r="C804" s="30"/>
      <c r="D804" s="30"/>
      <c r="E804" s="30"/>
      <c r="F804" s="30"/>
      <c r="G804" s="30"/>
      <c r="H804" s="30"/>
      <c r="I804" s="30"/>
      <c r="J804" s="186"/>
      <c r="K804" s="186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  <c r="AB804" s="30"/>
      <c r="AC804" s="30"/>
      <c r="AD804" s="30"/>
      <c r="AE804" s="30"/>
      <c r="AF804" s="30"/>
      <c r="AG804" s="30"/>
      <c r="AH804" s="30"/>
      <c r="AI804" s="30"/>
      <c r="AJ804" s="30"/>
      <c r="AK804" s="30"/>
      <c r="AL804" s="30"/>
      <c r="AM804" s="30"/>
      <c r="AN804" s="30"/>
      <c r="AO804" s="30"/>
      <c r="AP804" s="30"/>
    </row>
    <row r="805">
      <c r="A805" s="30"/>
      <c r="B805" s="30"/>
      <c r="C805" s="30"/>
      <c r="D805" s="30"/>
      <c r="E805" s="30"/>
      <c r="F805" s="30"/>
      <c r="G805" s="30"/>
      <c r="H805" s="30"/>
      <c r="I805" s="30"/>
      <c r="J805" s="186"/>
      <c r="K805" s="186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  <c r="AB805" s="30"/>
      <c r="AC805" s="30"/>
      <c r="AD805" s="30"/>
      <c r="AE805" s="30"/>
      <c r="AF805" s="30"/>
      <c r="AG805" s="30"/>
      <c r="AH805" s="30"/>
      <c r="AI805" s="30"/>
      <c r="AJ805" s="30"/>
      <c r="AK805" s="30"/>
      <c r="AL805" s="30"/>
      <c r="AM805" s="30"/>
      <c r="AN805" s="30"/>
      <c r="AO805" s="30"/>
      <c r="AP805" s="30"/>
    </row>
    <row r="806">
      <c r="A806" s="30"/>
      <c r="B806" s="30"/>
      <c r="C806" s="30"/>
      <c r="D806" s="30"/>
      <c r="E806" s="30"/>
      <c r="F806" s="30"/>
      <c r="G806" s="30"/>
      <c r="H806" s="30"/>
      <c r="I806" s="30"/>
      <c r="J806" s="186"/>
      <c r="K806" s="186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  <c r="AB806" s="30"/>
      <c r="AC806" s="30"/>
      <c r="AD806" s="30"/>
      <c r="AE806" s="30"/>
      <c r="AF806" s="30"/>
      <c r="AG806" s="30"/>
      <c r="AH806" s="30"/>
      <c r="AI806" s="30"/>
      <c r="AJ806" s="30"/>
      <c r="AK806" s="30"/>
      <c r="AL806" s="30"/>
      <c r="AM806" s="30"/>
      <c r="AN806" s="30"/>
      <c r="AO806" s="30"/>
      <c r="AP806" s="30"/>
    </row>
    <row r="807">
      <c r="A807" s="30"/>
      <c r="B807" s="30"/>
      <c r="C807" s="30"/>
      <c r="D807" s="30"/>
      <c r="E807" s="30"/>
      <c r="F807" s="30"/>
      <c r="G807" s="30"/>
      <c r="H807" s="30"/>
      <c r="I807" s="30"/>
      <c r="J807" s="186"/>
      <c r="K807" s="186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  <c r="AB807" s="30"/>
      <c r="AC807" s="30"/>
      <c r="AD807" s="30"/>
      <c r="AE807" s="30"/>
      <c r="AF807" s="30"/>
      <c r="AG807" s="30"/>
      <c r="AH807" s="30"/>
      <c r="AI807" s="30"/>
      <c r="AJ807" s="30"/>
      <c r="AK807" s="30"/>
      <c r="AL807" s="30"/>
      <c r="AM807" s="30"/>
      <c r="AN807" s="30"/>
      <c r="AO807" s="30"/>
      <c r="AP807" s="30"/>
    </row>
    <row r="808">
      <c r="A808" s="30"/>
      <c r="B808" s="30"/>
      <c r="C808" s="30"/>
      <c r="D808" s="30"/>
      <c r="E808" s="30"/>
      <c r="F808" s="30"/>
      <c r="G808" s="30"/>
      <c r="H808" s="30"/>
      <c r="I808" s="30"/>
      <c r="J808" s="186"/>
      <c r="K808" s="186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  <c r="AB808" s="30"/>
      <c r="AC808" s="30"/>
      <c r="AD808" s="30"/>
      <c r="AE808" s="30"/>
      <c r="AF808" s="30"/>
      <c r="AG808" s="30"/>
      <c r="AH808" s="30"/>
      <c r="AI808" s="30"/>
      <c r="AJ808" s="30"/>
      <c r="AK808" s="30"/>
      <c r="AL808" s="30"/>
      <c r="AM808" s="30"/>
      <c r="AN808" s="30"/>
      <c r="AO808" s="30"/>
      <c r="AP808" s="30"/>
    </row>
    <row r="809">
      <c r="A809" s="30"/>
      <c r="B809" s="30"/>
      <c r="C809" s="30"/>
      <c r="D809" s="30"/>
      <c r="E809" s="30"/>
      <c r="F809" s="30"/>
      <c r="G809" s="30"/>
      <c r="H809" s="30"/>
      <c r="I809" s="30"/>
      <c r="J809" s="186"/>
      <c r="K809" s="186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  <c r="AB809" s="30"/>
      <c r="AC809" s="30"/>
      <c r="AD809" s="30"/>
      <c r="AE809" s="30"/>
      <c r="AF809" s="30"/>
      <c r="AG809" s="30"/>
      <c r="AH809" s="30"/>
      <c r="AI809" s="30"/>
      <c r="AJ809" s="30"/>
      <c r="AK809" s="30"/>
      <c r="AL809" s="30"/>
      <c r="AM809" s="30"/>
      <c r="AN809" s="30"/>
      <c r="AO809" s="30"/>
      <c r="AP809" s="30"/>
    </row>
    <row r="810">
      <c r="A810" s="30"/>
      <c r="B810" s="30"/>
      <c r="C810" s="30"/>
      <c r="D810" s="30"/>
      <c r="E810" s="30"/>
      <c r="F810" s="30"/>
      <c r="G810" s="30"/>
      <c r="H810" s="30"/>
      <c r="I810" s="30"/>
      <c r="J810" s="186"/>
      <c r="K810" s="186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  <c r="AB810" s="30"/>
      <c r="AC810" s="30"/>
      <c r="AD810" s="30"/>
      <c r="AE810" s="30"/>
      <c r="AF810" s="30"/>
      <c r="AG810" s="30"/>
      <c r="AH810" s="30"/>
      <c r="AI810" s="30"/>
      <c r="AJ810" s="30"/>
      <c r="AK810" s="30"/>
      <c r="AL810" s="30"/>
      <c r="AM810" s="30"/>
      <c r="AN810" s="30"/>
      <c r="AO810" s="30"/>
      <c r="AP810" s="30"/>
    </row>
    <row r="811">
      <c r="A811" s="30"/>
      <c r="B811" s="30"/>
      <c r="C811" s="30"/>
      <c r="D811" s="30"/>
      <c r="E811" s="30"/>
      <c r="F811" s="30"/>
      <c r="G811" s="30"/>
      <c r="H811" s="30"/>
      <c r="I811" s="30"/>
      <c r="J811" s="186"/>
      <c r="K811" s="186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  <c r="AB811" s="30"/>
      <c r="AC811" s="30"/>
      <c r="AD811" s="30"/>
      <c r="AE811" s="30"/>
      <c r="AF811" s="30"/>
      <c r="AG811" s="30"/>
      <c r="AH811" s="30"/>
      <c r="AI811" s="30"/>
      <c r="AJ811" s="30"/>
      <c r="AK811" s="30"/>
      <c r="AL811" s="30"/>
      <c r="AM811" s="30"/>
      <c r="AN811" s="30"/>
      <c r="AO811" s="30"/>
      <c r="AP811" s="30"/>
    </row>
    <row r="812">
      <c r="A812" s="30"/>
      <c r="B812" s="30"/>
      <c r="C812" s="30"/>
      <c r="D812" s="30"/>
      <c r="E812" s="30"/>
      <c r="F812" s="30"/>
      <c r="G812" s="30"/>
      <c r="H812" s="30"/>
      <c r="I812" s="30"/>
      <c r="J812" s="186"/>
      <c r="K812" s="186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  <c r="AB812" s="30"/>
      <c r="AC812" s="30"/>
      <c r="AD812" s="30"/>
      <c r="AE812" s="30"/>
      <c r="AF812" s="30"/>
      <c r="AG812" s="30"/>
      <c r="AH812" s="30"/>
      <c r="AI812" s="30"/>
      <c r="AJ812" s="30"/>
      <c r="AK812" s="30"/>
      <c r="AL812" s="30"/>
      <c r="AM812" s="30"/>
      <c r="AN812" s="30"/>
      <c r="AO812" s="30"/>
      <c r="AP812" s="30"/>
    </row>
    <row r="813">
      <c r="A813" s="30"/>
      <c r="B813" s="30"/>
      <c r="C813" s="30"/>
      <c r="D813" s="30"/>
      <c r="E813" s="30"/>
      <c r="F813" s="30"/>
      <c r="G813" s="30"/>
      <c r="H813" s="30"/>
      <c r="I813" s="30"/>
      <c r="J813" s="186"/>
      <c r="K813" s="186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  <c r="AB813" s="30"/>
      <c r="AC813" s="30"/>
      <c r="AD813" s="30"/>
      <c r="AE813" s="30"/>
      <c r="AF813" s="30"/>
      <c r="AG813" s="30"/>
      <c r="AH813" s="30"/>
      <c r="AI813" s="30"/>
      <c r="AJ813" s="30"/>
      <c r="AK813" s="30"/>
      <c r="AL813" s="30"/>
      <c r="AM813" s="30"/>
      <c r="AN813" s="30"/>
      <c r="AO813" s="30"/>
      <c r="AP813" s="30"/>
    </row>
    <row r="814">
      <c r="A814" s="30"/>
      <c r="B814" s="30"/>
      <c r="C814" s="30"/>
      <c r="D814" s="30"/>
      <c r="E814" s="30"/>
      <c r="F814" s="30"/>
      <c r="G814" s="30"/>
      <c r="H814" s="30"/>
      <c r="I814" s="30"/>
      <c r="J814" s="186"/>
      <c r="K814" s="186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  <c r="AB814" s="30"/>
      <c r="AC814" s="30"/>
      <c r="AD814" s="30"/>
      <c r="AE814" s="30"/>
      <c r="AF814" s="30"/>
      <c r="AG814" s="30"/>
      <c r="AH814" s="30"/>
      <c r="AI814" s="30"/>
      <c r="AJ814" s="30"/>
      <c r="AK814" s="30"/>
      <c r="AL814" s="30"/>
      <c r="AM814" s="30"/>
      <c r="AN814" s="30"/>
      <c r="AO814" s="30"/>
      <c r="AP814" s="30"/>
    </row>
    <row r="815">
      <c r="A815" s="30"/>
      <c r="B815" s="30"/>
      <c r="C815" s="30"/>
      <c r="D815" s="30"/>
      <c r="E815" s="30"/>
      <c r="F815" s="30"/>
      <c r="G815" s="30"/>
      <c r="H815" s="30"/>
      <c r="I815" s="30"/>
      <c r="J815" s="186"/>
      <c r="K815" s="186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  <c r="AB815" s="30"/>
      <c r="AC815" s="30"/>
      <c r="AD815" s="30"/>
      <c r="AE815" s="30"/>
      <c r="AF815" s="30"/>
      <c r="AG815" s="30"/>
      <c r="AH815" s="30"/>
      <c r="AI815" s="30"/>
      <c r="AJ815" s="30"/>
      <c r="AK815" s="30"/>
      <c r="AL815" s="30"/>
      <c r="AM815" s="30"/>
      <c r="AN815" s="30"/>
      <c r="AO815" s="30"/>
      <c r="AP815" s="30"/>
    </row>
    <row r="816">
      <c r="A816" s="30"/>
      <c r="B816" s="30"/>
      <c r="C816" s="30"/>
      <c r="D816" s="30"/>
      <c r="E816" s="30"/>
      <c r="F816" s="30"/>
      <c r="G816" s="30"/>
      <c r="H816" s="30"/>
      <c r="I816" s="30"/>
      <c r="J816" s="186"/>
      <c r="K816" s="186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  <c r="AB816" s="30"/>
      <c r="AC816" s="30"/>
      <c r="AD816" s="30"/>
      <c r="AE816" s="30"/>
      <c r="AF816" s="30"/>
      <c r="AG816" s="30"/>
      <c r="AH816" s="30"/>
      <c r="AI816" s="30"/>
      <c r="AJ816" s="30"/>
      <c r="AK816" s="30"/>
      <c r="AL816" s="30"/>
      <c r="AM816" s="30"/>
      <c r="AN816" s="30"/>
      <c r="AO816" s="30"/>
      <c r="AP816" s="30"/>
    </row>
    <row r="817">
      <c r="A817" s="30"/>
      <c r="B817" s="30"/>
      <c r="C817" s="30"/>
      <c r="D817" s="30"/>
      <c r="E817" s="30"/>
      <c r="F817" s="30"/>
      <c r="G817" s="30"/>
      <c r="H817" s="30"/>
      <c r="I817" s="30"/>
      <c r="J817" s="186"/>
      <c r="K817" s="186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  <c r="AB817" s="30"/>
      <c r="AC817" s="30"/>
      <c r="AD817" s="30"/>
      <c r="AE817" s="30"/>
      <c r="AF817" s="30"/>
      <c r="AG817" s="30"/>
      <c r="AH817" s="30"/>
      <c r="AI817" s="30"/>
      <c r="AJ817" s="30"/>
      <c r="AK817" s="30"/>
      <c r="AL817" s="30"/>
      <c r="AM817" s="30"/>
      <c r="AN817" s="30"/>
      <c r="AO817" s="30"/>
      <c r="AP817" s="30"/>
    </row>
    <row r="818">
      <c r="A818" s="30"/>
      <c r="B818" s="30"/>
      <c r="C818" s="30"/>
      <c r="D818" s="30"/>
      <c r="E818" s="30"/>
      <c r="F818" s="30"/>
      <c r="G818" s="30"/>
      <c r="H818" s="30"/>
      <c r="I818" s="30"/>
      <c r="J818" s="186"/>
      <c r="K818" s="186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  <c r="AB818" s="30"/>
      <c r="AC818" s="30"/>
      <c r="AD818" s="30"/>
      <c r="AE818" s="30"/>
      <c r="AF818" s="30"/>
      <c r="AG818" s="30"/>
      <c r="AH818" s="30"/>
      <c r="AI818" s="30"/>
      <c r="AJ818" s="30"/>
      <c r="AK818" s="30"/>
      <c r="AL818" s="30"/>
      <c r="AM818" s="30"/>
      <c r="AN818" s="30"/>
      <c r="AO818" s="30"/>
      <c r="AP818" s="30"/>
    </row>
    <row r="819">
      <c r="A819" s="30"/>
      <c r="B819" s="30"/>
      <c r="C819" s="30"/>
      <c r="D819" s="30"/>
      <c r="E819" s="30"/>
      <c r="F819" s="30"/>
      <c r="G819" s="30"/>
      <c r="H819" s="30"/>
      <c r="I819" s="30"/>
      <c r="J819" s="186"/>
      <c r="K819" s="186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  <c r="AB819" s="30"/>
      <c r="AC819" s="30"/>
      <c r="AD819" s="30"/>
      <c r="AE819" s="30"/>
      <c r="AF819" s="30"/>
      <c r="AG819" s="30"/>
      <c r="AH819" s="30"/>
      <c r="AI819" s="30"/>
      <c r="AJ819" s="30"/>
      <c r="AK819" s="30"/>
      <c r="AL819" s="30"/>
      <c r="AM819" s="30"/>
      <c r="AN819" s="30"/>
      <c r="AO819" s="30"/>
      <c r="AP819" s="30"/>
    </row>
    <row r="820">
      <c r="A820" s="30"/>
      <c r="B820" s="30"/>
      <c r="C820" s="30"/>
      <c r="D820" s="30"/>
      <c r="E820" s="30"/>
      <c r="F820" s="30"/>
      <c r="G820" s="30"/>
      <c r="H820" s="30"/>
      <c r="I820" s="30"/>
      <c r="J820" s="186"/>
      <c r="K820" s="186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  <c r="AB820" s="30"/>
      <c r="AC820" s="30"/>
      <c r="AD820" s="30"/>
      <c r="AE820" s="30"/>
      <c r="AF820" s="30"/>
      <c r="AG820" s="30"/>
      <c r="AH820" s="30"/>
      <c r="AI820" s="30"/>
      <c r="AJ820" s="30"/>
      <c r="AK820" s="30"/>
      <c r="AL820" s="30"/>
      <c r="AM820" s="30"/>
      <c r="AN820" s="30"/>
      <c r="AO820" s="30"/>
      <c r="AP820" s="30"/>
    </row>
    <row r="821">
      <c r="A821" s="30"/>
      <c r="B821" s="30"/>
      <c r="C821" s="30"/>
      <c r="D821" s="30"/>
      <c r="E821" s="30"/>
      <c r="F821" s="30"/>
      <c r="G821" s="30"/>
      <c r="H821" s="30"/>
      <c r="I821" s="30"/>
      <c r="J821" s="186"/>
      <c r="K821" s="186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  <c r="AB821" s="30"/>
      <c r="AC821" s="30"/>
      <c r="AD821" s="30"/>
      <c r="AE821" s="30"/>
      <c r="AF821" s="30"/>
      <c r="AG821" s="30"/>
      <c r="AH821" s="30"/>
      <c r="AI821" s="30"/>
      <c r="AJ821" s="30"/>
      <c r="AK821" s="30"/>
      <c r="AL821" s="30"/>
      <c r="AM821" s="30"/>
      <c r="AN821" s="30"/>
      <c r="AO821" s="30"/>
      <c r="AP821" s="30"/>
    </row>
    <row r="822">
      <c r="A822" s="30"/>
      <c r="B822" s="30"/>
      <c r="C822" s="30"/>
      <c r="D822" s="30"/>
      <c r="E822" s="30"/>
      <c r="F822" s="30"/>
      <c r="G822" s="30"/>
      <c r="H822" s="30"/>
      <c r="I822" s="30"/>
      <c r="J822" s="186"/>
      <c r="K822" s="186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  <c r="AB822" s="30"/>
      <c r="AC822" s="30"/>
      <c r="AD822" s="30"/>
      <c r="AE822" s="30"/>
      <c r="AF822" s="30"/>
      <c r="AG822" s="30"/>
      <c r="AH822" s="30"/>
      <c r="AI822" s="30"/>
      <c r="AJ822" s="30"/>
      <c r="AK822" s="30"/>
      <c r="AL822" s="30"/>
      <c r="AM822" s="30"/>
      <c r="AN822" s="30"/>
      <c r="AO822" s="30"/>
      <c r="AP822" s="30"/>
    </row>
    <row r="823">
      <c r="A823" s="30"/>
      <c r="B823" s="30"/>
      <c r="C823" s="30"/>
      <c r="D823" s="30"/>
      <c r="E823" s="30"/>
      <c r="F823" s="30"/>
      <c r="G823" s="30"/>
      <c r="H823" s="30"/>
      <c r="I823" s="30"/>
      <c r="J823" s="186"/>
      <c r="K823" s="186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  <c r="AB823" s="30"/>
      <c r="AC823" s="30"/>
      <c r="AD823" s="30"/>
      <c r="AE823" s="30"/>
      <c r="AF823" s="30"/>
      <c r="AG823" s="30"/>
      <c r="AH823" s="30"/>
      <c r="AI823" s="30"/>
      <c r="AJ823" s="30"/>
      <c r="AK823" s="30"/>
      <c r="AL823" s="30"/>
      <c r="AM823" s="30"/>
      <c r="AN823" s="30"/>
      <c r="AO823" s="30"/>
      <c r="AP823" s="30"/>
    </row>
    <row r="824">
      <c r="A824" s="30"/>
      <c r="B824" s="30"/>
      <c r="C824" s="30"/>
      <c r="D824" s="30"/>
      <c r="E824" s="30"/>
      <c r="F824" s="30"/>
      <c r="G824" s="30"/>
      <c r="H824" s="30"/>
      <c r="I824" s="30"/>
      <c r="J824" s="186"/>
      <c r="K824" s="186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  <c r="AB824" s="30"/>
      <c r="AC824" s="30"/>
      <c r="AD824" s="30"/>
      <c r="AE824" s="30"/>
      <c r="AF824" s="30"/>
      <c r="AG824" s="30"/>
      <c r="AH824" s="30"/>
      <c r="AI824" s="30"/>
      <c r="AJ824" s="30"/>
      <c r="AK824" s="30"/>
      <c r="AL824" s="30"/>
      <c r="AM824" s="30"/>
      <c r="AN824" s="30"/>
      <c r="AO824" s="30"/>
      <c r="AP824" s="30"/>
    </row>
    <row r="825">
      <c r="A825" s="30"/>
      <c r="B825" s="30"/>
      <c r="C825" s="30"/>
      <c r="D825" s="30"/>
      <c r="E825" s="30"/>
      <c r="F825" s="30"/>
      <c r="G825" s="30"/>
      <c r="H825" s="30"/>
      <c r="I825" s="30"/>
      <c r="J825" s="186"/>
      <c r="K825" s="186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  <c r="AB825" s="30"/>
      <c r="AC825" s="30"/>
      <c r="AD825" s="30"/>
      <c r="AE825" s="30"/>
      <c r="AF825" s="30"/>
      <c r="AG825" s="30"/>
      <c r="AH825" s="30"/>
      <c r="AI825" s="30"/>
      <c r="AJ825" s="30"/>
      <c r="AK825" s="30"/>
      <c r="AL825" s="30"/>
      <c r="AM825" s="30"/>
      <c r="AN825" s="30"/>
      <c r="AO825" s="30"/>
      <c r="AP825" s="30"/>
    </row>
    <row r="826">
      <c r="A826" s="30"/>
      <c r="B826" s="30"/>
      <c r="C826" s="30"/>
      <c r="D826" s="30"/>
      <c r="E826" s="30"/>
      <c r="F826" s="30"/>
      <c r="G826" s="30"/>
      <c r="H826" s="30"/>
      <c r="I826" s="30"/>
      <c r="J826" s="186"/>
      <c r="K826" s="186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  <c r="AB826" s="30"/>
      <c r="AC826" s="30"/>
      <c r="AD826" s="30"/>
      <c r="AE826" s="30"/>
      <c r="AF826" s="30"/>
      <c r="AG826" s="30"/>
      <c r="AH826" s="30"/>
      <c r="AI826" s="30"/>
      <c r="AJ826" s="30"/>
      <c r="AK826" s="30"/>
      <c r="AL826" s="30"/>
      <c r="AM826" s="30"/>
      <c r="AN826" s="30"/>
      <c r="AO826" s="30"/>
      <c r="AP826" s="30"/>
    </row>
    <row r="827">
      <c r="A827" s="30"/>
      <c r="B827" s="30"/>
      <c r="C827" s="30"/>
      <c r="D827" s="30"/>
      <c r="E827" s="30"/>
      <c r="F827" s="30"/>
      <c r="G827" s="30"/>
      <c r="H827" s="30"/>
      <c r="I827" s="30"/>
      <c r="J827" s="186"/>
      <c r="K827" s="186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  <c r="AB827" s="30"/>
      <c r="AC827" s="30"/>
      <c r="AD827" s="30"/>
      <c r="AE827" s="30"/>
      <c r="AF827" s="30"/>
      <c r="AG827" s="30"/>
      <c r="AH827" s="30"/>
      <c r="AI827" s="30"/>
      <c r="AJ827" s="30"/>
      <c r="AK827" s="30"/>
      <c r="AL827" s="30"/>
      <c r="AM827" s="30"/>
      <c r="AN827" s="30"/>
      <c r="AO827" s="30"/>
      <c r="AP827" s="30"/>
    </row>
    <row r="828">
      <c r="A828" s="30"/>
      <c r="B828" s="30"/>
      <c r="C828" s="30"/>
      <c r="D828" s="30"/>
      <c r="E828" s="30"/>
      <c r="F828" s="30"/>
      <c r="G828" s="30"/>
      <c r="H828" s="30"/>
      <c r="I828" s="30"/>
      <c r="J828" s="186"/>
      <c r="K828" s="186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  <c r="AB828" s="30"/>
      <c r="AC828" s="30"/>
      <c r="AD828" s="30"/>
      <c r="AE828" s="30"/>
      <c r="AF828" s="30"/>
      <c r="AG828" s="30"/>
      <c r="AH828" s="30"/>
      <c r="AI828" s="30"/>
      <c r="AJ828" s="30"/>
      <c r="AK828" s="30"/>
      <c r="AL828" s="30"/>
      <c r="AM828" s="30"/>
      <c r="AN828" s="30"/>
      <c r="AO828" s="30"/>
      <c r="AP828" s="30"/>
    </row>
    <row r="829">
      <c r="A829" s="30"/>
      <c r="B829" s="30"/>
      <c r="C829" s="30"/>
      <c r="D829" s="30"/>
      <c r="E829" s="30"/>
      <c r="F829" s="30"/>
      <c r="G829" s="30"/>
      <c r="H829" s="30"/>
      <c r="I829" s="30"/>
      <c r="J829" s="186"/>
      <c r="K829" s="186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  <c r="AB829" s="30"/>
      <c r="AC829" s="30"/>
      <c r="AD829" s="30"/>
      <c r="AE829" s="30"/>
      <c r="AF829" s="30"/>
      <c r="AG829" s="30"/>
      <c r="AH829" s="30"/>
      <c r="AI829" s="30"/>
      <c r="AJ829" s="30"/>
      <c r="AK829" s="30"/>
      <c r="AL829" s="30"/>
      <c r="AM829" s="30"/>
      <c r="AN829" s="30"/>
      <c r="AO829" s="30"/>
      <c r="AP829" s="30"/>
    </row>
    <row r="830">
      <c r="A830" s="30"/>
      <c r="B830" s="30"/>
      <c r="C830" s="30"/>
      <c r="D830" s="30"/>
      <c r="E830" s="30"/>
      <c r="F830" s="30"/>
      <c r="G830" s="30"/>
      <c r="H830" s="30"/>
      <c r="I830" s="30"/>
      <c r="J830" s="186"/>
      <c r="K830" s="186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  <c r="AB830" s="30"/>
      <c r="AC830" s="30"/>
      <c r="AD830" s="30"/>
      <c r="AE830" s="30"/>
      <c r="AF830" s="30"/>
      <c r="AG830" s="30"/>
      <c r="AH830" s="30"/>
      <c r="AI830" s="30"/>
      <c r="AJ830" s="30"/>
      <c r="AK830" s="30"/>
      <c r="AL830" s="30"/>
      <c r="AM830" s="30"/>
      <c r="AN830" s="30"/>
      <c r="AO830" s="30"/>
      <c r="AP830" s="30"/>
    </row>
    <row r="831">
      <c r="A831" s="30"/>
      <c r="B831" s="30"/>
      <c r="C831" s="30"/>
      <c r="D831" s="30"/>
      <c r="E831" s="30"/>
      <c r="F831" s="30"/>
      <c r="G831" s="30"/>
      <c r="H831" s="30"/>
      <c r="I831" s="30"/>
      <c r="J831" s="186"/>
      <c r="K831" s="186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  <c r="AB831" s="30"/>
      <c r="AC831" s="30"/>
      <c r="AD831" s="30"/>
      <c r="AE831" s="30"/>
      <c r="AF831" s="30"/>
      <c r="AG831" s="30"/>
      <c r="AH831" s="30"/>
      <c r="AI831" s="30"/>
      <c r="AJ831" s="30"/>
      <c r="AK831" s="30"/>
      <c r="AL831" s="30"/>
      <c r="AM831" s="30"/>
      <c r="AN831" s="30"/>
      <c r="AO831" s="30"/>
      <c r="AP831" s="30"/>
    </row>
    <row r="832">
      <c r="A832" s="30"/>
      <c r="B832" s="30"/>
      <c r="C832" s="30"/>
      <c r="D832" s="30"/>
      <c r="E832" s="30"/>
      <c r="F832" s="30"/>
      <c r="G832" s="30"/>
      <c r="H832" s="30"/>
      <c r="I832" s="30"/>
      <c r="J832" s="186"/>
      <c r="K832" s="186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  <c r="AB832" s="30"/>
      <c r="AC832" s="30"/>
      <c r="AD832" s="30"/>
      <c r="AE832" s="30"/>
      <c r="AF832" s="30"/>
      <c r="AG832" s="30"/>
      <c r="AH832" s="30"/>
      <c r="AI832" s="30"/>
      <c r="AJ832" s="30"/>
      <c r="AK832" s="30"/>
      <c r="AL832" s="30"/>
      <c r="AM832" s="30"/>
      <c r="AN832" s="30"/>
      <c r="AO832" s="30"/>
      <c r="AP832" s="30"/>
    </row>
    <row r="833">
      <c r="A833" s="30"/>
      <c r="B833" s="30"/>
      <c r="C833" s="30"/>
      <c r="D833" s="30"/>
      <c r="E833" s="30"/>
      <c r="F833" s="30"/>
      <c r="G833" s="30"/>
      <c r="H833" s="30"/>
      <c r="I833" s="30"/>
      <c r="J833" s="186"/>
      <c r="K833" s="186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  <c r="AB833" s="30"/>
      <c r="AC833" s="30"/>
      <c r="AD833" s="30"/>
      <c r="AE833" s="30"/>
      <c r="AF833" s="30"/>
      <c r="AG833" s="30"/>
      <c r="AH833" s="30"/>
      <c r="AI833" s="30"/>
      <c r="AJ833" s="30"/>
      <c r="AK833" s="30"/>
      <c r="AL833" s="30"/>
      <c r="AM833" s="30"/>
      <c r="AN833" s="30"/>
      <c r="AO833" s="30"/>
      <c r="AP833" s="30"/>
    </row>
    <row r="834">
      <c r="A834" s="30"/>
      <c r="B834" s="30"/>
      <c r="C834" s="30"/>
      <c r="D834" s="30"/>
      <c r="E834" s="30"/>
      <c r="F834" s="30"/>
      <c r="G834" s="30"/>
      <c r="H834" s="30"/>
      <c r="I834" s="30"/>
      <c r="J834" s="186"/>
      <c r="K834" s="186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  <c r="AB834" s="30"/>
      <c r="AC834" s="30"/>
      <c r="AD834" s="30"/>
      <c r="AE834" s="30"/>
      <c r="AF834" s="30"/>
      <c r="AG834" s="30"/>
      <c r="AH834" s="30"/>
      <c r="AI834" s="30"/>
      <c r="AJ834" s="30"/>
      <c r="AK834" s="30"/>
      <c r="AL834" s="30"/>
      <c r="AM834" s="30"/>
      <c r="AN834" s="30"/>
      <c r="AO834" s="30"/>
      <c r="AP834" s="30"/>
    </row>
    <row r="835">
      <c r="A835" s="30"/>
      <c r="B835" s="30"/>
      <c r="C835" s="30"/>
      <c r="D835" s="30"/>
      <c r="E835" s="30"/>
      <c r="F835" s="30"/>
      <c r="G835" s="30"/>
      <c r="H835" s="30"/>
      <c r="I835" s="30"/>
      <c r="J835" s="186"/>
      <c r="K835" s="186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  <c r="AB835" s="30"/>
      <c r="AC835" s="30"/>
      <c r="AD835" s="30"/>
      <c r="AE835" s="30"/>
      <c r="AF835" s="30"/>
      <c r="AG835" s="30"/>
      <c r="AH835" s="30"/>
      <c r="AI835" s="30"/>
      <c r="AJ835" s="30"/>
      <c r="AK835" s="30"/>
      <c r="AL835" s="30"/>
      <c r="AM835" s="30"/>
      <c r="AN835" s="30"/>
      <c r="AO835" s="30"/>
      <c r="AP835" s="30"/>
    </row>
    <row r="836">
      <c r="A836" s="30"/>
      <c r="B836" s="30"/>
      <c r="C836" s="30"/>
      <c r="D836" s="30"/>
      <c r="E836" s="30"/>
      <c r="F836" s="30"/>
      <c r="G836" s="30"/>
      <c r="H836" s="30"/>
      <c r="I836" s="30"/>
      <c r="J836" s="186"/>
      <c r="K836" s="186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  <c r="AB836" s="30"/>
      <c r="AC836" s="30"/>
      <c r="AD836" s="30"/>
      <c r="AE836" s="30"/>
      <c r="AF836" s="30"/>
      <c r="AG836" s="30"/>
      <c r="AH836" s="30"/>
      <c r="AI836" s="30"/>
      <c r="AJ836" s="30"/>
      <c r="AK836" s="30"/>
      <c r="AL836" s="30"/>
      <c r="AM836" s="30"/>
      <c r="AN836" s="30"/>
      <c r="AO836" s="30"/>
      <c r="AP836" s="30"/>
    </row>
    <row r="837">
      <c r="A837" s="30"/>
      <c r="B837" s="30"/>
      <c r="C837" s="30"/>
      <c r="D837" s="30"/>
      <c r="E837" s="30"/>
      <c r="F837" s="30"/>
      <c r="G837" s="30"/>
      <c r="H837" s="30"/>
      <c r="I837" s="30"/>
      <c r="J837" s="186"/>
      <c r="K837" s="186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  <c r="AB837" s="30"/>
      <c r="AC837" s="30"/>
      <c r="AD837" s="30"/>
      <c r="AE837" s="30"/>
      <c r="AF837" s="30"/>
      <c r="AG837" s="30"/>
      <c r="AH837" s="30"/>
      <c r="AI837" s="30"/>
      <c r="AJ837" s="30"/>
      <c r="AK837" s="30"/>
      <c r="AL837" s="30"/>
      <c r="AM837" s="30"/>
      <c r="AN837" s="30"/>
      <c r="AO837" s="30"/>
      <c r="AP837" s="30"/>
    </row>
    <row r="838">
      <c r="A838" s="30"/>
      <c r="B838" s="30"/>
      <c r="C838" s="30"/>
      <c r="D838" s="30"/>
      <c r="E838" s="30"/>
      <c r="F838" s="30"/>
      <c r="G838" s="30"/>
      <c r="H838" s="30"/>
      <c r="I838" s="30"/>
      <c r="J838" s="186"/>
      <c r="K838" s="186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  <c r="AB838" s="30"/>
      <c r="AC838" s="30"/>
      <c r="AD838" s="30"/>
      <c r="AE838" s="30"/>
      <c r="AF838" s="30"/>
      <c r="AG838" s="30"/>
      <c r="AH838" s="30"/>
      <c r="AI838" s="30"/>
      <c r="AJ838" s="30"/>
      <c r="AK838" s="30"/>
      <c r="AL838" s="30"/>
      <c r="AM838" s="30"/>
      <c r="AN838" s="30"/>
      <c r="AO838" s="30"/>
      <c r="AP838" s="30"/>
    </row>
    <row r="839">
      <c r="A839" s="30"/>
      <c r="B839" s="30"/>
      <c r="C839" s="30"/>
      <c r="D839" s="30"/>
      <c r="E839" s="30"/>
      <c r="F839" s="30"/>
      <c r="G839" s="30"/>
      <c r="H839" s="30"/>
      <c r="I839" s="30"/>
      <c r="J839" s="186"/>
      <c r="K839" s="186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  <c r="AB839" s="30"/>
      <c r="AC839" s="30"/>
      <c r="AD839" s="30"/>
      <c r="AE839" s="30"/>
      <c r="AF839" s="30"/>
      <c r="AG839" s="30"/>
      <c r="AH839" s="30"/>
      <c r="AI839" s="30"/>
      <c r="AJ839" s="30"/>
      <c r="AK839" s="30"/>
      <c r="AL839" s="30"/>
      <c r="AM839" s="30"/>
      <c r="AN839" s="30"/>
      <c r="AO839" s="30"/>
      <c r="AP839" s="30"/>
    </row>
    <row r="840">
      <c r="A840" s="30"/>
      <c r="B840" s="30"/>
      <c r="C840" s="30"/>
      <c r="D840" s="30"/>
      <c r="E840" s="30"/>
      <c r="F840" s="30"/>
      <c r="G840" s="30"/>
      <c r="H840" s="30"/>
      <c r="I840" s="30"/>
      <c r="J840" s="186"/>
      <c r="K840" s="186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  <c r="AB840" s="30"/>
      <c r="AC840" s="30"/>
      <c r="AD840" s="30"/>
      <c r="AE840" s="30"/>
      <c r="AF840" s="30"/>
      <c r="AG840" s="30"/>
      <c r="AH840" s="30"/>
      <c r="AI840" s="30"/>
      <c r="AJ840" s="30"/>
      <c r="AK840" s="30"/>
      <c r="AL840" s="30"/>
      <c r="AM840" s="30"/>
      <c r="AN840" s="30"/>
      <c r="AO840" s="30"/>
      <c r="AP840" s="30"/>
    </row>
    <row r="841">
      <c r="A841" s="30"/>
      <c r="B841" s="30"/>
      <c r="C841" s="30"/>
      <c r="D841" s="30"/>
      <c r="E841" s="30"/>
      <c r="F841" s="30"/>
      <c r="G841" s="30"/>
      <c r="H841" s="30"/>
      <c r="I841" s="30"/>
      <c r="J841" s="186"/>
      <c r="K841" s="186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  <c r="AB841" s="30"/>
      <c r="AC841" s="30"/>
      <c r="AD841" s="30"/>
      <c r="AE841" s="30"/>
      <c r="AF841" s="30"/>
      <c r="AG841" s="30"/>
      <c r="AH841" s="30"/>
      <c r="AI841" s="30"/>
      <c r="AJ841" s="30"/>
      <c r="AK841" s="30"/>
      <c r="AL841" s="30"/>
      <c r="AM841" s="30"/>
      <c r="AN841" s="30"/>
      <c r="AO841" s="30"/>
      <c r="AP841" s="30"/>
    </row>
    <row r="842">
      <c r="A842" s="30"/>
      <c r="B842" s="30"/>
      <c r="C842" s="30"/>
      <c r="D842" s="30"/>
      <c r="E842" s="30"/>
      <c r="F842" s="30"/>
      <c r="G842" s="30"/>
      <c r="H842" s="30"/>
      <c r="I842" s="30"/>
      <c r="J842" s="186"/>
      <c r="K842" s="186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  <c r="AB842" s="30"/>
      <c r="AC842" s="30"/>
      <c r="AD842" s="30"/>
      <c r="AE842" s="30"/>
      <c r="AF842" s="30"/>
      <c r="AG842" s="30"/>
      <c r="AH842" s="30"/>
      <c r="AI842" s="30"/>
      <c r="AJ842" s="30"/>
      <c r="AK842" s="30"/>
      <c r="AL842" s="30"/>
      <c r="AM842" s="30"/>
      <c r="AN842" s="30"/>
      <c r="AO842" s="30"/>
      <c r="AP842" s="30"/>
    </row>
    <row r="843">
      <c r="A843" s="30"/>
      <c r="B843" s="30"/>
      <c r="C843" s="30"/>
      <c r="D843" s="30"/>
      <c r="E843" s="30"/>
      <c r="F843" s="30"/>
      <c r="G843" s="30"/>
      <c r="H843" s="30"/>
      <c r="I843" s="30"/>
      <c r="J843" s="186"/>
      <c r="K843" s="186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  <c r="AB843" s="30"/>
      <c r="AC843" s="30"/>
      <c r="AD843" s="30"/>
      <c r="AE843" s="30"/>
      <c r="AF843" s="30"/>
      <c r="AG843" s="30"/>
      <c r="AH843" s="30"/>
      <c r="AI843" s="30"/>
      <c r="AJ843" s="30"/>
      <c r="AK843" s="30"/>
      <c r="AL843" s="30"/>
      <c r="AM843" s="30"/>
      <c r="AN843" s="30"/>
      <c r="AO843" s="30"/>
      <c r="AP843" s="30"/>
    </row>
    <row r="844">
      <c r="A844" s="30"/>
      <c r="B844" s="30"/>
      <c r="C844" s="30"/>
      <c r="D844" s="30"/>
      <c r="E844" s="30"/>
      <c r="F844" s="30"/>
      <c r="G844" s="30"/>
      <c r="H844" s="30"/>
      <c r="I844" s="30"/>
      <c r="J844" s="186"/>
      <c r="K844" s="186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  <c r="AB844" s="30"/>
      <c r="AC844" s="30"/>
      <c r="AD844" s="30"/>
      <c r="AE844" s="30"/>
      <c r="AF844" s="30"/>
      <c r="AG844" s="30"/>
      <c r="AH844" s="30"/>
      <c r="AI844" s="30"/>
      <c r="AJ844" s="30"/>
      <c r="AK844" s="30"/>
      <c r="AL844" s="30"/>
      <c r="AM844" s="30"/>
      <c r="AN844" s="30"/>
      <c r="AO844" s="30"/>
      <c r="AP844" s="30"/>
    </row>
    <row r="845">
      <c r="A845" s="30"/>
      <c r="B845" s="30"/>
      <c r="C845" s="30"/>
      <c r="D845" s="30"/>
      <c r="E845" s="30"/>
      <c r="F845" s="30"/>
      <c r="G845" s="30"/>
      <c r="H845" s="30"/>
      <c r="I845" s="30"/>
      <c r="J845" s="186"/>
      <c r="K845" s="186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  <c r="AB845" s="30"/>
      <c r="AC845" s="30"/>
      <c r="AD845" s="30"/>
      <c r="AE845" s="30"/>
      <c r="AF845" s="30"/>
      <c r="AG845" s="30"/>
      <c r="AH845" s="30"/>
      <c r="AI845" s="30"/>
      <c r="AJ845" s="30"/>
      <c r="AK845" s="30"/>
      <c r="AL845" s="30"/>
      <c r="AM845" s="30"/>
      <c r="AN845" s="30"/>
      <c r="AO845" s="30"/>
      <c r="AP845" s="30"/>
    </row>
    <row r="846">
      <c r="A846" s="30"/>
      <c r="B846" s="30"/>
      <c r="C846" s="30"/>
      <c r="D846" s="30"/>
      <c r="E846" s="30"/>
      <c r="F846" s="30"/>
      <c r="G846" s="30"/>
      <c r="H846" s="30"/>
      <c r="I846" s="30"/>
      <c r="J846" s="186"/>
      <c r="K846" s="186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  <c r="AB846" s="30"/>
      <c r="AC846" s="30"/>
      <c r="AD846" s="30"/>
      <c r="AE846" s="30"/>
      <c r="AF846" s="30"/>
      <c r="AG846" s="30"/>
      <c r="AH846" s="30"/>
      <c r="AI846" s="30"/>
      <c r="AJ846" s="30"/>
      <c r="AK846" s="30"/>
      <c r="AL846" s="30"/>
      <c r="AM846" s="30"/>
      <c r="AN846" s="30"/>
      <c r="AO846" s="30"/>
      <c r="AP846" s="30"/>
    </row>
    <row r="847">
      <c r="A847" s="30"/>
      <c r="B847" s="30"/>
      <c r="C847" s="30"/>
      <c r="D847" s="30"/>
      <c r="E847" s="30"/>
      <c r="F847" s="30"/>
      <c r="G847" s="30"/>
      <c r="H847" s="30"/>
      <c r="I847" s="30"/>
      <c r="J847" s="186"/>
      <c r="K847" s="186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  <c r="AB847" s="30"/>
      <c r="AC847" s="30"/>
      <c r="AD847" s="30"/>
      <c r="AE847" s="30"/>
      <c r="AF847" s="30"/>
      <c r="AG847" s="30"/>
      <c r="AH847" s="30"/>
      <c r="AI847" s="30"/>
      <c r="AJ847" s="30"/>
      <c r="AK847" s="30"/>
      <c r="AL847" s="30"/>
      <c r="AM847" s="30"/>
      <c r="AN847" s="30"/>
      <c r="AO847" s="30"/>
      <c r="AP847" s="30"/>
    </row>
    <row r="848">
      <c r="A848" s="30"/>
      <c r="B848" s="30"/>
      <c r="C848" s="30"/>
      <c r="D848" s="30"/>
      <c r="E848" s="30"/>
      <c r="F848" s="30"/>
      <c r="G848" s="30"/>
      <c r="H848" s="30"/>
      <c r="I848" s="30"/>
      <c r="J848" s="186"/>
      <c r="K848" s="186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  <c r="AB848" s="30"/>
      <c r="AC848" s="30"/>
      <c r="AD848" s="30"/>
      <c r="AE848" s="30"/>
      <c r="AF848" s="30"/>
      <c r="AG848" s="30"/>
      <c r="AH848" s="30"/>
      <c r="AI848" s="30"/>
      <c r="AJ848" s="30"/>
      <c r="AK848" s="30"/>
      <c r="AL848" s="30"/>
      <c r="AM848" s="30"/>
      <c r="AN848" s="30"/>
      <c r="AO848" s="30"/>
      <c r="AP848" s="30"/>
    </row>
    <row r="849">
      <c r="A849" s="30"/>
      <c r="B849" s="30"/>
      <c r="C849" s="30"/>
      <c r="D849" s="30"/>
      <c r="E849" s="30"/>
      <c r="F849" s="30"/>
      <c r="G849" s="30"/>
      <c r="H849" s="30"/>
      <c r="I849" s="30"/>
      <c r="J849" s="186"/>
      <c r="K849" s="186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  <c r="AB849" s="30"/>
      <c r="AC849" s="30"/>
      <c r="AD849" s="30"/>
      <c r="AE849" s="30"/>
      <c r="AF849" s="30"/>
      <c r="AG849" s="30"/>
      <c r="AH849" s="30"/>
      <c r="AI849" s="30"/>
      <c r="AJ849" s="30"/>
      <c r="AK849" s="30"/>
      <c r="AL849" s="30"/>
      <c r="AM849" s="30"/>
      <c r="AN849" s="30"/>
      <c r="AO849" s="30"/>
      <c r="AP849" s="30"/>
    </row>
    <row r="850">
      <c r="A850" s="30"/>
      <c r="B850" s="30"/>
      <c r="C850" s="30"/>
      <c r="D850" s="30"/>
      <c r="E850" s="30"/>
      <c r="F850" s="30"/>
      <c r="G850" s="30"/>
      <c r="H850" s="30"/>
      <c r="I850" s="30"/>
      <c r="J850" s="186"/>
      <c r="K850" s="186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  <c r="AB850" s="30"/>
      <c r="AC850" s="30"/>
      <c r="AD850" s="30"/>
      <c r="AE850" s="30"/>
      <c r="AF850" s="30"/>
      <c r="AG850" s="30"/>
      <c r="AH850" s="30"/>
      <c r="AI850" s="30"/>
      <c r="AJ850" s="30"/>
      <c r="AK850" s="30"/>
      <c r="AL850" s="30"/>
      <c r="AM850" s="30"/>
      <c r="AN850" s="30"/>
      <c r="AO850" s="30"/>
      <c r="AP850" s="30"/>
    </row>
    <row r="851">
      <c r="A851" s="30"/>
      <c r="B851" s="30"/>
      <c r="C851" s="30"/>
      <c r="D851" s="30"/>
      <c r="E851" s="30"/>
      <c r="F851" s="30"/>
      <c r="G851" s="30"/>
      <c r="H851" s="30"/>
      <c r="I851" s="30"/>
      <c r="J851" s="186"/>
      <c r="K851" s="186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  <c r="AB851" s="30"/>
      <c r="AC851" s="30"/>
      <c r="AD851" s="30"/>
      <c r="AE851" s="30"/>
      <c r="AF851" s="30"/>
      <c r="AG851" s="30"/>
      <c r="AH851" s="30"/>
      <c r="AI851" s="30"/>
      <c r="AJ851" s="30"/>
      <c r="AK851" s="30"/>
      <c r="AL851" s="30"/>
      <c r="AM851" s="30"/>
      <c r="AN851" s="30"/>
      <c r="AO851" s="30"/>
      <c r="AP851" s="30"/>
    </row>
    <row r="852">
      <c r="A852" s="30"/>
      <c r="B852" s="30"/>
      <c r="C852" s="30"/>
      <c r="D852" s="30"/>
      <c r="E852" s="30"/>
      <c r="F852" s="30"/>
      <c r="G852" s="30"/>
      <c r="H852" s="30"/>
      <c r="I852" s="30"/>
      <c r="J852" s="186"/>
      <c r="K852" s="186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  <c r="AB852" s="30"/>
      <c r="AC852" s="30"/>
      <c r="AD852" s="30"/>
      <c r="AE852" s="30"/>
      <c r="AF852" s="30"/>
      <c r="AG852" s="30"/>
      <c r="AH852" s="30"/>
      <c r="AI852" s="30"/>
      <c r="AJ852" s="30"/>
      <c r="AK852" s="30"/>
      <c r="AL852" s="30"/>
      <c r="AM852" s="30"/>
      <c r="AN852" s="30"/>
      <c r="AO852" s="30"/>
      <c r="AP852" s="30"/>
    </row>
    <row r="853">
      <c r="A853" s="30"/>
      <c r="B853" s="30"/>
      <c r="C853" s="30"/>
      <c r="D853" s="30"/>
      <c r="E853" s="30"/>
      <c r="F853" s="30"/>
      <c r="G853" s="30"/>
      <c r="H853" s="30"/>
      <c r="I853" s="30"/>
      <c r="J853" s="186"/>
      <c r="K853" s="186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  <c r="AB853" s="30"/>
      <c r="AC853" s="30"/>
      <c r="AD853" s="30"/>
      <c r="AE853" s="30"/>
      <c r="AF853" s="30"/>
      <c r="AG853" s="30"/>
      <c r="AH853" s="30"/>
      <c r="AI853" s="30"/>
      <c r="AJ853" s="30"/>
      <c r="AK853" s="30"/>
      <c r="AL853" s="30"/>
      <c r="AM853" s="30"/>
      <c r="AN853" s="30"/>
      <c r="AO853" s="30"/>
      <c r="AP853" s="30"/>
    </row>
    <row r="854">
      <c r="A854" s="30"/>
      <c r="B854" s="30"/>
      <c r="C854" s="30"/>
      <c r="D854" s="30"/>
      <c r="E854" s="30"/>
      <c r="F854" s="30"/>
      <c r="G854" s="30"/>
      <c r="H854" s="30"/>
      <c r="I854" s="30"/>
      <c r="J854" s="186"/>
      <c r="K854" s="186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  <c r="AB854" s="30"/>
      <c r="AC854" s="30"/>
      <c r="AD854" s="30"/>
      <c r="AE854" s="30"/>
      <c r="AF854" s="30"/>
      <c r="AG854" s="30"/>
      <c r="AH854" s="30"/>
      <c r="AI854" s="30"/>
      <c r="AJ854" s="30"/>
      <c r="AK854" s="30"/>
      <c r="AL854" s="30"/>
      <c r="AM854" s="30"/>
      <c r="AN854" s="30"/>
      <c r="AO854" s="30"/>
      <c r="AP854" s="30"/>
    </row>
    <row r="855">
      <c r="A855" s="30"/>
      <c r="B855" s="30"/>
      <c r="C855" s="30"/>
      <c r="D855" s="30"/>
      <c r="E855" s="30"/>
      <c r="F855" s="30"/>
      <c r="G855" s="30"/>
      <c r="H855" s="30"/>
      <c r="I855" s="30"/>
      <c r="J855" s="186"/>
      <c r="K855" s="186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  <c r="AB855" s="30"/>
      <c r="AC855" s="30"/>
      <c r="AD855" s="30"/>
      <c r="AE855" s="30"/>
      <c r="AF855" s="30"/>
      <c r="AG855" s="30"/>
      <c r="AH855" s="30"/>
      <c r="AI855" s="30"/>
      <c r="AJ855" s="30"/>
      <c r="AK855" s="30"/>
      <c r="AL855" s="30"/>
      <c r="AM855" s="30"/>
      <c r="AN855" s="30"/>
      <c r="AO855" s="30"/>
      <c r="AP855" s="30"/>
    </row>
    <row r="856">
      <c r="A856" s="30"/>
      <c r="B856" s="30"/>
      <c r="C856" s="30"/>
      <c r="D856" s="30"/>
      <c r="E856" s="30"/>
      <c r="F856" s="30"/>
      <c r="G856" s="30"/>
      <c r="H856" s="30"/>
      <c r="I856" s="30"/>
      <c r="J856" s="186"/>
      <c r="K856" s="186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  <c r="AB856" s="30"/>
      <c r="AC856" s="30"/>
      <c r="AD856" s="30"/>
      <c r="AE856" s="30"/>
      <c r="AF856" s="30"/>
      <c r="AG856" s="30"/>
      <c r="AH856" s="30"/>
      <c r="AI856" s="30"/>
      <c r="AJ856" s="30"/>
      <c r="AK856" s="30"/>
      <c r="AL856" s="30"/>
      <c r="AM856" s="30"/>
      <c r="AN856" s="30"/>
      <c r="AO856" s="30"/>
      <c r="AP856" s="30"/>
    </row>
    <row r="857">
      <c r="A857" s="30"/>
      <c r="B857" s="30"/>
      <c r="C857" s="30"/>
      <c r="D857" s="30"/>
      <c r="E857" s="30"/>
      <c r="F857" s="30"/>
      <c r="G857" s="30"/>
      <c r="H857" s="30"/>
      <c r="I857" s="30"/>
      <c r="J857" s="186"/>
      <c r="K857" s="186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  <c r="AB857" s="30"/>
      <c r="AC857" s="30"/>
      <c r="AD857" s="30"/>
      <c r="AE857" s="30"/>
      <c r="AF857" s="30"/>
      <c r="AG857" s="30"/>
      <c r="AH857" s="30"/>
      <c r="AI857" s="30"/>
      <c r="AJ857" s="30"/>
      <c r="AK857" s="30"/>
      <c r="AL857" s="30"/>
      <c r="AM857" s="30"/>
      <c r="AN857" s="30"/>
      <c r="AO857" s="30"/>
      <c r="AP857" s="30"/>
    </row>
    <row r="858">
      <c r="A858" s="30"/>
      <c r="B858" s="30"/>
      <c r="C858" s="30"/>
      <c r="D858" s="30"/>
      <c r="E858" s="30"/>
      <c r="F858" s="30"/>
      <c r="G858" s="30"/>
      <c r="H858" s="30"/>
      <c r="I858" s="30"/>
      <c r="J858" s="186"/>
      <c r="K858" s="186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  <c r="AB858" s="30"/>
      <c r="AC858" s="30"/>
      <c r="AD858" s="30"/>
      <c r="AE858" s="30"/>
      <c r="AF858" s="30"/>
      <c r="AG858" s="30"/>
      <c r="AH858" s="30"/>
      <c r="AI858" s="30"/>
      <c r="AJ858" s="30"/>
      <c r="AK858" s="30"/>
      <c r="AL858" s="30"/>
      <c r="AM858" s="30"/>
      <c r="AN858" s="30"/>
      <c r="AO858" s="30"/>
      <c r="AP858" s="30"/>
    </row>
    <row r="859">
      <c r="A859" s="30"/>
      <c r="B859" s="30"/>
      <c r="C859" s="30"/>
      <c r="D859" s="30"/>
      <c r="E859" s="30"/>
      <c r="F859" s="30"/>
      <c r="G859" s="30"/>
      <c r="H859" s="30"/>
      <c r="I859" s="30"/>
      <c r="J859" s="186"/>
      <c r="K859" s="186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  <c r="AB859" s="30"/>
      <c r="AC859" s="30"/>
      <c r="AD859" s="30"/>
      <c r="AE859" s="30"/>
      <c r="AF859" s="30"/>
      <c r="AG859" s="30"/>
      <c r="AH859" s="30"/>
      <c r="AI859" s="30"/>
      <c r="AJ859" s="30"/>
      <c r="AK859" s="30"/>
      <c r="AL859" s="30"/>
      <c r="AM859" s="30"/>
      <c r="AN859" s="30"/>
      <c r="AO859" s="30"/>
      <c r="AP859" s="30"/>
    </row>
    <row r="860">
      <c r="A860" s="30"/>
      <c r="B860" s="30"/>
      <c r="C860" s="30"/>
      <c r="D860" s="30"/>
      <c r="E860" s="30"/>
      <c r="F860" s="30"/>
      <c r="G860" s="30"/>
      <c r="H860" s="30"/>
      <c r="I860" s="30"/>
      <c r="J860" s="186"/>
      <c r="K860" s="186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  <c r="AB860" s="30"/>
      <c r="AC860" s="30"/>
      <c r="AD860" s="30"/>
      <c r="AE860" s="30"/>
      <c r="AF860" s="30"/>
      <c r="AG860" s="30"/>
      <c r="AH860" s="30"/>
      <c r="AI860" s="30"/>
      <c r="AJ860" s="30"/>
      <c r="AK860" s="30"/>
      <c r="AL860" s="30"/>
      <c r="AM860" s="30"/>
      <c r="AN860" s="30"/>
      <c r="AO860" s="30"/>
      <c r="AP860" s="30"/>
    </row>
    <row r="861">
      <c r="A861" s="30"/>
      <c r="B861" s="30"/>
      <c r="C861" s="30"/>
      <c r="D861" s="30"/>
      <c r="E861" s="30"/>
      <c r="F861" s="30"/>
      <c r="G861" s="30"/>
      <c r="H861" s="30"/>
      <c r="I861" s="30"/>
      <c r="J861" s="186"/>
      <c r="K861" s="186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  <c r="AB861" s="30"/>
      <c r="AC861" s="30"/>
      <c r="AD861" s="30"/>
      <c r="AE861" s="30"/>
      <c r="AF861" s="30"/>
      <c r="AG861" s="30"/>
      <c r="AH861" s="30"/>
      <c r="AI861" s="30"/>
      <c r="AJ861" s="30"/>
      <c r="AK861" s="30"/>
      <c r="AL861" s="30"/>
      <c r="AM861" s="30"/>
      <c r="AN861" s="30"/>
      <c r="AO861" s="30"/>
      <c r="AP861" s="30"/>
    </row>
    <row r="862">
      <c r="A862" s="30"/>
      <c r="B862" s="30"/>
      <c r="C862" s="30"/>
      <c r="D862" s="30"/>
      <c r="E862" s="30"/>
      <c r="F862" s="30"/>
      <c r="G862" s="30"/>
      <c r="H862" s="30"/>
      <c r="I862" s="30"/>
      <c r="J862" s="186"/>
      <c r="K862" s="186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  <c r="AB862" s="30"/>
      <c r="AC862" s="30"/>
      <c r="AD862" s="30"/>
      <c r="AE862" s="30"/>
      <c r="AF862" s="30"/>
      <c r="AG862" s="30"/>
      <c r="AH862" s="30"/>
      <c r="AI862" s="30"/>
      <c r="AJ862" s="30"/>
      <c r="AK862" s="30"/>
      <c r="AL862" s="30"/>
      <c r="AM862" s="30"/>
      <c r="AN862" s="30"/>
      <c r="AO862" s="30"/>
      <c r="AP862" s="30"/>
    </row>
    <row r="863">
      <c r="A863" s="30"/>
      <c r="B863" s="30"/>
      <c r="C863" s="30"/>
      <c r="D863" s="30"/>
      <c r="E863" s="30"/>
      <c r="F863" s="30"/>
      <c r="G863" s="30"/>
      <c r="H863" s="30"/>
      <c r="I863" s="30"/>
      <c r="J863" s="186"/>
      <c r="K863" s="186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  <c r="AB863" s="30"/>
      <c r="AC863" s="30"/>
      <c r="AD863" s="30"/>
      <c r="AE863" s="30"/>
      <c r="AF863" s="30"/>
      <c r="AG863" s="30"/>
      <c r="AH863" s="30"/>
      <c r="AI863" s="30"/>
      <c r="AJ863" s="30"/>
      <c r="AK863" s="30"/>
      <c r="AL863" s="30"/>
      <c r="AM863" s="30"/>
      <c r="AN863" s="30"/>
      <c r="AO863" s="30"/>
      <c r="AP863" s="30"/>
    </row>
    <row r="864">
      <c r="A864" s="30"/>
      <c r="B864" s="30"/>
      <c r="C864" s="30"/>
      <c r="D864" s="30"/>
      <c r="E864" s="30"/>
      <c r="F864" s="30"/>
      <c r="G864" s="30"/>
      <c r="H864" s="30"/>
      <c r="I864" s="30"/>
      <c r="J864" s="186"/>
      <c r="K864" s="186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  <c r="AB864" s="30"/>
      <c r="AC864" s="30"/>
      <c r="AD864" s="30"/>
      <c r="AE864" s="30"/>
      <c r="AF864" s="30"/>
      <c r="AG864" s="30"/>
      <c r="AH864" s="30"/>
      <c r="AI864" s="30"/>
      <c r="AJ864" s="30"/>
      <c r="AK864" s="30"/>
      <c r="AL864" s="30"/>
      <c r="AM864" s="30"/>
      <c r="AN864" s="30"/>
      <c r="AO864" s="30"/>
      <c r="AP864" s="30"/>
    </row>
    <row r="865">
      <c r="A865" s="30"/>
      <c r="B865" s="30"/>
      <c r="C865" s="30"/>
      <c r="D865" s="30"/>
      <c r="E865" s="30"/>
      <c r="F865" s="30"/>
      <c r="G865" s="30"/>
      <c r="H865" s="30"/>
      <c r="I865" s="30"/>
      <c r="J865" s="186"/>
      <c r="K865" s="186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  <c r="AB865" s="30"/>
      <c r="AC865" s="30"/>
      <c r="AD865" s="30"/>
      <c r="AE865" s="30"/>
      <c r="AF865" s="30"/>
      <c r="AG865" s="30"/>
      <c r="AH865" s="30"/>
      <c r="AI865" s="30"/>
      <c r="AJ865" s="30"/>
      <c r="AK865" s="30"/>
      <c r="AL865" s="30"/>
      <c r="AM865" s="30"/>
      <c r="AN865" s="30"/>
      <c r="AO865" s="30"/>
      <c r="AP865" s="30"/>
    </row>
    <row r="866">
      <c r="A866" s="30"/>
      <c r="B866" s="30"/>
      <c r="C866" s="30"/>
      <c r="D866" s="30"/>
      <c r="E866" s="30"/>
      <c r="F866" s="30"/>
      <c r="G866" s="30"/>
      <c r="H866" s="30"/>
      <c r="I866" s="30"/>
      <c r="J866" s="186"/>
      <c r="K866" s="186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  <c r="AB866" s="30"/>
      <c r="AC866" s="30"/>
      <c r="AD866" s="30"/>
      <c r="AE866" s="30"/>
      <c r="AF866" s="30"/>
      <c r="AG866" s="30"/>
      <c r="AH866" s="30"/>
      <c r="AI866" s="30"/>
      <c r="AJ866" s="30"/>
      <c r="AK866" s="30"/>
      <c r="AL866" s="30"/>
      <c r="AM866" s="30"/>
      <c r="AN866" s="30"/>
      <c r="AO866" s="30"/>
      <c r="AP866" s="30"/>
    </row>
    <row r="867">
      <c r="A867" s="30"/>
      <c r="B867" s="30"/>
      <c r="C867" s="30"/>
      <c r="D867" s="30"/>
      <c r="E867" s="30"/>
      <c r="F867" s="30"/>
      <c r="G867" s="30"/>
      <c r="H867" s="30"/>
      <c r="I867" s="30"/>
      <c r="J867" s="186"/>
      <c r="K867" s="186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  <c r="AB867" s="30"/>
      <c r="AC867" s="30"/>
      <c r="AD867" s="30"/>
      <c r="AE867" s="30"/>
      <c r="AF867" s="30"/>
      <c r="AG867" s="30"/>
      <c r="AH867" s="30"/>
      <c r="AI867" s="30"/>
      <c r="AJ867" s="30"/>
      <c r="AK867" s="30"/>
      <c r="AL867" s="30"/>
      <c r="AM867" s="30"/>
      <c r="AN867" s="30"/>
      <c r="AO867" s="30"/>
      <c r="AP867" s="30"/>
    </row>
    <row r="868">
      <c r="A868" s="30"/>
      <c r="B868" s="30"/>
      <c r="C868" s="30"/>
      <c r="D868" s="30"/>
      <c r="E868" s="30"/>
      <c r="F868" s="30"/>
      <c r="G868" s="30"/>
      <c r="H868" s="30"/>
      <c r="I868" s="30"/>
      <c r="J868" s="186"/>
      <c r="K868" s="186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  <c r="AB868" s="30"/>
      <c r="AC868" s="30"/>
      <c r="AD868" s="30"/>
      <c r="AE868" s="30"/>
      <c r="AF868" s="30"/>
      <c r="AG868" s="30"/>
      <c r="AH868" s="30"/>
      <c r="AI868" s="30"/>
      <c r="AJ868" s="30"/>
      <c r="AK868" s="30"/>
      <c r="AL868" s="30"/>
      <c r="AM868" s="30"/>
      <c r="AN868" s="30"/>
      <c r="AO868" s="30"/>
      <c r="AP868" s="30"/>
    </row>
    <row r="869">
      <c r="A869" s="30"/>
      <c r="B869" s="30"/>
      <c r="C869" s="30"/>
      <c r="D869" s="30"/>
      <c r="E869" s="30"/>
      <c r="F869" s="30"/>
      <c r="G869" s="30"/>
      <c r="H869" s="30"/>
      <c r="I869" s="30"/>
      <c r="J869" s="186"/>
      <c r="K869" s="186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  <c r="AB869" s="30"/>
      <c r="AC869" s="30"/>
      <c r="AD869" s="30"/>
      <c r="AE869" s="30"/>
      <c r="AF869" s="30"/>
      <c r="AG869" s="30"/>
      <c r="AH869" s="30"/>
      <c r="AI869" s="30"/>
      <c r="AJ869" s="30"/>
      <c r="AK869" s="30"/>
      <c r="AL869" s="30"/>
      <c r="AM869" s="30"/>
      <c r="AN869" s="30"/>
      <c r="AO869" s="30"/>
      <c r="AP869" s="30"/>
    </row>
    <row r="870">
      <c r="A870" s="30"/>
      <c r="B870" s="30"/>
      <c r="C870" s="30"/>
      <c r="D870" s="30"/>
      <c r="E870" s="30"/>
      <c r="F870" s="30"/>
      <c r="G870" s="30"/>
      <c r="H870" s="30"/>
      <c r="I870" s="30"/>
      <c r="J870" s="186"/>
      <c r="K870" s="186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  <c r="AB870" s="30"/>
      <c r="AC870" s="30"/>
      <c r="AD870" s="30"/>
      <c r="AE870" s="30"/>
      <c r="AF870" s="30"/>
      <c r="AG870" s="30"/>
      <c r="AH870" s="30"/>
      <c r="AI870" s="30"/>
      <c r="AJ870" s="30"/>
      <c r="AK870" s="30"/>
      <c r="AL870" s="30"/>
      <c r="AM870" s="30"/>
      <c r="AN870" s="30"/>
      <c r="AO870" s="30"/>
      <c r="AP870" s="30"/>
    </row>
    <row r="871">
      <c r="A871" s="30"/>
      <c r="B871" s="30"/>
      <c r="C871" s="30"/>
      <c r="D871" s="30"/>
      <c r="E871" s="30"/>
      <c r="F871" s="30"/>
      <c r="G871" s="30"/>
      <c r="H871" s="30"/>
      <c r="I871" s="30"/>
      <c r="J871" s="186"/>
      <c r="K871" s="186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  <c r="AB871" s="30"/>
      <c r="AC871" s="30"/>
      <c r="AD871" s="30"/>
      <c r="AE871" s="30"/>
      <c r="AF871" s="30"/>
      <c r="AG871" s="30"/>
      <c r="AH871" s="30"/>
      <c r="AI871" s="30"/>
      <c r="AJ871" s="30"/>
      <c r="AK871" s="30"/>
      <c r="AL871" s="30"/>
      <c r="AM871" s="30"/>
      <c r="AN871" s="30"/>
      <c r="AO871" s="30"/>
      <c r="AP871" s="30"/>
    </row>
    <row r="872">
      <c r="A872" s="30"/>
      <c r="B872" s="30"/>
      <c r="C872" s="30"/>
      <c r="D872" s="30"/>
      <c r="E872" s="30"/>
      <c r="F872" s="30"/>
      <c r="G872" s="30"/>
      <c r="H872" s="30"/>
      <c r="I872" s="30"/>
      <c r="J872" s="186"/>
      <c r="K872" s="186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  <c r="AB872" s="30"/>
      <c r="AC872" s="30"/>
      <c r="AD872" s="30"/>
      <c r="AE872" s="30"/>
      <c r="AF872" s="30"/>
      <c r="AG872" s="30"/>
      <c r="AH872" s="30"/>
      <c r="AI872" s="30"/>
      <c r="AJ872" s="30"/>
      <c r="AK872" s="30"/>
      <c r="AL872" s="30"/>
      <c r="AM872" s="30"/>
      <c r="AN872" s="30"/>
      <c r="AO872" s="30"/>
      <c r="AP872" s="30"/>
    </row>
    <row r="873">
      <c r="A873" s="30"/>
      <c r="B873" s="30"/>
      <c r="C873" s="30"/>
      <c r="D873" s="30"/>
      <c r="E873" s="30"/>
      <c r="F873" s="30"/>
      <c r="G873" s="30"/>
      <c r="H873" s="30"/>
      <c r="I873" s="30"/>
      <c r="J873" s="186"/>
      <c r="K873" s="186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  <c r="AB873" s="30"/>
      <c r="AC873" s="30"/>
      <c r="AD873" s="30"/>
      <c r="AE873" s="30"/>
      <c r="AF873" s="30"/>
      <c r="AG873" s="30"/>
      <c r="AH873" s="30"/>
      <c r="AI873" s="30"/>
      <c r="AJ873" s="30"/>
      <c r="AK873" s="30"/>
      <c r="AL873" s="30"/>
      <c r="AM873" s="30"/>
      <c r="AN873" s="30"/>
      <c r="AO873" s="30"/>
      <c r="AP873" s="30"/>
    </row>
    <row r="874">
      <c r="A874" s="30"/>
      <c r="B874" s="30"/>
      <c r="C874" s="30"/>
      <c r="D874" s="30"/>
      <c r="E874" s="30"/>
      <c r="F874" s="30"/>
      <c r="G874" s="30"/>
      <c r="H874" s="30"/>
      <c r="I874" s="30"/>
      <c r="J874" s="186"/>
      <c r="K874" s="186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  <c r="AB874" s="30"/>
      <c r="AC874" s="30"/>
      <c r="AD874" s="30"/>
      <c r="AE874" s="30"/>
      <c r="AF874" s="30"/>
      <c r="AG874" s="30"/>
      <c r="AH874" s="30"/>
      <c r="AI874" s="30"/>
      <c r="AJ874" s="30"/>
      <c r="AK874" s="30"/>
      <c r="AL874" s="30"/>
      <c r="AM874" s="30"/>
      <c r="AN874" s="30"/>
      <c r="AO874" s="30"/>
      <c r="AP874" s="30"/>
    </row>
    <row r="875">
      <c r="A875" s="30"/>
      <c r="B875" s="30"/>
      <c r="C875" s="30"/>
      <c r="D875" s="30"/>
      <c r="E875" s="30"/>
      <c r="F875" s="30"/>
      <c r="G875" s="30"/>
      <c r="H875" s="30"/>
      <c r="I875" s="30"/>
      <c r="J875" s="186"/>
      <c r="K875" s="186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  <c r="AB875" s="30"/>
      <c r="AC875" s="30"/>
      <c r="AD875" s="30"/>
      <c r="AE875" s="30"/>
      <c r="AF875" s="30"/>
      <c r="AG875" s="30"/>
      <c r="AH875" s="30"/>
      <c r="AI875" s="30"/>
      <c r="AJ875" s="30"/>
      <c r="AK875" s="30"/>
      <c r="AL875" s="30"/>
      <c r="AM875" s="30"/>
      <c r="AN875" s="30"/>
      <c r="AO875" s="30"/>
      <c r="AP875" s="30"/>
    </row>
    <row r="876">
      <c r="A876" s="30"/>
      <c r="B876" s="30"/>
      <c r="C876" s="30"/>
      <c r="D876" s="30"/>
      <c r="E876" s="30"/>
      <c r="F876" s="30"/>
      <c r="G876" s="30"/>
      <c r="H876" s="30"/>
      <c r="I876" s="30"/>
      <c r="J876" s="186"/>
      <c r="K876" s="186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  <c r="AB876" s="30"/>
      <c r="AC876" s="30"/>
      <c r="AD876" s="30"/>
      <c r="AE876" s="30"/>
      <c r="AF876" s="30"/>
      <c r="AG876" s="30"/>
      <c r="AH876" s="30"/>
      <c r="AI876" s="30"/>
      <c r="AJ876" s="30"/>
      <c r="AK876" s="30"/>
      <c r="AL876" s="30"/>
      <c r="AM876" s="30"/>
      <c r="AN876" s="30"/>
      <c r="AO876" s="30"/>
      <c r="AP876" s="30"/>
    </row>
    <row r="877">
      <c r="A877" s="30"/>
      <c r="B877" s="30"/>
      <c r="C877" s="30"/>
      <c r="D877" s="30"/>
      <c r="E877" s="30"/>
      <c r="F877" s="30"/>
      <c r="G877" s="30"/>
      <c r="H877" s="30"/>
      <c r="I877" s="30"/>
      <c r="J877" s="186"/>
      <c r="K877" s="186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  <c r="AB877" s="30"/>
      <c r="AC877" s="30"/>
      <c r="AD877" s="30"/>
      <c r="AE877" s="30"/>
      <c r="AF877" s="30"/>
      <c r="AG877" s="30"/>
      <c r="AH877" s="30"/>
      <c r="AI877" s="30"/>
      <c r="AJ877" s="30"/>
      <c r="AK877" s="30"/>
      <c r="AL877" s="30"/>
      <c r="AM877" s="30"/>
      <c r="AN877" s="30"/>
      <c r="AO877" s="30"/>
      <c r="AP877" s="30"/>
    </row>
    <row r="878">
      <c r="A878" s="30"/>
      <c r="B878" s="30"/>
      <c r="C878" s="30"/>
      <c r="D878" s="30"/>
      <c r="E878" s="30"/>
      <c r="F878" s="30"/>
      <c r="G878" s="30"/>
      <c r="H878" s="30"/>
      <c r="I878" s="30"/>
      <c r="J878" s="186"/>
      <c r="K878" s="186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  <c r="AB878" s="30"/>
      <c r="AC878" s="30"/>
      <c r="AD878" s="30"/>
      <c r="AE878" s="30"/>
      <c r="AF878" s="30"/>
      <c r="AG878" s="30"/>
      <c r="AH878" s="30"/>
      <c r="AI878" s="30"/>
      <c r="AJ878" s="30"/>
      <c r="AK878" s="30"/>
      <c r="AL878" s="30"/>
      <c r="AM878" s="30"/>
      <c r="AN878" s="30"/>
      <c r="AO878" s="30"/>
      <c r="AP878" s="30"/>
    </row>
    <row r="879">
      <c r="A879" s="30"/>
      <c r="B879" s="30"/>
      <c r="C879" s="30"/>
      <c r="D879" s="30"/>
      <c r="E879" s="30"/>
      <c r="F879" s="30"/>
      <c r="G879" s="30"/>
      <c r="H879" s="30"/>
      <c r="I879" s="30"/>
      <c r="J879" s="186"/>
      <c r="K879" s="186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  <c r="AB879" s="30"/>
      <c r="AC879" s="30"/>
      <c r="AD879" s="30"/>
      <c r="AE879" s="30"/>
      <c r="AF879" s="30"/>
      <c r="AG879" s="30"/>
      <c r="AH879" s="30"/>
      <c r="AI879" s="30"/>
      <c r="AJ879" s="30"/>
      <c r="AK879" s="30"/>
      <c r="AL879" s="30"/>
      <c r="AM879" s="30"/>
      <c r="AN879" s="30"/>
      <c r="AO879" s="30"/>
      <c r="AP879" s="30"/>
    </row>
    <row r="880">
      <c r="A880" s="30"/>
      <c r="B880" s="30"/>
      <c r="C880" s="30"/>
      <c r="D880" s="30"/>
      <c r="E880" s="30"/>
      <c r="F880" s="30"/>
      <c r="G880" s="30"/>
      <c r="H880" s="30"/>
      <c r="I880" s="30"/>
      <c r="J880" s="186"/>
      <c r="K880" s="186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  <c r="AB880" s="30"/>
      <c r="AC880" s="30"/>
      <c r="AD880" s="30"/>
      <c r="AE880" s="30"/>
      <c r="AF880" s="30"/>
      <c r="AG880" s="30"/>
      <c r="AH880" s="30"/>
      <c r="AI880" s="30"/>
      <c r="AJ880" s="30"/>
      <c r="AK880" s="30"/>
      <c r="AL880" s="30"/>
      <c r="AM880" s="30"/>
      <c r="AN880" s="30"/>
      <c r="AO880" s="30"/>
      <c r="AP880" s="30"/>
    </row>
    <row r="881">
      <c r="A881" s="30"/>
      <c r="B881" s="30"/>
      <c r="C881" s="30"/>
      <c r="D881" s="30"/>
      <c r="E881" s="30"/>
      <c r="F881" s="30"/>
      <c r="G881" s="30"/>
      <c r="H881" s="30"/>
      <c r="I881" s="30"/>
      <c r="J881" s="186"/>
      <c r="K881" s="186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  <c r="AB881" s="30"/>
      <c r="AC881" s="30"/>
      <c r="AD881" s="30"/>
      <c r="AE881" s="30"/>
      <c r="AF881" s="30"/>
      <c r="AG881" s="30"/>
      <c r="AH881" s="30"/>
      <c r="AI881" s="30"/>
      <c r="AJ881" s="30"/>
      <c r="AK881" s="30"/>
      <c r="AL881" s="30"/>
      <c r="AM881" s="30"/>
      <c r="AN881" s="30"/>
      <c r="AO881" s="30"/>
      <c r="AP881" s="30"/>
    </row>
    <row r="882">
      <c r="A882" s="30"/>
      <c r="B882" s="30"/>
      <c r="C882" s="30"/>
      <c r="D882" s="30"/>
      <c r="E882" s="30"/>
      <c r="F882" s="30"/>
      <c r="G882" s="30"/>
      <c r="H882" s="30"/>
      <c r="I882" s="30"/>
      <c r="J882" s="186"/>
      <c r="K882" s="186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  <c r="AB882" s="30"/>
      <c r="AC882" s="30"/>
      <c r="AD882" s="30"/>
      <c r="AE882" s="30"/>
      <c r="AF882" s="30"/>
      <c r="AG882" s="30"/>
      <c r="AH882" s="30"/>
      <c r="AI882" s="30"/>
      <c r="AJ882" s="30"/>
      <c r="AK882" s="30"/>
      <c r="AL882" s="30"/>
      <c r="AM882" s="30"/>
      <c r="AN882" s="30"/>
      <c r="AO882" s="30"/>
      <c r="AP882" s="30"/>
    </row>
    <row r="883">
      <c r="A883" s="30"/>
      <c r="B883" s="30"/>
      <c r="C883" s="30"/>
      <c r="D883" s="30"/>
      <c r="E883" s="30"/>
      <c r="F883" s="30"/>
      <c r="G883" s="30"/>
      <c r="H883" s="30"/>
      <c r="I883" s="30"/>
      <c r="J883" s="186"/>
      <c r="K883" s="186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  <c r="AB883" s="30"/>
      <c r="AC883" s="30"/>
      <c r="AD883" s="30"/>
      <c r="AE883" s="30"/>
      <c r="AF883" s="30"/>
      <c r="AG883" s="30"/>
      <c r="AH883" s="30"/>
      <c r="AI883" s="30"/>
      <c r="AJ883" s="30"/>
      <c r="AK883" s="30"/>
      <c r="AL883" s="30"/>
      <c r="AM883" s="30"/>
      <c r="AN883" s="30"/>
      <c r="AO883" s="30"/>
      <c r="AP883" s="30"/>
    </row>
    <row r="884">
      <c r="A884" s="30"/>
      <c r="B884" s="30"/>
      <c r="C884" s="30"/>
      <c r="D884" s="30"/>
      <c r="E884" s="30"/>
      <c r="F884" s="30"/>
      <c r="G884" s="30"/>
      <c r="H884" s="30"/>
      <c r="I884" s="30"/>
      <c r="J884" s="186"/>
      <c r="K884" s="186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  <c r="AB884" s="30"/>
      <c r="AC884" s="30"/>
      <c r="AD884" s="30"/>
      <c r="AE884" s="30"/>
      <c r="AF884" s="30"/>
      <c r="AG884" s="30"/>
      <c r="AH884" s="30"/>
      <c r="AI884" s="30"/>
      <c r="AJ884" s="30"/>
      <c r="AK884" s="30"/>
      <c r="AL884" s="30"/>
      <c r="AM884" s="30"/>
      <c r="AN884" s="30"/>
      <c r="AO884" s="30"/>
      <c r="AP884" s="30"/>
    </row>
    <row r="885">
      <c r="A885" s="30"/>
      <c r="B885" s="30"/>
      <c r="C885" s="30"/>
      <c r="D885" s="30"/>
      <c r="E885" s="30"/>
      <c r="F885" s="30"/>
      <c r="G885" s="30"/>
      <c r="H885" s="30"/>
      <c r="I885" s="30"/>
      <c r="J885" s="186"/>
      <c r="K885" s="186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  <c r="AB885" s="30"/>
      <c r="AC885" s="30"/>
      <c r="AD885" s="30"/>
      <c r="AE885" s="30"/>
      <c r="AF885" s="30"/>
      <c r="AG885" s="30"/>
      <c r="AH885" s="30"/>
      <c r="AI885" s="30"/>
      <c r="AJ885" s="30"/>
      <c r="AK885" s="30"/>
      <c r="AL885" s="30"/>
      <c r="AM885" s="30"/>
      <c r="AN885" s="30"/>
      <c r="AO885" s="30"/>
      <c r="AP885" s="30"/>
    </row>
    <row r="886">
      <c r="A886" s="30"/>
      <c r="B886" s="30"/>
      <c r="C886" s="30"/>
      <c r="D886" s="30"/>
      <c r="E886" s="30"/>
      <c r="F886" s="30"/>
      <c r="G886" s="30"/>
      <c r="H886" s="30"/>
      <c r="I886" s="30"/>
      <c r="J886" s="186"/>
      <c r="K886" s="186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  <c r="AB886" s="30"/>
      <c r="AC886" s="30"/>
      <c r="AD886" s="30"/>
      <c r="AE886" s="30"/>
      <c r="AF886" s="30"/>
      <c r="AG886" s="30"/>
      <c r="AH886" s="30"/>
      <c r="AI886" s="30"/>
      <c r="AJ886" s="30"/>
      <c r="AK886" s="30"/>
      <c r="AL886" s="30"/>
      <c r="AM886" s="30"/>
      <c r="AN886" s="30"/>
      <c r="AO886" s="30"/>
      <c r="AP886" s="30"/>
    </row>
    <row r="887">
      <c r="A887" s="30"/>
      <c r="B887" s="30"/>
      <c r="C887" s="30"/>
      <c r="D887" s="30"/>
      <c r="E887" s="30"/>
      <c r="F887" s="30"/>
      <c r="G887" s="30"/>
      <c r="H887" s="30"/>
      <c r="I887" s="30"/>
      <c r="J887" s="186"/>
      <c r="K887" s="186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  <c r="AB887" s="30"/>
      <c r="AC887" s="30"/>
      <c r="AD887" s="30"/>
      <c r="AE887" s="30"/>
      <c r="AF887" s="30"/>
      <c r="AG887" s="30"/>
      <c r="AH887" s="30"/>
      <c r="AI887" s="30"/>
      <c r="AJ887" s="30"/>
      <c r="AK887" s="30"/>
      <c r="AL887" s="30"/>
      <c r="AM887" s="30"/>
      <c r="AN887" s="30"/>
      <c r="AO887" s="30"/>
      <c r="AP887" s="30"/>
    </row>
    <row r="888">
      <c r="A888" s="30"/>
      <c r="B888" s="30"/>
      <c r="C888" s="30"/>
      <c r="D888" s="30"/>
      <c r="E888" s="30"/>
      <c r="F888" s="30"/>
      <c r="G888" s="30"/>
      <c r="H888" s="30"/>
      <c r="I888" s="30"/>
      <c r="J888" s="186"/>
      <c r="K888" s="186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  <c r="AB888" s="30"/>
      <c r="AC888" s="30"/>
      <c r="AD888" s="30"/>
      <c r="AE888" s="30"/>
      <c r="AF888" s="30"/>
      <c r="AG888" s="30"/>
      <c r="AH888" s="30"/>
      <c r="AI888" s="30"/>
      <c r="AJ888" s="30"/>
      <c r="AK888" s="30"/>
      <c r="AL888" s="30"/>
      <c r="AM888" s="30"/>
      <c r="AN888" s="30"/>
      <c r="AO888" s="30"/>
      <c r="AP888" s="30"/>
    </row>
    <row r="889">
      <c r="A889" s="30"/>
      <c r="B889" s="30"/>
      <c r="C889" s="30"/>
      <c r="D889" s="30"/>
      <c r="E889" s="30"/>
      <c r="F889" s="30"/>
      <c r="G889" s="30"/>
      <c r="H889" s="30"/>
      <c r="I889" s="30"/>
      <c r="J889" s="186"/>
      <c r="K889" s="186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  <c r="AB889" s="30"/>
      <c r="AC889" s="30"/>
      <c r="AD889" s="30"/>
      <c r="AE889" s="30"/>
      <c r="AF889" s="30"/>
      <c r="AG889" s="30"/>
      <c r="AH889" s="30"/>
      <c r="AI889" s="30"/>
      <c r="AJ889" s="30"/>
      <c r="AK889" s="30"/>
      <c r="AL889" s="30"/>
      <c r="AM889" s="30"/>
      <c r="AN889" s="30"/>
      <c r="AO889" s="30"/>
      <c r="AP889" s="30"/>
    </row>
    <row r="890">
      <c r="A890" s="30"/>
      <c r="B890" s="30"/>
      <c r="C890" s="30"/>
      <c r="D890" s="30"/>
      <c r="E890" s="30"/>
      <c r="F890" s="30"/>
      <c r="G890" s="30"/>
      <c r="H890" s="30"/>
      <c r="I890" s="30"/>
      <c r="J890" s="186"/>
      <c r="K890" s="186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  <c r="AB890" s="30"/>
      <c r="AC890" s="30"/>
      <c r="AD890" s="30"/>
      <c r="AE890" s="30"/>
      <c r="AF890" s="30"/>
      <c r="AG890" s="30"/>
      <c r="AH890" s="30"/>
      <c r="AI890" s="30"/>
      <c r="AJ890" s="30"/>
      <c r="AK890" s="30"/>
      <c r="AL890" s="30"/>
      <c r="AM890" s="30"/>
      <c r="AN890" s="30"/>
      <c r="AO890" s="30"/>
      <c r="AP890" s="30"/>
    </row>
    <row r="891">
      <c r="A891" s="30"/>
      <c r="B891" s="30"/>
      <c r="C891" s="30"/>
      <c r="D891" s="30"/>
      <c r="E891" s="30"/>
      <c r="F891" s="30"/>
      <c r="G891" s="30"/>
      <c r="H891" s="30"/>
      <c r="I891" s="30"/>
      <c r="J891" s="186"/>
      <c r="K891" s="186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  <c r="AB891" s="30"/>
      <c r="AC891" s="30"/>
      <c r="AD891" s="30"/>
      <c r="AE891" s="30"/>
      <c r="AF891" s="30"/>
      <c r="AG891" s="30"/>
      <c r="AH891" s="30"/>
      <c r="AI891" s="30"/>
      <c r="AJ891" s="30"/>
      <c r="AK891" s="30"/>
      <c r="AL891" s="30"/>
      <c r="AM891" s="30"/>
      <c r="AN891" s="30"/>
      <c r="AO891" s="30"/>
      <c r="AP891" s="30"/>
    </row>
    <row r="892">
      <c r="A892" s="30"/>
      <c r="B892" s="30"/>
      <c r="C892" s="30"/>
      <c r="D892" s="30"/>
      <c r="E892" s="30"/>
      <c r="F892" s="30"/>
      <c r="G892" s="30"/>
      <c r="H892" s="30"/>
      <c r="I892" s="30"/>
      <c r="J892" s="186"/>
      <c r="K892" s="186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  <c r="AB892" s="30"/>
      <c r="AC892" s="30"/>
      <c r="AD892" s="30"/>
      <c r="AE892" s="30"/>
      <c r="AF892" s="30"/>
      <c r="AG892" s="30"/>
      <c r="AH892" s="30"/>
      <c r="AI892" s="30"/>
      <c r="AJ892" s="30"/>
      <c r="AK892" s="30"/>
      <c r="AL892" s="30"/>
      <c r="AM892" s="30"/>
      <c r="AN892" s="30"/>
      <c r="AO892" s="30"/>
      <c r="AP892" s="30"/>
    </row>
    <row r="893">
      <c r="A893" s="30"/>
      <c r="B893" s="30"/>
      <c r="C893" s="30"/>
      <c r="D893" s="30"/>
      <c r="E893" s="30"/>
      <c r="F893" s="30"/>
      <c r="G893" s="30"/>
      <c r="H893" s="30"/>
      <c r="I893" s="30"/>
      <c r="J893" s="186"/>
      <c r="K893" s="186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  <c r="AB893" s="30"/>
      <c r="AC893" s="30"/>
      <c r="AD893" s="30"/>
      <c r="AE893" s="30"/>
      <c r="AF893" s="30"/>
      <c r="AG893" s="30"/>
      <c r="AH893" s="30"/>
      <c r="AI893" s="30"/>
      <c r="AJ893" s="30"/>
      <c r="AK893" s="30"/>
      <c r="AL893" s="30"/>
      <c r="AM893" s="30"/>
      <c r="AN893" s="30"/>
      <c r="AO893" s="30"/>
      <c r="AP893" s="30"/>
    </row>
    <row r="894">
      <c r="A894" s="30"/>
      <c r="B894" s="30"/>
      <c r="C894" s="30"/>
      <c r="D894" s="30"/>
      <c r="E894" s="30"/>
      <c r="F894" s="30"/>
      <c r="G894" s="30"/>
      <c r="H894" s="30"/>
      <c r="I894" s="30"/>
      <c r="J894" s="186"/>
      <c r="K894" s="186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  <c r="AB894" s="30"/>
      <c r="AC894" s="30"/>
      <c r="AD894" s="30"/>
      <c r="AE894" s="30"/>
      <c r="AF894" s="30"/>
      <c r="AG894" s="30"/>
      <c r="AH894" s="30"/>
      <c r="AI894" s="30"/>
      <c r="AJ894" s="30"/>
      <c r="AK894" s="30"/>
      <c r="AL894" s="30"/>
      <c r="AM894" s="30"/>
      <c r="AN894" s="30"/>
      <c r="AO894" s="30"/>
      <c r="AP894" s="30"/>
    </row>
    <row r="895">
      <c r="A895" s="30"/>
      <c r="B895" s="30"/>
      <c r="C895" s="30"/>
      <c r="D895" s="30"/>
      <c r="E895" s="30"/>
      <c r="F895" s="30"/>
      <c r="G895" s="30"/>
      <c r="H895" s="30"/>
      <c r="I895" s="30"/>
      <c r="J895" s="186"/>
      <c r="K895" s="186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  <c r="AB895" s="30"/>
      <c r="AC895" s="30"/>
      <c r="AD895" s="30"/>
      <c r="AE895" s="30"/>
      <c r="AF895" s="30"/>
      <c r="AG895" s="30"/>
      <c r="AH895" s="30"/>
      <c r="AI895" s="30"/>
      <c r="AJ895" s="30"/>
      <c r="AK895" s="30"/>
      <c r="AL895" s="30"/>
      <c r="AM895" s="30"/>
      <c r="AN895" s="30"/>
      <c r="AO895" s="30"/>
      <c r="AP895" s="30"/>
    </row>
    <row r="896">
      <c r="A896" s="30"/>
      <c r="B896" s="30"/>
      <c r="C896" s="30"/>
      <c r="D896" s="30"/>
      <c r="E896" s="30"/>
      <c r="F896" s="30"/>
      <c r="G896" s="30"/>
      <c r="H896" s="30"/>
      <c r="I896" s="30"/>
      <c r="J896" s="186"/>
      <c r="K896" s="186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  <c r="AB896" s="30"/>
      <c r="AC896" s="30"/>
      <c r="AD896" s="30"/>
      <c r="AE896" s="30"/>
      <c r="AF896" s="30"/>
      <c r="AG896" s="30"/>
      <c r="AH896" s="30"/>
      <c r="AI896" s="30"/>
      <c r="AJ896" s="30"/>
      <c r="AK896" s="30"/>
      <c r="AL896" s="30"/>
      <c r="AM896" s="30"/>
      <c r="AN896" s="30"/>
      <c r="AO896" s="30"/>
      <c r="AP896" s="30"/>
    </row>
    <row r="897">
      <c r="A897" s="30"/>
      <c r="B897" s="30"/>
      <c r="C897" s="30"/>
      <c r="D897" s="30"/>
      <c r="E897" s="30"/>
      <c r="F897" s="30"/>
      <c r="G897" s="30"/>
      <c r="H897" s="30"/>
      <c r="I897" s="30"/>
      <c r="J897" s="186"/>
      <c r="K897" s="186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  <c r="AB897" s="30"/>
      <c r="AC897" s="30"/>
      <c r="AD897" s="30"/>
      <c r="AE897" s="30"/>
      <c r="AF897" s="30"/>
      <c r="AG897" s="30"/>
      <c r="AH897" s="30"/>
      <c r="AI897" s="30"/>
      <c r="AJ897" s="30"/>
      <c r="AK897" s="30"/>
      <c r="AL897" s="30"/>
      <c r="AM897" s="30"/>
      <c r="AN897" s="30"/>
      <c r="AO897" s="30"/>
      <c r="AP897" s="30"/>
    </row>
    <row r="898">
      <c r="A898" s="30"/>
      <c r="B898" s="30"/>
      <c r="C898" s="30"/>
      <c r="D898" s="30"/>
      <c r="E898" s="30"/>
      <c r="F898" s="30"/>
      <c r="G898" s="30"/>
      <c r="H898" s="30"/>
      <c r="I898" s="30"/>
      <c r="J898" s="186"/>
      <c r="K898" s="186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  <c r="AB898" s="30"/>
      <c r="AC898" s="30"/>
      <c r="AD898" s="30"/>
      <c r="AE898" s="30"/>
      <c r="AF898" s="30"/>
      <c r="AG898" s="30"/>
      <c r="AH898" s="30"/>
      <c r="AI898" s="30"/>
      <c r="AJ898" s="30"/>
      <c r="AK898" s="30"/>
      <c r="AL898" s="30"/>
      <c r="AM898" s="30"/>
      <c r="AN898" s="30"/>
      <c r="AO898" s="30"/>
      <c r="AP898" s="30"/>
    </row>
    <row r="899">
      <c r="A899" s="30"/>
      <c r="B899" s="30"/>
      <c r="C899" s="30"/>
      <c r="D899" s="30"/>
      <c r="E899" s="30"/>
      <c r="F899" s="30"/>
      <c r="G899" s="30"/>
      <c r="H899" s="30"/>
      <c r="I899" s="30"/>
      <c r="J899" s="186"/>
      <c r="K899" s="186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  <c r="AB899" s="30"/>
      <c r="AC899" s="30"/>
      <c r="AD899" s="30"/>
      <c r="AE899" s="30"/>
      <c r="AF899" s="30"/>
      <c r="AG899" s="30"/>
      <c r="AH899" s="30"/>
      <c r="AI899" s="30"/>
      <c r="AJ899" s="30"/>
      <c r="AK899" s="30"/>
      <c r="AL899" s="30"/>
      <c r="AM899" s="30"/>
      <c r="AN899" s="30"/>
      <c r="AO899" s="30"/>
      <c r="AP899" s="30"/>
    </row>
    <row r="900">
      <c r="A900" s="30"/>
      <c r="B900" s="30"/>
      <c r="C900" s="30"/>
      <c r="D900" s="30"/>
      <c r="E900" s="30"/>
      <c r="F900" s="30"/>
      <c r="G900" s="30"/>
      <c r="H900" s="30"/>
      <c r="I900" s="30"/>
      <c r="J900" s="186"/>
      <c r="K900" s="186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  <c r="AB900" s="30"/>
      <c r="AC900" s="30"/>
      <c r="AD900" s="30"/>
      <c r="AE900" s="30"/>
      <c r="AF900" s="30"/>
      <c r="AG900" s="30"/>
      <c r="AH900" s="30"/>
      <c r="AI900" s="30"/>
      <c r="AJ900" s="30"/>
      <c r="AK900" s="30"/>
      <c r="AL900" s="30"/>
      <c r="AM900" s="30"/>
      <c r="AN900" s="30"/>
      <c r="AO900" s="30"/>
      <c r="AP900" s="30"/>
    </row>
    <row r="901">
      <c r="A901" s="30"/>
      <c r="B901" s="30"/>
      <c r="C901" s="30"/>
      <c r="D901" s="30"/>
      <c r="E901" s="30"/>
      <c r="F901" s="30"/>
      <c r="G901" s="30"/>
      <c r="H901" s="30"/>
      <c r="I901" s="30"/>
      <c r="J901" s="186"/>
      <c r="K901" s="186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  <c r="AB901" s="30"/>
      <c r="AC901" s="30"/>
      <c r="AD901" s="30"/>
      <c r="AE901" s="30"/>
      <c r="AF901" s="30"/>
      <c r="AG901" s="30"/>
      <c r="AH901" s="30"/>
      <c r="AI901" s="30"/>
      <c r="AJ901" s="30"/>
      <c r="AK901" s="30"/>
      <c r="AL901" s="30"/>
      <c r="AM901" s="30"/>
      <c r="AN901" s="30"/>
      <c r="AO901" s="30"/>
      <c r="AP901" s="30"/>
    </row>
    <row r="902">
      <c r="A902" s="30"/>
      <c r="B902" s="30"/>
      <c r="C902" s="30"/>
      <c r="D902" s="30"/>
      <c r="E902" s="30"/>
      <c r="F902" s="30"/>
      <c r="G902" s="30"/>
      <c r="H902" s="30"/>
      <c r="I902" s="30"/>
      <c r="J902" s="186"/>
      <c r="K902" s="186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  <c r="AB902" s="30"/>
      <c r="AC902" s="30"/>
      <c r="AD902" s="30"/>
      <c r="AE902" s="30"/>
      <c r="AF902" s="30"/>
      <c r="AG902" s="30"/>
      <c r="AH902" s="30"/>
      <c r="AI902" s="30"/>
      <c r="AJ902" s="30"/>
      <c r="AK902" s="30"/>
      <c r="AL902" s="30"/>
      <c r="AM902" s="30"/>
      <c r="AN902" s="30"/>
      <c r="AO902" s="30"/>
      <c r="AP902" s="30"/>
    </row>
    <row r="903">
      <c r="A903" s="30"/>
      <c r="B903" s="30"/>
      <c r="C903" s="30"/>
      <c r="D903" s="30"/>
      <c r="E903" s="30"/>
      <c r="F903" s="30"/>
      <c r="G903" s="30"/>
      <c r="H903" s="30"/>
      <c r="I903" s="30"/>
      <c r="J903" s="186"/>
      <c r="K903" s="186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  <c r="AB903" s="30"/>
      <c r="AC903" s="30"/>
      <c r="AD903" s="30"/>
      <c r="AE903" s="30"/>
      <c r="AF903" s="30"/>
      <c r="AG903" s="30"/>
      <c r="AH903" s="30"/>
      <c r="AI903" s="30"/>
      <c r="AJ903" s="30"/>
      <c r="AK903" s="30"/>
      <c r="AL903" s="30"/>
      <c r="AM903" s="30"/>
      <c r="AN903" s="30"/>
      <c r="AO903" s="30"/>
      <c r="AP903" s="30"/>
    </row>
    <row r="904">
      <c r="A904" s="30"/>
      <c r="B904" s="30"/>
      <c r="C904" s="30"/>
      <c r="D904" s="30"/>
      <c r="E904" s="30"/>
      <c r="F904" s="30"/>
      <c r="G904" s="30"/>
      <c r="H904" s="30"/>
      <c r="I904" s="30"/>
      <c r="J904" s="186"/>
      <c r="K904" s="186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  <c r="AB904" s="30"/>
      <c r="AC904" s="30"/>
      <c r="AD904" s="30"/>
      <c r="AE904" s="30"/>
      <c r="AF904" s="30"/>
      <c r="AG904" s="30"/>
      <c r="AH904" s="30"/>
      <c r="AI904" s="30"/>
      <c r="AJ904" s="30"/>
      <c r="AK904" s="30"/>
      <c r="AL904" s="30"/>
      <c r="AM904" s="30"/>
      <c r="AN904" s="30"/>
      <c r="AO904" s="30"/>
      <c r="AP904" s="30"/>
    </row>
    <row r="905">
      <c r="A905" s="30"/>
      <c r="B905" s="30"/>
      <c r="C905" s="30"/>
      <c r="D905" s="30"/>
      <c r="E905" s="30"/>
      <c r="F905" s="30"/>
      <c r="G905" s="30"/>
      <c r="H905" s="30"/>
      <c r="I905" s="30"/>
      <c r="J905" s="186"/>
      <c r="K905" s="186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  <c r="AB905" s="30"/>
      <c r="AC905" s="30"/>
      <c r="AD905" s="30"/>
      <c r="AE905" s="30"/>
      <c r="AF905" s="30"/>
      <c r="AG905" s="30"/>
      <c r="AH905" s="30"/>
      <c r="AI905" s="30"/>
      <c r="AJ905" s="30"/>
      <c r="AK905" s="30"/>
      <c r="AL905" s="30"/>
      <c r="AM905" s="30"/>
      <c r="AN905" s="30"/>
      <c r="AO905" s="30"/>
      <c r="AP905" s="30"/>
    </row>
    <row r="906">
      <c r="A906" s="30"/>
      <c r="B906" s="30"/>
      <c r="C906" s="30"/>
      <c r="D906" s="30"/>
      <c r="E906" s="30"/>
      <c r="F906" s="30"/>
      <c r="G906" s="30"/>
      <c r="H906" s="30"/>
      <c r="I906" s="30"/>
      <c r="J906" s="186"/>
      <c r="K906" s="186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  <c r="AB906" s="30"/>
      <c r="AC906" s="30"/>
      <c r="AD906" s="30"/>
      <c r="AE906" s="30"/>
      <c r="AF906" s="30"/>
      <c r="AG906" s="30"/>
      <c r="AH906" s="30"/>
      <c r="AI906" s="30"/>
      <c r="AJ906" s="30"/>
      <c r="AK906" s="30"/>
      <c r="AL906" s="30"/>
      <c r="AM906" s="30"/>
      <c r="AN906" s="30"/>
      <c r="AO906" s="30"/>
      <c r="AP906" s="30"/>
    </row>
    <row r="907">
      <c r="A907" s="30"/>
      <c r="B907" s="30"/>
      <c r="C907" s="30"/>
      <c r="D907" s="30"/>
      <c r="E907" s="30"/>
      <c r="F907" s="30"/>
      <c r="G907" s="30"/>
      <c r="H907" s="30"/>
      <c r="I907" s="30"/>
      <c r="J907" s="186"/>
      <c r="K907" s="186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  <c r="AB907" s="30"/>
      <c r="AC907" s="30"/>
      <c r="AD907" s="30"/>
      <c r="AE907" s="30"/>
      <c r="AF907" s="30"/>
      <c r="AG907" s="30"/>
      <c r="AH907" s="30"/>
      <c r="AI907" s="30"/>
      <c r="AJ907" s="30"/>
      <c r="AK907" s="30"/>
      <c r="AL907" s="30"/>
      <c r="AM907" s="30"/>
      <c r="AN907" s="30"/>
      <c r="AO907" s="30"/>
      <c r="AP907" s="30"/>
    </row>
    <row r="908">
      <c r="A908" s="30"/>
      <c r="B908" s="30"/>
      <c r="C908" s="30"/>
      <c r="D908" s="30"/>
      <c r="E908" s="30"/>
      <c r="F908" s="30"/>
      <c r="G908" s="30"/>
      <c r="H908" s="30"/>
      <c r="I908" s="30"/>
      <c r="J908" s="186"/>
      <c r="K908" s="186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  <c r="AB908" s="30"/>
      <c r="AC908" s="30"/>
      <c r="AD908" s="30"/>
      <c r="AE908" s="30"/>
      <c r="AF908" s="30"/>
      <c r="AG908" s="30"/>
      <c r="AH908" s="30"/>
      <c r="AI908" s="30"/>
      <c r="AJ908" s="30"/>
      <c r="AK908" s="30"/>
      <c r="AL908" s="30"/>
      <c r="AM908" s="30"/>
      <c r="AN908" s="30"/>
      <c r="AO908" s="30"/>
      <c r="AP908" s="30"/>
    </row>
    <row r="909">
      <c r="A909" s="30"/>
      <c r="B909" s="30"/>
      <c r="C909" s="30"/>
      <c r="D909" s="30"/>
      <c r="E909" s="30"/>
      <c r="F909" s="30"/>
      <c r="G909" s="30"/>
      <c r="H909" s="30"/>
      <c r="I909" s="30"/>
      <c r="J909" s="186"/>
      <c r="K909" s="186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  <c r="AB909" s="30"/>
      <c r="AC909" s="30"/>
      <c r="AD909" s="30"/>
      <c r="AE909" s="30"/>
      <c r="AF909" s="30"/>
      <c r="AG909" s="30"/>
      <c r="AH909" s="30"/>
      <c r="AI909" s="30"/>
      <c r="AJ909" s="30"/>
      <c r="AK909" s="30"/>
      <c r="AL909" s="30"/>
      <c r="AM909" s="30"/>
      <c r="AN909" s="30"/>
      <c r="AO909" s="30"/>
      <c r="AP909" s="30"/>
    </row>
    <row r="910">
      <c r="A910" s="30"/>
      <c r="B910" s="30"/>
      <c r="C910" s="30"/>
      <c r="D910" s="30"/>
      <c r="E910" s="30"/>
      <c r="F910" s="30"/>
      <c r="G910" s="30"/>
      <c r="H910" s="30"/>
      <c r="I910" s="30"/>
      <c r="J910" s="186"/>
      <c r="K910" s="186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  <c r="AB910" s="30"/>
      <c r="AC910" s="30"/>
      <c r="AD910" s="30"/>
      <c r="AE910" s="30"/>
      <c r="AF910" s="30"/>
      <c r="AG910" s="30"/>
      <c r="AH910" s="30"/>
      <c r="AI910" s="30"/>
      <c r="AJ910" s="30"/>
      <c r="AK910" s="30"/>
      <c r="AL910" s="30"/>
      <c r="AM910" s="30"/>
      <c r="AN910" s="30"/>
      <c r="AO910" s="30"/>
      <c r="AP910" s="30"/>
    </row>
    <row r="911">
      <c r="A911" s="30"/>
      <c r="B911" s="30"/>
      <c r="C911" s="30"/>
      <c r="D911" s="30"/>
      <c r="E911" s="30"/>
      <c r="F911" s="30"/>
      <c r="G911" s="30"/>
      <c r="H911" s="30"/>
      <c r="I911" s="30"/>
      <c r="J911" s="186"/>
      <c r="K911" s="186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  <c r="AB911" s="30"/>
      <c r="AC911" s="30"/>
      <c r="AD911" s="30"/>
      <c r="AE911" s="30"/>
      <c r="AF911" s="30"/>
      <c r="AG911" s="30"/>
      <c r="AH911" s="30"/>
      <c r="AI911" s="30"/>
      <c r="AJ911" s="30"/>
      <c r="AK911" s="30"/>
      <c r="AL911" s="30"/>
      <c r="AM911" s="30"/>
      <c r="AN911" s="30"/>
      <c r="AO911" s="30"/>
      <c r="AP911" s="30"/>
    </row>
    <row r="912">
      <c r="A912" s="30"/>
      <c r="B912" s="30"/>
      <c r="C912" s="30"/>
      <c r="D912" s="30"/>
      <c r="E912" s="30"/>
      <c r="F912" s="30"/>
      <c r="G912" s="30"/>
      <c r="H912" s="30"/>
      <c r="I912" s="30"/>
      <c r="J912" s="186"/>
      <c r="K912" s="186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  <c r="AB912" s="30"/>
      <c r="AC912" s="30"/>
      <c r="AD912" s="30"/>
      <c r="AE912" s="30"/>
      <c r="AF912" s="30"/>
      <c r="AG912" s="30"/>
      <c r="AH912" s="30"/>
      <c r="AI912" s="30"/>
      <c r="AJ912" s="30"/>
      <c r="AK912" s="30"/>
      <c r="AL912" s="30"/>
      <c r="AM912" s="30"/>
      <c r="AN912" s="30"/>
      <c r="AO912" s="30"/>
      <c r="AP912" s="30"/>
    </row>
    <row r="913">
      <c r="A913" s="30"/>
      <c r="B913" s="30"/>
      <c r="C913" s="30"/>
      <c r="D913" s="30"/>
      <c r="E913" s="30"/>
      <c r="F913" s="30"/>
      <c r="G913" s="30"/>
      <c r="H913" s="30"/>
      <c r="I913" s="30"/>
      <c r="J913" s="186"/>
      <c r="K913" s="186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  <c r="AB913" s="30"/>
      <c r="AC913" s="30"/>
      <c r="AD913" s="30"/>
      <c r="AE913" s="30"/>
      <c r="AF913" s="30"/>
      <c r="AG913" s="30"/>
      <c r="AH913" s="30"/>
      <c r="AI913" s="30"/>
      <c r="AJ913" s="30"/>
      <c r="AK913" s="30"/>
      <c r="AL913" s="30"/>
      <c r="AM913" s="30"/>
      <c r="AN913" s="30"/>
      <c r="AO913" s="30"/>
      <c r="AP913" s="30"/>
    </row>
    <row r="914">
      <c r="A914" s="30"/>
      <c r="B914" s="30"/>
      <c r="C914" s="30"/>
      <c r="D914" s="30"/>
      <c r="E914" s="30"/>
      <c r="F914" s="30"/>
      <c r="G914" s="30"/>
      <c r="H914" s="30"/>
      <c r="I914" s="30"/>
      <c r="J914" s="186"/>
      <c r="K914" s="186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  <c r="AB914" s="30"/>
      <c r="AC914" s="30"/>
      <c r="AD914" s="30"/>
      <c r="AE914" s="30"/>
      <c r="AF914" s="30"/>
      <c r="AG914" s="30"/>
      <c r="AH914" s="30"/>
      <c r="AI914" s="30"/>
      <c r="AJ914" s="30"/>
      <c r="AK914" s="30"/>
      <c r="AL914" s="30"/>
      <c r="AM914" s="30"/>
      <c r="AN914" s="30"/>
      <c r="AO914" s="30"/>
      <c r="AP914" s="30"/>
    </row>
    <row r="915">
      <c r="A915" s="30"/>
      <c r="B915" s="30"/>
      <c r="C915" s="30"/>
      <c r="D915" s="30"/>
      <c r="E915" s="30"/>
      <c r="F915" s="30"/>
      <c r="G915" s="30"/>
      <c r="H915" s="30"/>
      <c r="I915" s="30"/>
      <c r="J915" s="186"/>
      <c r="K915" s="186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  <c r="AB915" s="30"/>
      <c r="AC915" s="30"/>
      <c r="AD915" s="30"/>
      <c r="AE915" s="30"/>
      <c r="AF915" s="30"/>
      <c r="AG915" s="30"/>
      <c r="AH915" s="30"/>
      <c r="AI915" s="30"/>
      <c r="AJ915" s="30"/>
      <c r="AK915" s="30"/>
      <c r="AL915" s="30"/>
      <c r="AM915" s="30"/>
      <c r="AN915" s="30"/>
      <c r="AO915" s="30"/>
      <c r="AP915" s="30"/>
    </row>
    <row r="916">
      <c r="A916" s="30"/>
      <c r="B916" s="30"/>
      <c r="C916" s="30"/>
      <c r="D916" s="30"/>
      <c r="E916" s="30"/>
      <c r="F916" s="30"/>
      <c r="G916" s="30"/>
      <c r="H916" s="30"/>
      <c r="I916" s="30"/>
      <c r="J916" s="186"/>
      <c r="K916" s="186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  <c r="AB916" s="30"/>
      <c r="AC916" s="30"/>
      <c r="AD916" s="30"/>
      <c r="AE916" s="30"/>
      <c r="AF916" s="30"/>
      <c r="AG916" s="30"/>
      <c r="AH916" s="30"/>
      <c r="AI916" s="30"/>
      <c r="AJ916" s="30"/>
      <c r="AK916" s="30"/>
      <c r="AL916" s="30"/>
      <c r="AM916" s="30"/>
      <c r="AN916" s="30"/>
      <c r="AO916" s="30"/>
      <c r="AP916" s="30"/>
    </row>
    <row r="917">
      <c r="A917" s="30"/>
      <c r="B917" s="30"/>
      <c r="C917" s="30"/>
      <c r="D917" s="30"/>
      <c r="E917" s="30"/>
      <c r="F917" s="30"/>
      <c r="G917" s="30"/>
      <c r="H917" s="30"/>
      <c r="I917" s="30"/>
      <c r="J917" s="186"/>
      <c r="K917" s="186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  <c r="AB917" s="30"/>
      <c r="AC917" s="30"/>
      <c r="AD917" s="30"/>
      <c r="AE917" s="30"/>
      <c r="AF917" s="30"/>
      <c r="AG917" s="30"/>
      <c r="AH917" s="30"/>
      <c r="AI917" s="30"/>
      <c r="AJ917" s="30"/>
      <c r="AK917" s="30"/>
      <c r="AL917" s="30"/>
      <c r="AM917" s="30"/>
      <c r="AN917" s="30"/>
      <c r="AO917" s="30"/>
      <c r="AP917" s="30"/>
    </row>
    <row r="918">
      <c r="A918" s="30"/>
      <c r="B918" s="30"/>
      <c r="C918" s="30"/>
      <c r="D918" s="30"/>
      <c r="E918" s="30"/>
      <c r="F918" s="30"/>
      <c r="G918" s="30"/>
      <c r="H918" s="30"/>
      <c r="I918" s="30"/>
      <c r="J918" s="186"/>
      <c r="K918" s="186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  <c r="AB918" s="30"/>
      <c r="AC918" s="30"/>
      <c r="AD918" s="30"/>
      <c r="AE918" s="30"/>
      <c r="AF918" s="30"/>
      <c r="AG918" s="30"/>
      <c r="AH918" s="30"/>
      <c r="AI918" s="30"/>
      <c r="AJ918" s="30"/>
      <c r="AK918" s="30"/>
      <c r="AL918" s="30"/>
      <c r="AM918" s="30"/>
      <c r="AN918" s="30"/>
      <c r="AO918" s="30"/>
      <c r="AP918" s="30"/>
    </row>
    <row r="919">
      <c r="A919" s="30"/>
      <c r="B919" s="30"/>
      <c r="C919" s="30"/>
      <c r="D919" s="30"/>
      <c r="E919" s="30"/>
      <c r="F919" s="30"/>
      <c r="G919" s="30"/>
      <c r="H919" s="30"/>
      <c r="I919" s="30"/>
      <c r="J919" s="186"/>
      <c r="K919" s="186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  <c r="AB919" s="30"/>
      <c r="AC919" s="30"/>
      <c r="AD919" s="30"/>
      <c r="AE919" s="30"/>
      <c r="AF919" s="30"/>
      <c r="AG919" s="30"/>
      <c r="AH919" s="30"/>
      <c r="AI919" s="30"/>
      <c r="AJ919" s="30"/>
      <c r="AK919" s="30"/>
      <c r="AL919" s="30"/>
      <c r="AM919" s="30"/>
      <c r="AN919" s="30"/>
      <c r="AO919" s="30"/>
      <c r="AP919" s="30"/>
    </row>
    <row r="920">
      <c r="A920" s="30"/>
      <c r="B920" s="30"/>
      <c r="C920" s="30"/>
      <c r="D920" s="30"/>
      <c r="E920" s="30"/>
      <c r="F920" s="30"/>
      <c r="G920" s="30"/>
      <c r="H920" s="30"/>
      <c r="I920" s="30"/>
      <c r="J920" s="186"/>
      <c r="K920" s="186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  <c r="AB920" s="30"/>
      <c r="AC920" s="30"/>
      <c r="AD920" s="30"/>
      <c r="AE920" s="30"/>
      <c r="AF920" s="30"/>
      <c r="AG920" s="30"/>
      <c r="AH920" s="30"/>
      <c r="AI920" s="30"/>
      <c r="AJ920" s="30"/>
      <c r="AK920" s="30"/>
      <c r="AL920" s="30"/>
      <c r="AM920" s="30"/>
      <c r="AN920" s="30"/>
      <c r="AO920" s="30"/>
      <c r="AP920" s="30"/>
    </row>
    <row r="921">
      <c r="A921" s="30"/>
      <c r="B921" s="30"/>
      <c r="C921" s="30"/>
      <c r="D921" s="30"/>
      <c r="E921" s="30"/>
      <c r="F921" s="30"/>
      <c r="G921" s="30"/>
      <c r="H921" s="30"/>
      <c r="I921" s="30"/>
      <c r="J921" s="186"/>
      <c r="K921" s="186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  <c r="AB921" s="30"/>
      <c r="AC921" s="30"/>
      <c r="AD921" s="30"/>
      <c r="AE921" s="30"/>
      <c r="AF921" s="30"/>
      <c r="AG921" s="30"/>
      <c r="AH921" s="30"/>
      <c r="AI921" s="30"/>
      <c r="AJ921" s="30"/>
      <c r="AK921" s="30"/>
      <c r="AL921" s="30"/>
      <c r="AM921" s="30"/>
      <c r="AN921" s="30"/>
      <c r="AO921" s="30"/>
      <c r="AP921" s="30"/>
    </row>
    <row r="922">
      <c r="A922" s="30"/>
      <c r="B922" s="30"/>
      <c r="C922" s="30"/>
      <c r="D922" s="30"/>
      <c r="E922" s="30"/>
      <c r="F922" s="30"/>
      <c r="G922" s="30"/>
      <c r="H922" s="30"/>
      <c r="I922" s="30"/>
      <c r="J922" s="186"/>
      <c r="K922" s="186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  <c r="AB922" s="30"/>
      <c r="AC922" s="30"/>
      <c r="AD922" s="30"/>
      <c r="AE922" s="30"/>
      <c r="AF922" s="30"/>
      <c r="AG922" s="30"/>
      <c r="AH922" s="30"/>
      <c r="AI922" s="30"/>
      <c r="AJ922" s="30"/>
      <c r="AK922" s="30"/>
      <c r="AL922" s="30"/>
      <c r="AM922" s="30"/>
      <c r="AN922" s="30"/>
      <c r="AO922" s="30"/>
      <c r="AP922" s="30"/>
    </row>
    <row r="923">
      <c r="A923" s="30"/>
      <c r="B923" s="30"/>
      <c r="C923" s="30"/>
      <c r="D923" s="30"/>
      <c r="E923" s="30"/>
      <c r="F923" s="30"/>
      <c r="G923" s="30"/>
      <c r="H923" s="30"/>
      <c r="I923" s="30"/>
      <c r="J923" s="186"/>
      <c r="K923" s="186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  <c r="AB923" s="30"/>
      <c r="AC923" s="30"/>
      <c r="AD923" s="30"/>
      <c r="AE923" s="30"/>
      <c r="AF923" s="30"/>
      <c r="AG923" s="30"/>
      <c r="AH923" s="30"/>
      <c r="AI923" s="30"/>
      <c r="AJ923" s="30"/>
      <c r="AK923" s="30"/>
      <c r="AL923" s="30"/>
      <c r="AM923" s="30"/>
      <c r="AN923" s="30"/>
      <c r="AO923" s="30"/>
      <c r="AP923" s="30"/>
    </row>
    <row r="924">
      <c r="A924" s="30"/>
      <c r="B924" s="30"/>
      <c r="C924" s="30"/>
      <c r="D924" s="30"/>
      <c r="E924" s="30"/>
      <c r="F924" s="30"/>
      <c r="G924" s="30"/>
      <c r="H924" s="30"/>
      <c r="I924" s="30"/>
      <c r="J924" s="186"/>
      <c r="K924" s="186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  <c r="AB924" s="30"/>
      <c r="AC924" s="30"/>
      <c r="AD924" s="30"/>
      <c r="AE924" s="30"/>
      <c r="AF924" s="30"/>
      <c r="AG924" s="30"/>
      <c r="AH924" s="30"/>
      <c r="AI924" s="30"/>
      <c r="AJ924" s="30"/>
      <c r="AK924" s="30"/>
      <c r="AL924" s="30"/>
      <c r="AM924" s="30"/>
      <c r="AN924" s="30"/>
      <c r="AO924" s="30"/>
      <c r="AP924" s="30"/>
    </row>
    <row r="925">
      <c r="A925" s="30"/>
      <c r="B925" s="30"/>
      <c r="C925" s="30"/>
      <c r="D925" s="30"/>
      <c r="E925" s="30"/>
      <c r="F925" s="30"/>
      <c r="G925" s="30"/>
      <c r="H925" s="30"/>
      <c r="I925" s="30"/>
      <c r="J925" s="186"/>
      <c r="K925" s="186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  <c r="AB925" s="30"/>
      <c r="AC925" s="30"/>
      <c r="AD925" s="30"/>
      <c r="AE925" s="30"/>
      <c r="AF925" s="30"/>
      <c r="AG925" s="30"/>
      <c r="AH925" s="30"/>
      <c r="AI925" s="30"/>
      <c r="AJ925" s="30"/>
      <c r="AK925" s="30"/>
      <c r="AL925" s="30"/>
      <c r="AM925" s="30"/>
      <c r="AN925" s="30"/>
      <c r="AO925" s="30"/>
      <c r="AP925" s="30"/>
    </row>
    <row r="926">
      <c r="A926" s="30"/>
      <c r="B926" s="30"/>
      <c r="C926" s="30"/>
      <c r="D926" s="30"/>
      <c r="E926" s="30"/>
      <c r="F926" s="30"/>
      <c r="G926" s="30"/>
      <c r="H926" s="30"/>
      <c r="I926" s="30"/>
      <c r="J926" s="186"/>
      <c r="K926" s="186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  <c r="AB926" s="30"/>
      <c r="AC926" s="30"/>
      <c r="AD926" s="30"/>
      <c r="AE926" s="30"/>
      <c r="AF926" s="30"/>
      <c r="AG926" s="30"/>
      <c r="AH926" s="30"/>
      <c r="AI926" s="30"/>
      <c r="AJ926" s="30"/>
      <c r="AK926" s="30"/>
      <c r="AL926" s="30"/>
      <c r="AM926" s="30"/>
      <c r="AN926" s="30"/>
      <c r="AO926" s="30"/>
      <c r="AP926" s="30"/>
    </row>
    <row r="927">
      <c r="A927" s="30"/>
      <c r="B927" s="30"/>
      <c r="C927" s="30"/>
      <c r="D927" s="30"/>
      <c r="E927" s="30"/>
      <c r="F927" s="30"/>
      <c r="G927" s="30"/>
      <c r="H927" s="30"/>
      <c r="I927" s="30"/>
      <c r="J927" s="186"/>
      <c r="K927" s="186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  <c r="AB927" s="30"/>
      <c r="AC927" s="30"/>
      <c r="AD927" s="30"/>
      <c r="AE927" s="30"/>
      <c r="AF927" s="30"/>
      <c r="AG927" s="30"/>
      <c r="AH927" s="30"/>
      <c r="AI927" s="30"/>
      <c r="AJ927" s="30"/>
      <c r="AK927" s="30"/>
      <c r="AL927" s="30"/>
      <c r="AM927" s="30"/>
      <c r="AN927" s="30"/>
      <c r="AO927" s="30"/>
      <c r="AP927" s="30"/>
    </row>
    <row r="928">
      <c r="A928" s="30"/>
      <c r="B928" s="30"/>
      <c r="C928" s="30"/>
      <c r="D928" s="30"/>
      <c r="E928" s="30"/>
      <c r="F928" s="30"/>
      <c r="G928" s="30"/>
      <c r="H928" s="30"/>
      <c r="I928" s="30"/>
      <c r="J928" s="186"/>
      <c r="K928" s="186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  <c r="AB928" s="30"/>
      <c r="AC928" s="30"/>
      <c r="AD928" s="30"/>
      <c r="AE928" s="30"/>
      <c r="AF928" s="30"/>
      <c r="AG928" s="30"/>
      <c r="AH928" s="30"/>
      <c r="AI928" s="30"/>
      <c r="AJ928" s="30"/>
      <c r="AK928" s="30"/>
      <c r="AL928" s="30"/>
      <c r="AM928" s="30"/>
      <c r="AN928" s="30"/>
      <c r="AO928" s="30"/>
      <c r="AP928" s="30"/>
    </row>
    <row r="929">
      <c r="A929" s="30"/>
      <c r="B929" s="30"/>
      <c r="C929" s="30"/>
      <c r="D929" s="30"/>
      <c r="E929" s="30"/>
      <c r="F929" s="30"/>
      <c r="G929" s="30"/>
      <c r="H929" s="30"/>
      <c r="I929" s="30"/>
      <c r="J929" s="186"/>
      <c r="K929" s="186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  <c r="AB929" s="30"/>
      <c r="AC929" s="30"/>
      <c r="AD929" s="30"/>
      <c r="AE929" s="30"/>
      <c r="AF929" s="30"/>
      <c r="AG929" s="30"/>
      <c r="AH929" s="30"/>
      <c r="AI929" s="30"/>
      <c r="AJ929" s="30"/>
      <c r="AK929" s="30"/>
      <c r="AL929" s="30"/>
      <c r="AM929" s="30"/>
      <c r="AN929" s="30"/>
      <c r="AO929" s="30"/>
      <c r="AP929" s="30"/>
    </row>
    <row r="930">
      <c r="A930" s="30"/>
      <c r="B930" s="30"/>
      <c r="C930" s="30"/>
      <c r="D930" s="30"/>
      <c r="E930" s="30"/>
      <c r="F930" s="30"/>
      <c r="G930" s="30"/>
      <c r="H930" s="30"/>
      <c r="I930" s="30"/>
      <c r="J930" s="186"/>
      <c r="K930" s="186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  <c r="AB930" s="30"/>
      <c r="AC930" s="30"/>
      <c r="AD930" s="30"/>
      <c r="AE930" s="30"/>
      <c r="AF930" s="30"/>
      <c r="AG930" s="30"/>
      <c r="AH930" s="30"/>
      <c r="AI930" s="30"/>
      <c r="AJ930" s="30"/>
      <c r="AK930" s="30"/>
      <c r="AL930" s="30"/>
      <c r="AM930" s="30"/>
      <c r="AN930" s="30"/>
      <c r="AO930" s="30"/>
      <c r="AP930" s="30"/>
    </row>
    <row r="931">
      <c r="A931" s="30"/>
      <c r="B931" s="30"/>
      <c r="C931" s="30"/>
      <c r="D931" s="30"/>
      <c r="E931" s="30"/>
      <c r="F931" s="30"/>
      <c r="G931" s="30"/>
      <c r="H931" s="30"/>
      <c r="I931" s="30"/>
      <c r="J931" s="186"/>
      <c r="K931" s="186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  <c r="AB931" s="30"/>
      <c r="AC931" s="30"/>
      <c r="AD931" s="30"/>
      <c r="AE931" s="30"/>
      <c r="AF931" s="30"/>
      <c r="AG931" s="30"/>
      <c r="AH931" s="30"/>
      <c r="AI931" s="30"/>
      <c r="AJ931" s="30"/>
      <c r="AK931" s="30"/>
      <c r="AL931" s="30"/>
      <c r="AM931" s="30"/>
      <c r="AN931" s="30"/>
      <c r="AO931" s="30"/>
      <c r="AP931" s="30"/>
    </row>
    <row r="932">
      <c r="A932" s="30"/>
      <c r="B932" s="30"/>
      <c r="C932" s="30"/>
      <c r="D932" s="30"/>
      <c r="E932" s="30"/>
      <c r="F932" s="30"/>
      <c r="G932" s="30"/>
      <c r="H932" s="30"/>
      <c r="I932" s="30"/>
      <c r="J932" s="186"/>
      <c r="K932" s="186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  <c r="AB932" s="30"/>
      <c r="AC932" s="30"/>
      <c r="AD932" s="30"/>
      <c r="AE932" s="30"/>
      <c r="AF932" s="30"/>
      <c r="AG932" s="30"/>
      <c r="AH932" s="30"/>
      <c r="AI932" s="30"/>
      <c r="AJ932" s="30"/>
      <c r="AK932" s="30"/>
      <c r="AL932" s="30"/>
      <c r="AM932" s="30"/>
      <c r="AN932" s="30"/>
      <c r="AO932" s="30"/>
      <c r="AP932" s="30"/>
    </row>
    <row r="933">
      <c r="A933" s="30"/>
      <c r="B933" s="30"/>
      <c r="C933" s="30"/>
      <c r="D933" s="30"/>
      <c r="E933" s="30"/>
      <c r="F933" s="30"/>
      <c r="G933" s="30"/>
      <c r="H933" s="30"/>
      <c r="I933" s="30"/>
      <c r="J933" s="186"/>
      <c r="K933" s="186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  <c r="AB933" s="30"/>
      <c r="AC933" s="30"/>
      <c r="AD933" s="30"/>
      <c r="AE933" s="30"/>
      <c r="AF933" s="30"/>
      <c r="AG933" s="30"/>
      <c r="AH933" s="30"/>
      <c r="AI933" s="30"/>
      <c r="AJ933" s="30"/>
      <c r="AK933" s="30"/>
      <c r="AL933" s="30"/>
      <c r="AM933" s="30"/>
      <c r="AN933" s="30"/>
      <c r="AO933" s="30"/>
      <c r="AP933" s="30"/>
    </row>
    <row r="934">
      <c r="A934" s="30"/>
      <c r="B934" s="30"/>
      <c r="C934" s="30"/>
      <c r="D934" s="30"/>
      <c r="E934" s="30"/>
      <c r="F934" s="30"/>
      <c r="G934" s="30"/>
      <c r="H934" s="30"/>
      <c r="I934" s="30"/>
      <c r="J934" s="186"/>
      <c r="K934" s="186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  <c r="AB934" s="30"/>
      <c r="AC934" s="30"/>
      <c r="AD934" s="30"/>
      <c r="AE934" s="30"/>
      <c r="AF934" s="30"/>
      <c r="AG934" s="30"/>
      <c r="AH934" s="30"/>
      <c r="AI934" s="30"/>
      <c r="AJ934" s="30"/>
      <c r="AK934" s="30"/>
      <c r="AL934" s="30"/>
      <c r="AM934" s="30"/>
      <c r="AN934" s="30"/>
      <c r="AO934" s="30"/>
      <c r="AP934" s="30"/>
    </row>
    <row r="935">
      <c r="A935" s="30"/>
      <c r="B935" s="30"/>
      <c r="C935" s="30"/>
      <c r="D935" s="30"/>
      <c r="E935" s="30"/>
      <c r="F935" s="30"/>
      <c r="G935" s="30"/>
      <c r="H935" s="30"/>
      <c r="I935" s="30"/>
      <c r="J935" s="186"/>
      <c r="K935" s="186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  <c r="AB935" s="30"/>
      <c r="AC935" s="30"/>
      <c r="AD935" s="30"/>
      <c r="AE935" s="30"/>
      <c r="AF935" s="30"/>
      <c r="AG935" s="30"/>
      <c r="AH935" s="30"/>
      <c r="AI935" s="30"/>
      <c r="AJ935" s="30"/>
      <c r="AK935" s="30"/>
      <c r="AL935" s="30"/>
      <c r="AM935" s="30"/>
      <c r="AN935" s="30"/>
      <c r="AO935" s="30"/>
      <c r="AP935" s="30"/>
    </row>
    <row r="936">
      <c r="A936" s="30"/>
      <c r="B936" s="30"/>
      <c r="C936" s="30"/>
      <c r="D936" s="30"/>
      <c r="E936" s="30"/>
      <c r="F936" s="30"/>
      <c r="G936" s="30"/>
      <c r="H936" s="30"/>
      <c r="I936" s="30"/>
      <c r="J936" s="186"/>
      <c r="K936" s="186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  <c r="AB936" s="30"/>
      <c r="AC936" s="30"/>
      <c r="AD936" s="30"/>
      <c r="AE936" s="30"/>
      <c r="AF936" s="30"/>
      <c r="AG936" s="30"/>
      <c r="AH936" s="30"/>
      <c r="AI936" s="30"/>
      <c r="AJ936" s="30"/>
      <c r="AK936" s="30"/>
      <c r="AL936" s="30"/>
      <c r="AM936" s="30"/>
      <c r="AN936" s="30"/>
      <c r="AO936" s="30"/>
      <c r="AP936" s="30"/>
    </row>
    <row r="937">
      <c r="A937" s="30"/>
      <c r="B937" s="30"/>
      <c r="C937" s="30"/>
      <c r="D937" s="30"/>
      <c r="E937" s="30"/>
      <c r="F937" s="30"/>
      <c r="G937" s="30"/>
      <c r="H937" s="30"/>
      <c r="I937" s="30"/>
      <c r="J937" s="186"/>
      <c r="K937" s="186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  <c r="AB937" s="30"/>
      <c r="AC937" s="30"/>
      <c r="AD937" s="30"/>
      <c r="AE937" s="30"/>
      <c r="AF937" s="30"/>
      <c r="AG937" s="30"/>
      <c r="AH937" s="30"/>
      <c r="AI937" s="30"/>
      <c r="AJ937" s="30"/>
      <c r="AK937" s="30"/>
      <c r="AL937" s="30"/>
      <c r="AM937" s="30"/>
      <c r="AN937" s="30"/>
      <c r="AO937" s="30"/>
      <c r="AP937" s="30"/>
    </row>
    <row r="938">
      <c r="A938" s="30"/>
      <c r="B938" s="30"/>
      <c r="C938" s="30"/>
      <c r="D938" s="30"/>
      <c r="E938" s="30"/>
      <c r="F938" s="30"/>
      <c r="G938" s="30"/>
      <c r="H938" s="30"/>
      <c r="I938" s="30"/>
      <c r="J938" s="186"/>
      <c r="K938" s="186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  <c r="AB938" s="30"/>
      <c r="AC938" s="30"/>
      <c r="AD938" s="30"/>
      <c r="AE938" s="30"/>
      <c r="AF938" s="30"/>
      <c r="AG938" s="30"/>
      <c r="AH938" s="30"/>
      <c r="AI938" s="30"/>
      <c r="AJ938" s="30"/>
      <c r="AK938" s="30"/>
      <c r="AL938" s="30"/>
      <c r="AM938" s="30"/>
      <c r="AN938" s="30"/>
      <c r="AO938" s="30"/>
      <c r="AP938" s="30"/>
    </row>
    <row r="939">
      <c r="A939" s="30"/>
      <c r="B939" s="30"/>
      <c r="C939" s="30"/>
      <c r="D939" s="30"/>
      <c r="E939" s="30"/>
      <c r="F939" s="30"/>
      <c r="G939" s="30"/>
      <c r="H939" s="30"/>
      <c r="I939" s="30"/>
      <c r="J939" s="186"/>
      <c r="K939" s="186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  <c r="AB939" s="30"/>
      <c r="AC939" s="30"/>
      <c r="AD939" s="30"/>
      <c r="AE939" s="30"/>
      <c r="AF939" s="30"/>
      <c r="AG939" s="30"/>
      <c r="AH939" s="30"/>
      <c r="AI939" s="30"/>
      <c r="AJ939" s="30"/>
      <c r="AK939" s="30"/>
      <c r="AL939" s="30"/>
      <c r="AM939" s="30"/>
      <c r="AN939" s="30"/>
      <c r="AO939" s="30"/>
      <c r="AP939" s="30"/>
    </row>
    <row r="940">
      <c r="A940" s="30"/>
      <c r="B940" s="30"/>
      <c r="C940" s="30"/>
      <c r="D940" s="30"/>
      <c r="E940" s="30"/>
      <c r="F940" s="30"/>
      <c r="G940" s="30"/>
      <c r="H940" s="30"/>
      <c r="I940" s="30"/>
      <c r="J940" s="186"/>
      <c r="K940" s="186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  <c r="AB940" s="30"/>
      <c r="AC940" s="30"/>
      <c r="AD940" s="30"/>
      <c r="AE940" s="30"/>
      <c r="AF940" s="30"/>
      <c r="AG940" s="30"/>
      <c r="AH940" s="30"/>
      <c r="AI940" s="30"/>
      <c r="AJ940" s="30"/>
      <c r="AK940" s="30"/>
      <c r="AL940" s="30"/>
      <c r="AM940" s="30"/>
      <c r="AN940" s="30"/>
      <c r="AO940" s="30"/>
      <c r="AP940" s="30"/>
    </row>
    <row r="941">
      <c r="A941" s="30"/>
      <c r="B941" s="30"/>
      <c r="C941" s="30"/>
      <c r="D941" s="30"/>
      <c r="E941" s="30"/>
      <c r="F941" s="30"/>
      <c r="G941" s="30"/>
      <c r="H941" s="30"/>
      <c r="I941" s="30"/>
      <c r="J941" s="186"/>
      <c r="K941" s="186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  <c r="AB941" s="30"/>
      <c r="AC941" s="30"/>
      <c r="AD941" s="30"/>
      <c r="AE941" s="30"/>
      <c r="AF941" s="30"/>
      <c r="AG941" s="30"/>
      <c r="AH941" s="30"/>
      <c r="AI941" s="30"/>
      <c r="AJ941" s="30"/>
      <c r="AK941" s="30"/>
      <c r="AL941" s="30"/>
      <c r="AM941" s="30"/>
      <c r="AN941" s="30"/>
      <c r="AO941" s="30"/>
      <c r="AP941" s="30"/>
    </row>
    <row r="942">
      <c r="A942" s="30"/>
      <c r="B942" s="30"/>
      <c r="C942" s="30"/>
      <c r="D942" s="30"/>
      <c r="E942" s="30"/>
      <c r="F942" s="30"/>
      <c r="G942" s="30"/>
      <c r="H942" s="30"/>
      <c r="I942" s="30"/>
      <c r="J942" s="186"/>
      <c r="K942" s="186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  <c r="AB942" s="30"/>
      <c r="AC942" s="30"/>
      <c r="AD942" s="30"/>
      <c r="AE942" s="30"/>
      <c r="AF942" s="30"/>
      <c r="AG942" s="30"/>
      <c r="AH942" s="30"/>
      <c r="AI942" s="30"/>
      <c r="AJ942" s="30"/>
      <c r="AK942" s="30"/>
      <c r="AL942" s="30"/>
      <c r="AM942" s="30"/>
      <c r="AN942" s="30"/>
      <c r="AO942" s="30"/>
      <c r="AP942" s="30"/>
    </row>
    <row r="943">
      <c r="A943" s="30"/>
      <c r="B943" s="30"/>
      <c r="C943" s="30"/>
      <c r="D943" s="30"/>
      <c r="E943" s="30"/>
      <c r="F943" s="30"/>
      <c r="G943" s="30"/>
      <c r="H943" s="30"/>
      <c r="I943" s="30"/>
      <c r="J943" s="186"/>
      <c r="K943" s="186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  <c r="AB943" s="30"/>
      <c r="AC943" s="30"/>
      <c r="AD943" s="30"/>
      <c r="AE943" s="30"/>
      <c r="AF943" s="30"/>
      <c r="AG943" s="30"/>
      <c r="AH943" s="30"/>
      <c r="AI943" s="30"/>
      <c r="AJ943" s="30"/>
      <c r="AK943" s="30"/>
      <c r="AL943" s="30"/>
      <c r="AM943" s="30"/>
      <c r="AN943" s="30"/>
      <c r="AO943" s="30"/>
      <c r="AP943" s="30"/>
    </row>
    <row r="944">
      <c r="A944" s="30"/>
      <c r="B944" s="30"/>
      <c r="C944" s="30"/>
      <c r="D944" s="30"/>
      <c r="E944" s="30"/>
      <c r="F944" s="30"/>
      <c r="G944" s="30"/>
      <c r="H944" s="30"/>
      <c r="I944" s="30"/>
      <c r="J944" s="186"/>
      <c r="K944" s="186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  <c r="AB944" s="30"/>
      <c r="AC944" s="30"/>
      <c r="AD944" s="30"/>
      <c r="AE944" s="30"/>
      <c r="AF944" s="30"/>
      <c r="AG944" s="30"/>
      <c r="AH944" s="30"/>
      <c r="AI944" s="30"/>
      <c r="AJ944" s="30"/>
      <c r="AK944" s="30"/>
      <c r="AL944" s="30"/>
      <c r="AM944" s="30"/>
      <c r="AN944" s="30"/>
      <c r="AO944" s="30"/>
      <c r="AP944" s="30"/>
    </row>
    <row r="945">
      <c r="A945" s="30"/>
      <c r="B945" s="30"/>
      <c r="C945" s="30"/>
      <c r="D945" s="30"/>
      <c r="E945" s="30"/>
      <c r="F945" s="30"/>
      <c r="G945" s="30"/>
      <c r="H945" s="30"/>
      <c r="I945" s="30"/>
      <c r="J945" s="186"/>
      <c r="K945" s="186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  <c r="AB945" s="30"/>
      <c r="AC945" s="30"/>
      <c r="AD945" s="30"/>
      <c r="AE945" s="30"/>
      <c r="AF945" s="30"/>
      <c r="AG945" s="30"/>
      <c r="AH945" s="30"/>
      <c r="AI945" s="30"/>
      <c r="AJ945" s="30"/>
      <c r="AK945" s="30"/>
      <c r="AL945" s="30"/>
      <c r="AM945" s="30"/>
      <c r="AN945" s="30"/>
      <c r="AO945" s="30"/>
      <c r="AP945" s="30"/>
    </row>
    <row r="946">
      <c r="A946" s="30"/>
      <c r="B946" s="30"/>
      <c r="C946" s="30"/>
      <c r="D946" s="30"/>
      <c r="E946" s="30"/>
      <c r="F946" s="30"/>
      <c r="G946" s="30"/>
      <c r="H946" s="30"/>
      <c r="I946" s="30"/>
      <c r="J946" s="186"/>
      <c r="K946" s="186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  <c r="AB946" s="30"/>
      <c r="AC946" s="30"/>
      <c r="AD946" s="30"/>
      <c r="AE946" s="30"/>
      <c r="AF946" s="30"/>
      <c r="AG946" s="30"/>
      <c r="AH946" s="30"/>
      <c r="AI946" s="30"/>
      <c r="AJ946" s="30"/>
      <c r="AK946" s="30"/>
      <c r="AL946" s="30"/>
      <c r="AM946" s="30"/>
      <c r="AN946" s="30"/>
      <c r="AO946" s="30"/>
      <c r="AP946" s="30"/>
    </row>
    <row r="947">
      <c r="A947" s="30"/>
      <c r="B947" s="30"/>
      <c r="C947" s="30"/>
      <c r="D947" s="30"/>
      <c r="E947" s="30"/>
      <c r="F947" s="30"/>
      <c r="G947" s="30"/>
      <c r="H947" s="30"/>
      <c r="I947" s="30"/>
      <c r="J947" s="186"/>
      <c r="K947" s="186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  <c r="AB947" s="30"/>
      <c r="AC947" s="30"/>
      <c r="AD947" s="30"/>
      <c r="AE947" s="30"/>
      <c r="AF947" s="30"/>
      <c r="AG947" s="30"/>
      <c r="AH947" s="30"/>
      <c r="AI947" s="30"/>
      <c r="AJ947" s="30"/>
      <c r="AK947" s="30"/>
      <c r="AL947" s="30"/>
      <c r="AM947" s="30"/>
      <c r="AN947" s="30"/>
      <c r="AO947" s="30"/>
      <c r="AP947" s="30"/>
    </row>
    <row r="948">
      <c r="A948" s="30"/>
      <c r="B948" s="30"/>
      <c r="C948" s="30"/>
      <c r="D948" s="30"/>
      <c r="E948" s="30"/>
      <c r="F948" s="30"/>
      <c r="G948" s="30"/>
      <c r="H948" s="30"/>
      <c r="I948" s="30"/>
      <c r="J948" s="186"/>
      <c r="K948" s="186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  <c r="AB948" s="30"/>
      <c r="AC948" s="30"/>
      <c r="AD948" s="30"/>
      <c r="AE948" s="30"/>
      <c r="AF948" s="30"/>
      <c r="AG948" s="30"/>
      <c r="AH948" s="30"/>
      <c r="AI948" s="30"/>
      <c r="AJ948" s="30"/>
      <c r="AK948" s="30"/>
      <c r="AL948" s="30"/>
      <c r="AM948" s="30"/>
      <c r="AN948" s="30"/>
      <c r="AO948" s="30"/>
      <c r="AP948" s="30"/>
    </row>
    <row r="949">
      <c r="A949" s="30"/>
      <c r="B949" s="30"/>
      <c r="C949" s="30"/>
      <c r="D949" s="30"/>
      <c r="E949" s="30"/>
      <c r="F949" s="30"/>
      <c r="G949" s="30"/>
      <c r="H949" s="30"/>
      <c r="I949" s="30"/>
      <c r="J949" s="186"/>
      <c r="K949" s="186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  <c r="AB949" s="30"/>
      <c r="AC949" s="30"/>
      <c r="AD949" s="30"/>
      <c r="AE949" s="30"/>
      <c r="AF949" s="30"/>
      <c r="AG949" s="30"/>
      <c r="AH949" s="30"/>
      <c r="AI949" s="30"/>
      <c r="AJ949" s="30"/>
      <c r="AK949" s="30"/>
      <c r="AL949" s="30"/>
      <c r="AM949" s="30"/>
      <c r="AN949" s="30"/>
      <c r="AO949" s="30"/>
      <c r="AP949" s="30"/>
    </row>
    <row r="950">
      <c r="A950" s="30"/>
      <c r="B950" s="30"/>
      <c r="C950" s="30"/>
      <c r="D950" s="30"/>
      <c r="E950" s="30"/>
      <c r="F950" s="30"/>
      <c r="G950" s="30"/>
      <c r="H950" s="30"/>
      <c r="I950" s="30"/>
      <c r="J950" s="186"/>
      <c r="K950" s="186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  <c r="AB950" s="30"/>
      <c r="AC950" s="30"/>
      <c r="AD950" s="30"/>
      <c r="AE950" s="30"/>
      <c r="AF950" s="30"/>
      <c r="AG950" s="30"/>
      <c r="AH950" s="30"/>
      <c r="AI950" s="30"/>
      <c r="AJ950" s="30"/>
      <c r="AK950" s="30"/>
      <c r="AL950" s="30"/>
      <c r="AM950" s="30"/>
      <c r="AN950" s="30"/>
      <c r="AO950" s="30"/>
      <c r="AP950" s="30"/>
    </row>
    <row r="951">
      <c r="A951" s="30"/>
      <c r="B951" s="30"/>
      <c r="C951" s="30"/>
      <c r="D951" s="30"/>
      <c r="E951" s="30"/>
      <c r="F951" s="30"/>
      <c r="G951" s="30"/>
      <c r="H951" s="30"/>
      <c r="I951" s="30"/>
      <c r="J951" s="186"/>
      <c r="K951" s="186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  <c r="AB951" s="30"/>
      <c r="AC951" s="30"/>
      <c r="AD951" s="30"/>
      <c r="AE951" s="30"/>
      <c r="AF951" s="30"/>
      <c r="AG951" s="30"/>
      <c r="AH951" s="30"/>
      <c r="AI951" s="30"/>
      <c r="AJ951" s="30"/>
      <c r="AK951" s="30"/>
      <c r="AL951" s="30"/>
      <c r="AM951" s="30"/>
      <c r="AN951" s="30"/>
      <c r="AO951" s="30"/>
      <c r="AP951" s="30"/>
    </row>
    <row r="952">
      <c r="A952" s="30"/>
      <c r="B952" s="30"/>
      <c r="C952" s="30"/>
      <c r="D952" s="30"/>
      <c r="E952" s="30"/>
      <c r="F952" s="30"/>
      <c r="G952" s="30"/>
      <c r="H952" s="30"/>
      <c r="I952" s="30"/>
      <c r="J952" s="186"/>
      <c r="K952" s="186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  <c r="AB952" s="30"/>
      <c r="AC952" s="30"/>
      <c r="AD952" s="30"/>
      <c r="AE952" s="30"/>
      <c r="AF952" s="30"/>
      <c r="AG952" s="30"/>
      <c r="AH952" s="30"/>
      <c r="AI952" s="30"/>
      <c r="AJ952" s="30"/>
      <c r="AK952" s="30"/>
      <c r="AL952" s="30"/>
      <c r="AM952" s="30"/>
      <c r="AN952" s="30"/>
      <c r="AO952" s="30"/>
      <c r="AP952" s="30"/>
    </row>
    <row r="953">
      <c r="A953" s="30"/>
      <c r="B953" s="30"/>
      <c r="C953" s="30"/>
      <c r="D953" s="30"/>
      <c r="E953" s="30"/>
      <c r="F953" s="30"/>
      <c r="G953" s="30"/>
      <c r="H953" s="30"/>
      <c r="I953" s="30"/>
      <c r="J953" s="186"/>
      <c r="K953" s="186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  <c r="AB953" s="30"/>
      <c r="AC953" s="30"/>
      <c r="AD953" s="30"/>
      <c r="AE953" s="30"/>
      <c r="AF953" s="30"/>
      <c r="AG953" s="30"/>
      <c r="AH953" s="30"/>
      <c r="AI953" s="30"/>
      <c r="AJ953" s="30"/>
      <c r="AK953" s="30"/>
      <c r="AL953" s="30"/>
      <c r="AM953" s="30"/>
      <c r="AN953" s="30"/>
      <c r="AO953" s="30"/>
      <c r="AP953" s="30"/>
    </row>
    <row r="954">
      <c r="A954" s="30"/>
      <c r="B954" s="30"/>
      <c r="C954" s="30"/>
      <c r="D954" s="30"/>
      <c r="E954" s="30"/>
      <c r="F954" s="30"/>
      <c r="G954" s="30"/>
      <c r="H954" s="30"/>
      <c r="I954" s="30"/>
      <c r="J954" s="186"/>
      <c r="K954" s="186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  <c r="AB954" s="30"/>
      <c r="AC954" s="30"/>
      <c r="AD954" s="30"/>
      <c r="AE954" s="30"/>
      <c r="AF954" s="30"/>
      <c r="AG954" s="30"/>
      <c r="AH954" s="30"/>
      <c r="AI954" s="30"/>
      <c r="AJ954" s="30"/>
      <c r="AK954" s="30"/>
      <c r="AL954" s="30"/>
      <c r="AM954" s="30"/>
      <c r="AN954" s="30"/>
      <c r="AO954" s="30"/>
      <c r="AP954" s="30"/>
    </row>
    <row r="955">
      <c r="A955" s="30"/>
      <c r="B955" s="30"/>
      <c r="C955" s="30"/>
      <c r="D955" s="30"/>
      <c r="E955" s="30"/>
      <c r="F955" s="30"/>
      <c r="G955" s="30"/>
      <c r="H955" s="30"/>
      <c r="I955" s="30"/>
      <c r="J955" s="186"/>
      <c r="K955" s="186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  <c r="AB955" s="30"/>
      <c r="AC955" s="30"/>
      <c r="AD955" s="30"/>
      <c r="AE955" s="30"/>
      <c r="AF955" s="30"/>
      <c r="AG955" s="30"/>
      <c r="AH955" s="30"/>
      <c r="AI955" s="30"/>
      <c r="AJ955" s="30"/>
      <c r="AK955" s="30"/>
      <c r="AL955" s="30"/>
      <c r="AM955" s="30"/>
      <c r="AN955" s="30"/>
      <c r="AO955" s="30"/>
      <c r="AP955" s="30"/>
    </row>
    <row r="956">
      <c r="A956" s="30"/>
      <c r="B956" s="30"/>
      <c r="C956" s="30"/>
      <c r="D956" s="30"/>
      <c r="E956" s="30"/>
      <c r="F956" s="30"/>
      <c r="G956" s="30"/>
      <c r="H956" s="30"/>
      <c r="I956" s="30"/>
      <c r="J956" s="186"/>
      <c r="K956" s="186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  <c r="AB956" s="30"/>
      <c r="AC956" s="30"/>
      <c r="AD956" s="30"/>
      <c r="AE956" s="30"/>
      <c r="AF956" s="30"/>
      <c r="AG956" s="30"/>
      <c r="AH956" s="30"/>
      <c r="AI956" s="30"/>
      <c r="AJ956" s="30"/>
      <c r="AK956" s="30"/>
      <c r="AL956" s="30"/>
      <c r="AM956" s="30"/>
      <c r="AN956" s="30"/>
      <c r="AO956" s="30"/>
      <c r="AP956" s="30"/>
    </row>
    <row r="957">
      <c r="A957" s="30"/>
      <c r="B957" s="30"/>
      <c r="C957" s="30"/>
      <c r="D957" s="30"/>
      <c r="E957" s="30"/>
      <c r="F957" s="30"/>
      <c r="G957" s="30"/>
      <c r="H957" s="30"/>
      <c r="I957" s="30"/>
      <c r="J957" s="186"/>
      <c r="K957" s="186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  <c r="AB957" s="30"/>
      <c r="AC957" s="30"/>
      <c r="AD957" s="30"/>
      <c r="AE957" s="30"/>
      <c r="AF957" s="30"/>
      <c r="AG957" s="30"/>
      <c r="AH957" s="30"/>
      <c r="AI957" s="30"/>
      <c r="AJ957" s="30"/>
      <c r="AK957" s="30"/>
      <c r="AL957" s="30"/>
      <c r="AM957" s="30"/>
      <c r="AN957" s="30"/>
      <c r="AO957" s="30"/>
      <c r="AP957" s="30"/>
    </row>
    <row r="958">
      <c r="A958" s="30"/>
      <c r="B958" s="30"/>
      <c r="C958" s="30"/>
      <c r="D958" s="30"/>
      <c r="E958" s="30"/>
      <c r="F958" s="30"/>
      <c r="G958" s="30"/>
      <c r="H958" s="30"/>
      <c r="I958" s="30"/>
      <c r="J958" s="186"/>
      <c r="K958" s="186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  <c r="AB958" s="30"/>
      <c r="AC958" s="30"/>
      <c r="AD958" s="30"/>
      <c r="AE958" s="30"/>
      <c r="AF958" s="30"/>
      <c r="AG958" s="30"/>
      <c r="AH958" s="30"/>
      <c r="AI958" s="30"/>
      <c r="AJ958" s="30"/>
      <c r="AK958" s="30"/>
      <c r="AL958" s="30"/>
      <c r="AM958" s="30"/>
      <c r="AN958" s="30"/>
      <c r="AO958" s="30"/>
      <c r="AP958" s="30"/>
    </row>
    <row r="959">
      <c r="A959" s="30"/>
      <c r="B959" s="30"/>
      <c r="C959" s="30"/>
      <c r="D959" s="30"/>
      <c r="E959" s="30"/>
      <c r="F959" s="30"/>
      <c r="G959" s="30"/>
      <c r="H959" s="30"/>
      <c r="I959" s="30"/>
      <c r="J959" s="186"/>
      <c r="K959" s="186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  <c r="AB959" s="30"/>
      <c r="AC959" s="30"/>
      <c r="AD959" s="30"/>
      <c r="AE959" s="30"/>
      <c r="AF959" s="30"/>
      <c r="AG959" s="30"/>
      <c r="AH959" s="30"/>
      <c r="AI959" s="30"/>
      <c r="AJ959" s="30"/>
      <c r="AK959" s="30"/>
      <c r="AL959" s="30"/>
      <c r="AM959" s="30"/>
      <c r="AN959" s="30"/>
      <c r="AO959" s="30"/>
      <c r="AP959" s="30"/>
    </row>
    <row r="960">
      <c r="A960" s="30"/>
      <c r="B960" s="30"/>
      <c r="C960" s="30"/>
      <c r="D960" s="30"/>
      <c r="E960" s="30"/>
      <c r="F960" s="30"/>
      <c r="G960" s="30"/>
      <c r="H960" s="30"/>
      <c r="I960" s="30"/>
      <c r="J960" s="186"/>
      <c r="K960" s="186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  <c r="AB960" s="30"/>
      <c r="AC960" s="30"/>
      <c r="AD960" s="30"/>
      <c r="AE960" s="30"/>
      <c r="AF960" s="30"/>
      <c r="AG960" s="30"/>
      <c r="AH960" s="30"/>
      <c r="AI960" s="30"/>
      <c r="AJ960" s="30"/>
      <c r="AK960" s="30"/>
      <c r="AL960" s="30"/>
      <c r="AM960" s="30"/>
      <c r="AN960" s="30"/>
      <c r="AO960" s="30"/>
      <c r="AP960" s="30"/>
    </row>
    <row r="961">
      <c r="A961" s="30"/>
      <c r="B961" s="30"/>
      <c r="C961" s="30"/>
      <c r="D961" s="30"/>
      <c r="E961" s="30"/>
      <c r="F961" s="30"/>
      <c r="G961" s="30"/>
      <c r="H961" s="30"/>
      <c r="I961" s="30"/>
      <c r="J961" s="186"/>
      <c r="K961" s="186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  <c r="AB961" s="30"/>
      <c r="AC961" s="30"/>
      <c r="AD961" s="30"/>
      <c r="AE961" s="30"/>
      <c r="AF961" s="30"/>
      <c r="AG961" s="30"/>
      <c r="AH961" s="30"/>
      <c r="AI961" s="30"/>
      <c r="AJ961" s="30"/>
      <c r="AK961" s="30"/>
      <c r="AL961" s="30"/>
      <c r="AM961" s="30"/>
      <c r="AN961" s="30"/>
      <c r="AO961" s="30"/>
      <c r="AP961" s="30"/>
    </row>
    <row r="962">
      <c r="A962" s="30"/>
      <c r="B962" s="30"/>
      <c r="C962" s="30"/>
      <c r="D962" s="30"/>
      <c r="E962" s="30"/>
      <c r="F962" s="30"/>
      <c r="G962" s="30"/>
      <c r="H962" s="30"/>
      <c r="I962" s="30"/>
      <c r="J962" s="186"/>
      <c r="K962" s="186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  <c r="AB962" s="30"/>
      <c r="AC962" s="30"/>
      <c r="AD962" s="30"/>
      <c r="AE962" s="30"/>
      <c r="AF962" s="30"/>
      <c r="AG962" s="30"/>
      <c r="AH962" s="30"/>
      <c r="AI962" s="30"/>
      <c r="AJ962" s="30"/>
      <c r="AK962" s="30"/>
      <c r="AL962" s="30"/>
      <c r="AM962" s="30"/>
      <c r="AN962" s="30"/>
      <c r="AO962" s="30"/>
      <c r="AP962" s="30"/>
    </row>
    <row r="963">
      <c r="A963" s="30"/>
      <c r="B963" s="30"/>
      <c r="C963" s="30"/>
      <c r="D963" s="30"/>
      <c r="E963" s="30"/>
      <c r="F963" s="30"/>
      <c r="G963" s="30"/>
      <c r="H963" s="30"/>
      <c r="I963" s="30"/>
      <c r="J963" s="186"/>
      <c r="K963" s="186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  <c r="AB963" s="30"/>
      <c r="AC963" s="30"/>
      <c r="AD963" s="30"/>
      <c r="AE963" s="30"/>
      <c r="AF963" s="30"/>
      <c r="AG963" s="30"/>
      <c r="AH963" s="30"/>
      <c r="AI963" s="30"/>
      <c r="AJ963" s="30"/>
      <c r="AK963" s="30"/>
      <c r="AL963" s="30"/>
      <c r="AM963" s="30"/>
      <c r="AN963" s="30"/>
      <c r="AO963" s="30"/>
      <c r="AP963" s="30"/>
    </row>
    <row r="964">
      <c r="A964" s="30"/>
      <c r="B964" s="30"/>
      <c r="C964" s="30"/>
      <c r="D964" s="30"/>
      <c r="E964" s="30"/>
      <c r="F964" s="30"/>
      <c r="G964" s="30"/>
      <c r="H964" s="30"/>
      <c r="I964" s="30"/>
      <c r="J964" s="186"/>
      <c r="K964" s="186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  <c r="AB964" s="30"/>
      <c r="AC964" s="30"/>
      <c r="AD964" s="30"/>
      <c r="AE964" s="30"/>
      <c r="AF964" s="30"/>
      <c r="AG964" s="30"/>
      <c r="AH964" s="30"/>
      <c r="AI964" s="30"/>
      <c r="AJ964" s="30"/>
      <c r="AK964" s="30"/>
      <c r="AL964" s="30"/>
      <c r="AM964" s="30"/>
      <c r="AN964" s="30"/>
      <c r="AO964" s="30"/>
      <c r="AP964" s="30"/>
    </row>
    <row r="965">
      <c r="A965" s="30"/>
      <c r="B965" s="30"/>
      <c r="C965" s="30"/>
      <c r="D965" s="30"/>
      <c r="E965" s="30"/>
      <c r="F965" s="30"/>
      <c r="G965" s="30"/>
      <c r="H965" s="30"/>
      <c r="I965" s="30"/>
      <c r="J965" s="186"/>
      <c r="K965" s="186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  <c r="AB965" s="30"/>
      <c r="AC965" s="30"/>
      <c r="AD965" s="30"/>
      <c r="AE965" s="30"/>
      <c r="AF965" s="30"/>
      <c r="AG965" s="30"/>
      <c r="AH965" s="30"/>
      <c r="AI965" s="30"/>
      <c r="AJ965" s="30"/>
      <c r="AK965" s="30"/>
      <c r="AL965" s="30"/>
      <c r="AM965" s="30"/>
      <c r="AN965" s="30"/>
      <c r="AO965" s="30"/>
      <c r="AP965" s="30"/>
    </row>
    <row r="966">
      <c r="A966" s="30"/>
      <c r="B966" s="30"/>
      <c r="C966" s="30"/>
      <c r="D966" s="30"/>
      <c r="E966" s="30"/>
      <c r="F966" s="30"/>
      <c r="G966" s="30"/>
      <c r="H966" s="30"/>
      <c r="I966" s="30"/>
      <c r="J966" s="186"/>
      <c r="K966" s="186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  <c r="AB966" s="30"/>
      <c r="AC966" s="30"/>
      <c r="AD966" s="30"/>
      <c r="AE966" s="30"/>
      <c r="AF966" s="30"/>
      <c r="AG966" s="30"/>
      <c r="AH966" s="30"/>
      <c r="AI966" s="30"/>
      <c r="AJ966" s="30"/>
      <c r="AK966" s="30"/>
      <c r="AL966" s="30"/>
      <c r="AM966" s="30"/>
      <c r="AN966" s="30"/>
      <c r="AO966" s="30"/>
      <c r="AP966" s="30"/>
    </row>
    <row r="967">
      <c r="A967" s="30"/>
      <c r="B967" s="30"/>
      <c r="C967" s="30"/>
      <c r="D967" s="30"/>
      <c r="E967" s="30"/>
      <c r="F967" s="30"/>
      <c r="G967" s="30"/>
      <c r="H967" s="30"/>
      <c r="I967" s="30"/>
      <c r="J967" s="186"/>
      <c r="K967" s="186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  <c r="AB967" s="30"/>
      <c r="AC967" s="30"/>
      <c r="AD967" s="30"/>
      <c r="AE967" s="30"/>
      <c r="AF967" s="30"/>
      <c r="AG967" s="30"/>
      <c r="AH967" s="30"/>
      <c r="AI967" s="30"/>
      <c r="AJ967" s="30"/>
      <c r="AK967" s="30"/>
      <c r="AL967" s="30"/>
      <c r="AM967" s="30"/>
      <c r="AN967" s="30"/>
      <c r="AO967" s="30"/>
      <c r="AP967" s="30"/>
    </row>
    <row r="968">
      <c r="A968" s="30"/>
      <c r="B968" s="30"/>
      <c r="C968" s="30"/>
      <c r="D968" s="30"/>
      <c r="E968" s="30"/>
      <c r="F968" s="30"/>
      <c r="G968" s="30"/>
      <c r="H968" s="30"/>
      <c r="I968" s="30"/>
      <c r="J968" s="186"/>
      <c r="K968" s="186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  <c r="AB968" s="30"/>
      <c r="AC968" s="30"/>
      <c r="AD968" s="30"/>
      <c r="AE968" s="30"/>
      <c r="AF968" s="30"/>
      <c r="AG968" s="30"/>
      <c r="AH968" s="30"/>
      <c r="AI968" s="30"/>
      <c r="AJ968" s="30"/>
      <c r="AK968" s="30"/>
      <c r="AL968" s="30"/>
      <c r="AM968" s="30"/>
      <c r="AN968" s="30"/>
      <c r="AO968" s="30"/>
      <c r="AP968" s="30"/>
    </row>
    <row r="969">
      <c r="A969" s="30"/>
      <c r="B969" s="30"/>
      <c r="C969" s="30"/>
      <c r="D969" s="30"/>
      <c r="E969" s="30"/>
      <c r="F969" s="30"/>
      <c r="G969" s="30"/>
      <c r="H969" s="30"/>
      <c r="I969" s="30"/>
      <c r="J969" s="186"/>
      <c r="K969" s="186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  <c r="AB969" s="30"/>
      <c r="AC969" s="30"/>
      <c r="AD969" s="30"/>
      <c r="AE969" s="30"/>
      <c r="AF969" s="30"/>
      <c r="AG969" s="30"/>
      <c r="AH969" s="30"/>
      <c r="AI969" s="30"/>
      <c r="AJ969" s="30"/>
      <c r="AK969" s="30"/>
      <c r="AL969" s="30"/>
      <c r="AM969" s="30"/>
      <c r="AN969" s="30"/>
      <c r="AO969" s="30"/>
      <c r="AP969" s="30"/>
    </row>
    <row r="970">
      <c r="A970" s="30"/>
      <c r="B970" s="30"/>
      <c r="C970" s="30"/>
      <c r="D970" s="30"/>
      <c r="E970" s="30"/>
      <c r="F970" s="30"/>
      <c r="G970" s="30"/>
      <c r="H970" s="30"/>
      <c r="I970" s="30"/>
      <c r="J970" s="186"/>
      <c r="K970" s="186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  <c r="AB970" s="30"/>
      <c r="AC970" s="30"/>
      <c r="AD970" s="30"/>
      <c r="AE970" s="30"/>
      <c r="AF970" s="30"/>
      <c r="AG970" s="30"/>
      <c r="AH970" s="30"/>
      <c r="AI970" s="30"/>
      <c r="AJ970" s="30"/>
      <c r="AK970" s="30"/>
      <c r="AL970" s="30"/>
      <c r="AM970" s="30"/>
      <c r="AN970" s="30"/>
      <c r="AO970" s="30"/>
      <c r="AP970" s="30"/>
    </row>
    <row r="971">
      <c r="A971" s="30"/>
      <c r="B971" s="30"/>
      <c r="C971" s="30"/>
      <c r="D971" s="30"/>
      <c r="E971" s="30"/>
      <c r="F971" s="30"/>
      <c r="G971" s="30"/>
      <c r="H971" s="30"/>
      <c r="I971" s="30"/>
      <c r="J971" s="186"/>
      <c r="K971" s="186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  <c r="AB971" s="30"/>
      <c r="AC971" s="30"/>
      <c r="AD971" s="30"/>
      <c r="AE971" s="30"/>
      <c r="AF971" s="30"/>
      <c r="AG971" s="30"/>
      <c r="AH971" s="30"/>
      <c r="AI971" s="30"/>
      <c r="AJ971" s="30"/>
      <c r="AK971" s="30"/>
      <c r="AL971" s="30"/>
      <c r="AM971" s="30"/>
      <c r="AN971" s="30"/>
      <c r="AO971" s="30"/>
      <c r="AP971" s="30"/>
    </row>
    <row r="972">
      <c r="A972" s="30"/>
      <c r="B972" s="30"/>
      <c r="C972" s="30"/>
      <c r="D972" s="30"/>
      <c r="E972" s="30"/>
      <c r="F972" s="30"/>
      <c r="G972" s="30"/>
      <c r="H972" s="30"/>
      <c r="I972" s="30"/>
      <c r="J972" s="186"/>
      <c r="K972" s="186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  <c r="AB972" s="30"/>
      <c r="AC972" s="30"/>
      <c r="AD972" s="30"/>
      <c r="AE972" s="30"/>
      <c r="AF972" s="30"/>
      <c r="AG972" s="30"/>
      <c r="AH972" s="30"/>
      <c r="AI972" s="30"/>
      <c r="AJ972" s="30"/>
      <c r="AK972" s="30"/>
      <c r="AL972" s="30"/>
      <c r="AM972" s="30"/>
      <c r="AN972" s="30"/>
      <c r="AO972" s="30"/>
      <c r="AP972" s="30"/>
    </row>
    <row r="973">
      <c r="A973" s="30"/>
      <c r="B973" s="30"/>
      <c r="C973" s="30"/>
      <c r="D973" s="30"/>
      <c r="E973" s="30"/>
      <c r="F973" s="30"/>
      <c r="G973" s="30"/>
      <c r="H973" s="30"/>
      <c r="I973" s="30"/>
      <c r="J973" s="186"/>
      <c r="K973" s="186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  <c r="AB973" s="30"/>
      <c r="AC973" s="30"/>
      <c r="AD973" s="30"/>
      <c r="AE973" s="30"/>
      <c r="AF973" s="30"/>
      <c r="AG973" s="30"/>
      <c r="AH973" s="30"/>
      <c r="AI973" s="30"/>
      <c r="AJ973" s="30"/>
      <c r="AK973" s="30"/>
      <c r="AL973" s="30"/>
      <c r="AM973" s="30"/>
      <c r="AN973" s="30"/>
      <c r="AO973" s="30"/>
      <c r="AP973" s="30"/>
    </row>
    <row r="974">
      <c r="A974" s="30"/>
      <c r="B974" s="30"/>
      <c r="C974" s="30"/>
      <c r="D974" s="30"/>
      <c r="E974" s="30"/>
      <c r="F974" s="30"/>
      <c r="G974" s="30"/>
      <c r="H974" s="30"/>
      <c r="I974" s="30"/>
      <c r="J974" s="186"/>
      <c r="K974" s="186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  <c r="AB974" s="30"/>
      <c r="AC974" s="30"/>
      <c r="AD974" s="30"/>
      <c r="AE974" s="30"/>
      <c r="AF974" s="30"/>
      <c r="AG974" s="30"/>
      <c r="AH974" s="30"/>
      <c r="AI974" s="30"/>
      <c r="AJ974" s="30"/>
      <c r="AK974" s="30"/>
      <c r="AL974" s="30"/>
      <c r="AM974" s="30"/>
      <c r="AN974" s="30"/>
      <c r="AO974" s="30"/>
      <c r="AP974" s="30"/>
    </row>
    <row r="975">
      <c r="A975" s="30"/>
      <c r="B975" s="30"/>
      <c r="C975" s="30"/>
      <c r="D975" s="30"/>
      <c r="E975" s="30"/>
      <c r="F975" s="30"/>
      <c r="G975" s="30"/>
      <c r="H975" s="30"/>
      <c r="I975" s="30"/>
      <c r="J975" s="186"/>
      <c r="K975" s="186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  <c r="AB975" s="30"/>
      <c r="AC975" s="30"/>
      <c r="AD975" s="30"/>
      <c r="AE975" s="30"/>
      <c r="AF975" s="30"/>
      <c r="AG975" s="30"/>
      <c r="AH975" s="30"/>
      <c r="AI975" s="30"/>
      <c r="AJ975" s="30"/>
      <c r="AK975" s="30"/>
      <c r="AL975" s="30"/>
      <c r="AM975" s="30"/>
      <c r="AN975" s="30"/>
      <c r="AO975" s="30"/>
      <c r="AP975" s="30"/>
    </row>
    <row r="976">
      <c r="A976" s="30"/>
      <c r="B976" s="30"/>
      <c r="C976" s="30"/>
      <c r="D976" s="30"/>
      <c r="E976" s="30"/>
      <c r="F976" s="30"/>
      <c r="G976" s="30"/>
      <c r="H976" s="30"/>
      <c r="I976" s="30"/>
      <c r="J976" s="186"/>
      <c r="K976" s="186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  <c r="AB976" s="30"/>
      <c r="AC976" s="30"/>
      <c r="AD976" s="30"/>
      <c r="AE976" s="30"/>
      <c r="AF976" s="30"/>
      <c r="AG976" s="30"/>
      <c r="AH976" s="30"/>
      <c r="AI976" s="30"/>
      <c r="AJ976" s="30"/>
      <c r="AK976" s="30"/>
      <c r="AL976" s="30"/>
      <c r="AM976" s="30"/>
      <c r="AN976" s="30"/>
      <c r="AO976" s="30"/>
      <c r="AP976" s="30"/>
    </row>
    <row r="977">
      <c r="A977" s="30"/>
      <c r="B977" s="30"/>
      <c r="C977" s="30"/>
      <c r="D977" s="30"/>
      <c r="E977" s="30"/>
      <c r="F977" s="30"/>
      <c r="G977" s="30"/>
      <c r="H977" s="30"/>
      <c r="I977" s="30"/>
      <c r="J977" s="186"/>
      <c r="K977" s="186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  <c r="AB977" s="30"/>
      <c r="AC977" s="30"/>
      <c r="AD977" s="30"/>
      <c r="AE977" s="30"/>
      <c r="AF977" s="30"/>
      <c r="AG977" s="30"/>
      <c r="AH977" s="30"/>
      <c r="AI977" s="30"/>
      <c r="AJ977" s="30"/>
      <c r="AK977" s="30"/>
      <c r="AL977" s="30"/>
      <c r="AM977" s="30"/>
      <c r="AN977" s="30"/>
      <c r="AO977" s="30"/>
      <c r="AP977" s="30"/>
    </row>
    <row r="978">
      <c r="A978" s="30"/>
      <c r="B978" s="30"/>
      <c r="C978" s="30"/>
      <c r="D978" s="30"/>
      <c r="E978" s="30"/>
      <c r="F978" s="30"/>
      <c r="G978" s="30"/>
      <c r="H978" s="30"/>
      <c r="I978" s="30"/>
      <c r="J978" s="186"/>
      <c r="K978" s="186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  <c r="AB978" s="30"/>
      <c r="AC978" s="30"/>
      <c r="AD978" s="30"/>
      <c r="AE978" s="30"/>
      <c r="AF978" s="30"/>
      <c r="AG978" s="30"/>
      <c r="AH978" s="30"/>
      <c r="AI978" s="30"/>
      <c r="AJ978" s="30"/>
      <c r="AK978" s="30"/>
      <c r="AL978" s="30"/>
      <c r="AM978" s="30"/>
      <c r="AN978" s="30"/>
      <c r="AO978" s="30"/>
      <c r="AP978" s="30"/>
    </row>
    <row r="979">
      <c r="A979" s="30"/>
      <c r="B979" s="30"/>
      <c r="C979" s="30"/>
      <c r="D979" s="30"/>
      <c r="E979" s="30"/>
      <c r="F979" s="30"/>
      <c r="G979" s="30"/>
      <c r="H979" s="30"/>
      <c r="I979" s="30"/>
      <c r="J979" s="186"/>
      <c r="K979" s="186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  <c r="AB979" s="30"/>
      <c r="AC979" s="30"/>
      <c r="AD979" s="30"/>
      <c r="AE979" s="30"/>
      <c r="AF979" s="30"/>
      <c r="AG979" s="30"/>
      <c r="AH979" s="30"/>
      <c r="AI979" s="30"/>
      <c r="AJ979" s="30"/>
      <c r="AK979" s="30"/>
      <c r="AL979" s="30"/>
      <c r="AM979" s="30"/>
      <c r="AN979" s="30"/>
      <c r="AO979" s="30"/>
      <c r="AP979" s="30"/>
    </row>
    <row r="980">
      <c r="A980" s="30"/>
      <c r="B980" s="30"/>
      <c r="C980" s="30"/>
      <c r="D980" s="30"/>
      <c r="E980" s="30"/>
      <c r="F980" s="30"/>
      <c r="G980" s="30"/>
      <c r="H980" s="30"/>
      <c r="I980" s="30"/>
      <c r="J980" s="186"/>
      <c r="K980" s="186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  <c r="AB980" s="30"/>
      <c r="AC980" s="30"/>
      <c r="AD980" s="30"/>
      <c r="AE980" s="30"/>
      <c r="AF980" s="30"/>
      <c r="AG980" s="30"/>
      <c r="AH980" s="30"/>
      <c r="AI980" s="30"/>
      <c r="AJ980" s="30"/>
      <c r="AK980" s="30"/>
      <c r="AL980" s="30"/>
      <c r="AM980" s="30"/>
      <c r="AN980" s="30"/>
      <c r="AO980" s="30"/>
      <c r="AP980" s="30"/>
    </row>
    <row r="981">
      <c r="A981" s="30"/>
      <c r="B981" s="30"/>
      <c r="C981" s="30"/>
      <c r="D981" s="30"/>
      <c r="E981" s="30"/>
      <c r="F981" s="30"/>
      <c r="G981" s="30"/>
      <c r="H981" s="30"/>
      <c r="I981" s="30"/>
      <c r="J981" s="186"/>
      <c r="K981" s="186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  <c r="AB981" s="30"/>
      <c r="AC981" s="30"/>
      <c r="AD981" s="30"/>
      <c r="AE981" s="30"/>
      <c r="AF981" s="30"/>
      <c r="AG981" s="30"/>
      <c r="AH981" s="30"/>
      <c r="AI981" s="30"/>
      <c r="AJ981" s="30"/>
      <c r="AK981" s="30"/>
      <c r="AL981" s="30"/>
      <c r="AM981" s="30"/>
      <c r="AN981" s="30"/>
      <c r="AO981" s="30"/>
      <c r="AP981" s="30"/>
    </row>
    <row r="982">
      <c r="A982" s="30"/>
      <c r="B982" s="30"/>
      <c r="C982" s="30"/>
      <c r="D982" s="30"/>
      <c r="E982" s="30"/>
      <c r="F982" s="30"/>
      <c r="G982" s="30"/>
      <c r="H982" s="30"/>
      <c r="I982" s="30"/>
      <c r="J982" s="186"/>
      <c r="K982" s="186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  <c r="AB982" s="30"/>
      <c r="AC982" s="30"/>
      <c r="AD982" s="30"/>
      <c r="AE982" s="30"/>
      <c r="AF982" s="30"/>
      <c r="AG982" s="30"/>
      <c r="AH982" s="30"/>
      <c r="AI982" s="30"/>
      <c r="AJ982" s="30"/>
      <c r="AK982" s="30"/>
      <c r="AL982" s="30"/>
      <c r="AM982" s="30"/>
      <c r="AN982" s="30"/>
      <c r="AO982" s="30"/>
      <c r="AP982" s="30"/>
    </row>
    <row r="983">
      <c r="A983" s="30"/>
      <c r="B983" s="30"/>
      <c r="C983" s="30"/>
      <c r="D983" s="30"/>
      <c r="E983" s="30"/>
      <c r="F983" s="30"/>
      <c r="G983" s="30"/>
      <c r="H983" s="30"/>
      <c r="I983" s="30"/>
      <c r="J983" s="186"/>
      <c r="K983" s="186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  <c r="AB983" s="30"/>
      <c r="AC983" s="30"/>
      <c r="AD983" s="30"/>
      <c r="AE983" s="30"/>
      <c r="AF983" s="30"/>
      <c r="AG983" s="30"/>
      <c r="AH983" s="30"/>
      <c r="AI983" s="30"/>
      <c r="AJ983" s="30"/>
      <c r="AK983" s="30"/>
      <c r="AL983" s="30"/>
      <c r="AM983" s="30"/>
      <c r="AN983" s="30"/>
      <c r="AO983" s="30"/>
      <c r="AP983" s="30"/>
    </row>
    <row r="984">
      <c r="A984" s="30"/>
      <c r="B984" s="30"/>
      <c r="C984" s="30"/>
      <c r="D984" s="30"/>
      <c r="E984" s="30"/>
      <c r="F984" s="30"/>
      <c r="G984" s="30"/>
      <c r="H984" s="30"/>
      <c r="I984" s="30"/>
      <c r="J984" s="186"/>
      <c r="K984" s="186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  <c r="AB984" s="30"/>
      <c r="AC984" s="30"/>
      <c r="AD984" s="30"/>
      <c r="AE984" s="30"/>
      <c r="AF984" s="30"/>
      <c r="AG984" s="30"/>
      <c r="AH984" s="30"/>
      <c r="AI984" s="30"/>
      <c r="AJ984" s="30"/>
      <c r="AK984" s="30"/>
      <c r="AL984" s="30"/>
      <c r="AM984" s="30"/>
      <c r="AN984" s="30"/>
      <c r="AO984" s="30"/>
      <c r="AP984" s="30"/>
    </row>
    <row r="985">
      <c r="A985" s="30"/>
      <c r="B985" s="30"/>
      <c r="C985" s="30"/>
      <c r="D985" s="30"/>
      <c r="E985" s="30"/>
      <c r="F985" s="30"/>
      <c r="G985" s="30"/>
      <c r="H985" s="30"/>
      <c r="I985" s="30"/>
      <c r="J985" s="186"/>
      <c r="K985" s="186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  <c r="AB985" s="30"/>
      <c r="AC985" s="30"/>
      <c r="AD985" s="30"/>
      <c r="AE985" s="30"/>
      <c r="AF985" s="30"/>
      <c r="AG985" s="30"/>
      <c r="AH985" s="30"/>
      <c r="AI985" s="30"/>
      <c r="AJ985" s="30"/>
      <c r="AK985" s="30"/>
      <c r="AL985" s="30"/>
      <c r="AM985" s="30"/>
      <c r="AN985" s="30"/>
      <c r="AO985" s="30"/>
      <c r="AP985" s="30"/>
    </row>
    <row r="986">
      <c r="A986" s="30"/>
      <c r="B986" s="30"/>
      <c r="C986" s="30"/>
      <c r="D986" s="30"/>
      <c r="E986" s="30"/>
      <c r="F986" s="30"/>
      <c r="G986" s="30"/>
      <c r="H986" s="30"/>
      <c r="I986" s="30"/>
      <c r="J986" s="186"/>
      <c r="K986" s="186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  <c r="AB986" s="30"/>
      <c r="AC986" s="30"/>
      <c r="AD986" s="30"/>
      <c r="AE986" s="30"/>
      <c r="AF986" s="30"/>
      <c r="AG986" s="30"/>
      <c r="AH986" s="30"/>
      <c r="AI986" s="30"/>
      <c r="AJ986" s="30"/>
      <c r="AK986" s="30"/>
      <c r="AL986" s="30"/>
      <c r="AM986" s="30"/>
      <c r="AN986" s="30"/>
      <c r="AO986" s="30"/>
      <c r="AP986" s="30"/>
    </row>
    <row r="987">
      <c r="A987" s="30"/>
      <c r="B987" s="30"/>
      <c r="C987" s="30"/>
      <c r="D987" s="30"/>
      <c r="E987" s="30"/>
      <c r="F987" s="30"/>
      <c r="G987" s="30"/>
      <c r="H987" s="30"/>
      <c r="I987" s="30"/>
      <c r="J987" s="186"/>
      <c r="K987" s="186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  <c r="AB987" s="30"/>
      <c r="AC987" s="30"/>
      <c r="AD987" s="30"/>
      <c r="AE987" s="30"/>
      <c r="AF987" s="30"/>
      <c r="AG987" s="30"/>
      <c r="AH987" s="30"/>
      <c r="AI987" s="30"/>
      <c r="AJ987" s="30"/>
      <c r="AK987" s="30"/>
      <c r="AL987" s="30"/>
      <c r="AM987" s="30"/>
      <c r="AN987" s="30"/>
      <c r="AO987" s="30"/>
      <c r="AP987" s="30"/>
    </row>
    <row r="988">
      <c r="A988" s="30"/>
      <c r="B988" s="30"/>
      <c r="C988" s="30"/>
      <c r="D988" s="30"/>
      <c r="E988" s="30"/>
      <c r="F988" s="30"/>
      <c r="G988" s="30"/>
      <c r="H988" s="30"/>
      <c r="I988" s="30"/>
      <c r="J988" s="186"/>
      <c r="K988" s="186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  <c r="AB988" s="30"/>
      <c r="AC988" s="30"/>
      <c r="AD988" s="30"/>
      <c r="AE988" s="30"/>
      <c r="AF988" s="30"/>
      <c r="AG988" s="30"/>
      <c r="AH988" s="30"/>
      <c r="AI988" s="30"/>
      <c r="AJ988" s="30"/>
      <c r="AK988" s="30"/>
      <c r="AL988" s="30"/>
      <c r="AM988" s="30"/>
      <c r="AN988" s="30"/>
      <c r="AO988" s="30"/>
      <c r="AP988" s="30"/>
    </row>
    <row r="989">
      <c r="A989" s="30"/>
      <c r="B989" s="30"/>
      <c r="C989" s="30"/>
      <c r="D989" s="30"/>
      <c r="E989" s="30"/>
      <c r="F989" s="30"/>
      <c r="G989" s="30"/>
      <c r="H989" s="30"/>
      <c r="I989" s="30"/>
      <c r="J989" s="186"/>
      <c r="K989" s="186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  <c r="AB989" s="30"/>
      <c r="AC989" s="30"/>
      <c r="AD989" s="30"/>
      <c r="AE989" s="30"/>
      <c r="AF989" s="30"/>
      <c r="AG989" s="30"/>
      <c r="AH989" s="30"/>
      <c r="AI989" s="30"/>
      <c r="AJ989" s="30"/>
      <c r="AK989" s="30"/>
      <c r="AL989" s="30"/>
      <c r="AM989" s="30"/>
      <c r="AN989" s="30"/>
      <c r="AO989" s="30"/>
      <c r="AP989" s="30"/>
    </row>
    <row r="990">
      <c r="A990" s="30"/>
      <c r="B990" s="30"/>
      <c r="C990" s="30"/>
      <c r="D990" s="30"/>
      <c r="E990" s="30"/>
      <c r="F990" s="30"/>
      <c r="G990" s="30"/>
      <c r="H990" s="30"/>
      <c r="I990" s="30"/>
      <c r="J990" s="186"/>
      <c r="K990" s="186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  <c r="AB990" s="30"/>
      <c r="AC990" s="30"/>
      <c r="AD990" s="30"/>
      <c r="AE990" s="30"/>
      <c r="AF990" s="30"/>
      <c r="AG990" s="30"/>
      <c r="AH990" s="30"/>
      <c r="AI990" s="30"/>
      <c r="AJ990" s="30"/>
      <c r="AK990" s="30"/>
      <c r="AL990" s="30"/>
      <c r="AM990" s="30"/>
      <c r="AN990" s="30"/>
      <c r="AO990" s="30"/>
      <c r="AP990" s="30"/>
    </row>
    <row r="991">
      <c r="A991" s="30"/>
      <c r="B991" s="30"/>
      <c r="C991" s="30"/>
      <c r="D991" s="30"/>
      <c r="E991" s="30"/>
      <c r="F991" s="30"/>
      <c r="G991" s="30"/>
      <c r="H991" s="30"/>
      <c r="I991" s="30"/>
      <c r="J991" s="186"/>
      <c r="K991" s="186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  <c r="AB991" s="30"/>
      <c r="AC991" s="30"/>
      <c r="AD991" s="30"/>
      <c r="AE991" s="30"/>
      <c r="AF991" s="30"/>
      <c r="AG991" s="30"/>
      <c r="AH991" s="30"/>
      <c r="AI991" s="30"/>
      <c r="AJ991" s="30"/>
      <c r="AK991" s="30"/>
      <c r="AL991" s="30"/>
      <c r="AM991" s="30"/>
      <c r="AN991" s="30"/>
      <c r="AO991" s="30"/>
      <c r="AP991" s="30"/>
    </row>
  </sheetData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6.38"/>
    <col customWidth="1" min="2" max="2" width="19.0"/>
    <col customWidth="1" min="3" max="3" width="18.13"/>
  </cols>
  <sheetData>
    <row r="1" ht="45.0" customHeight="1">
      <c r="A1" s="187" t="s">
        <v>468</v>
      </c>
      <c r="B1" s="106"/>
      <c r="C1" s="106"/>
      <c r="D1" s="106"/>
      <c r="E1" s="106"/>
      <c r="F1" s="107"/>
      <c r="G1" s="188"/>
      <c r="H1" s="189" t="s">
        <v>469</v>
      </c>
      <c r="I1" s="106"/>
      <c r="J1" s="106"/>
      <c r="K1" s="106"/>
      <c r="L1" s="107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</row>
    <row r="2" ht="45.0" customHeight="1">
      <c r="A2" s="191" t="s">
        <v>470</v>
      </c>
      <c r="B2" s="192" t="s">
        <v>471</v>
      </c>
      <c r="C2" s="192" t="s">
        <v>472</v>
      </c>
      <c r="D2" s="191" t="s">
        <v>473</v>
      </c>
      <c r="E2" s="191" t="s">
        <v>474</v>
      </c>
      <c r="F2" s="191" t="s">
        <v>475</v>
      </c>
      <c r="G2" s="193"/>
      <c r="H2" s="194"/>
      <c r="I2" s="195" t="s">
        <v>476</v>
      </c>
      <c r="J2" s="195" t="s">
        <v>477</v>
      </c>
      <c r="K2" s="195" t="s">
        <v>478</v>
      </c>
      <c r="L2" s="195" t="s">
        <v>479</v>
      </c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</row>
    <row r="3">
      <c r="A3" s="196" t="s">
        <v>480</v>
      </c>
      <c r="B3" s="196" t="s">
        <v>481</v>
      </c>
      <c r="C3" s="196" t="s">
        <v>482</v>
      </c>
      <c r="D3" s="197" t="s">
        <v>483</v>
      </c>
      <c r="E3" s="198" t="s">
        <v>484</v>
      </c>
      <c r="F3" s="198" t="s">
        <v>477</v>
      </c>
      <c r="H3" s="199" t="s">
        <v>485</v>
      </c>
      <c r="I3" s="165">
        <f t="shared" ref="I3:L3" si="1">countifs($E$3:$E$189,$H3,$F$3:$F$189,I$2)</f>
        <v>9</v>
      </c>
      <c r="J3" s="165">
        <f t="shared" si="1"/>
        <v>0</v>
      </c>
      <c r="K3" s="165">
        <f t="shared" si="1"/>
        <v>0</v>
      </c>
      <c r="L3" s="165">
        <f t="shared" si="1"/>
        <v>10</v>
      </c>
    </row>
    <row r="4">
      <c r="A4" s="196" t="s">
        <v>486</v>
      </c>
      <c r="B4" s="196" t="s">
        <v>487</v>
      </c>
      <c r="C4" s="196" t="s">
        <v>488</v>
      </c>
      <c r="D4" s="197" t="s">
        <v>489</v>
      </c>
      <c r="E4" s="198" t="s">
        <v>490</v>
      </c>
      <c r="F4" s="200" t="s">
        <v>476</v>
      </c>
      <c r="H4" s="199" t="s">
        <v>484</v>
      </c>
      <c r="I4" s="165">
        <f t="shared" ref="I4:L4" si="2">countifs($E$3:$E$189,$H4,$F$3:$F$189,I$2)</f>
        <v>0</v>
      </c>
      <c r="J4" s="165">
        <f t="shared" si="2"/>
        <v>14</v>
      </c>
      <c r="K4" s="165">
        <f t="shared" si="2"/>
        <v>0</v>
      </c>
      <c r="L4" s="165">
        <f t="shared" si="2"/>
        <v>3</v>
      </c>
    </row>
    <row r="5">
      <c r="A5" s="196" t="s">
        <v>486</v>
      </c>
      <c r="B5" s="196" t="s">
        <v>487</v>
      </c>
      <c r="C5" s="196" t="s">
        <v>488</v>
      </c>
      <c r="D5" s="201" t="s">
        <v>483</v>
      </c>
      <c r="E5" s="198" t="s">
        <v>490</v>
      </c>
      <c r="F5" s="198" t="s">
        <v>479</v>
      </c>
      <c r="H5" s="199" t="s">
        <v>490</v>
      </c>
      <c r="I5" s="165">
        <f t="shared" ref="I5:L5" si="3">countifs($E$3:$E$189,$H5,$F$3:$F$189,I$2)</f>
        <v>3</v>
      </c>
      <c r="J5" s="165">
        <f t="shared" si="3"/>
        <v>1</v>
      </c>
      <c r="K5" s="165">
        <f t="shared" si="3"/>
        <v>0</v>
      </c>
      <c r="L5" s="165">
        <f t="shared" si="3"/>
        <v>2</v>
      </c>
    </row>
    <row r="6">
      <c r="A6" s="196" t="s">
        <v>491</v>
      </c>
      <c r="B6" s="202" t="s">
        <v>492</v>
      </c>
      <c r="C6" s="202" t="s">
        <v>493</v>
      </c>
      <c r="D6" s="201" t="s">
        <v>483</v>
      </c>
      <c r="E6" s="198" t="s">
        <v>484</v>
      </c>
      <c r="F6" s="198" t="s">
        <v>477</v>
      </c>
      <c r="H6" s="199" t="s">
        <v>494</v>
      </c>
      <c r="I6" s="165">
        <f t="shared" ref="I6:L6" si="4">countifs($E$3:$E$189,$H6,$F$3:$F$189,I$2)</f>
        <v>0</v>
      </c>
      <c r="J6" s="165">
        <f t="shared" si="4"/>
        <v>0</v>
      </c>
      <c r="K6" s="165">
        <f t="shared" si="4"/>
        <v>0</v>
      </c>
      <c r="L6" s="165">
        <f t="shared" si="4"/>
        <v>0</v>
      </c>
    </row>
    <row r="7">
      <c r="A7" s="202" t="s">
        <v>495</v>
      </c>
      <c r="B7" s="202" t="s">
        <v>496</v>
      </c>
      <c r="C7" s="202" t="s">
        <v>497</v>
      </c>
      <c r="D7" s="201" t="s">
        <v>483</v>
      </c>
      <c r="E7" s="200" t="s">
        <v>484</v>
      </c>
      <c r="F7" s="200" t="s">
        <v>477</v>
      </c>
    </row>
    <row r="8">
      <c r="A8" s="202" t="s">
        <v>498</v>
      </c>
      <c r="B8" s="202" t="s">
        <v>499</v>
      </c>
      <c r="C8" s="202" t="s">
        <v>500</v>
      </c>
      <c r="D8" s="201" t="s">
        <v>483</v>
      </c>
      <c r="E8" s="200" t="s">
        <v>484</v>
      </c>
      <c r="F8" s="200" t="s">
        <v>479</v>
      </c>
    </row>
    <row r="9">
      <c r="A9" s="202" t="s">
        <v>501</v>
      </c>
      <c r="B9" s="202" t="s">
        <v>502</v>
      </c>
      <c r="C9" s="203" t="s">
        <v>503</v>
      </c>
      <c r="D9" s="201" t="s">
        <v>483</v>
      </c>
      <c r="E9" s="200" t="s">
        <v>484</v>
      </c>
      <c r="F9" s="200" t="s">
        <v>479</v>
      </c>
    </row>
    <row r="10">
      <c r="A10" s="202" t="s">
        <v>504</v>
      </c>
      <c r="B10" s="204" t="s">
        <v>505</v>
      </c>
      <c r="C10" s="204" t="s">
        <v>506</v>
      </c>
      <c r="D10" s="201" t="s">
        <v>483</v>
      </c>
      <c r="E10" s="200" t="s">
        <v>484</v>
      </c>
      <c r="F10" s="200" t="s">
        <v>477</v>
      </c>
    </row>
    <row r="11">
      <c r="A11" s="202" t="s">
        <v>507</v>
      </c>
      <c r="B11" s="202" t="s">
        <v>508</v>
      </c>
      <c r="C11" s="202" t="s">
        <v>509</v>
      </c>
      <c r="D11" s="197" t="s">
        <v>489</v>
      </c>
      <c r="E11" s="200" t="s">
        <v>490</v>
      </c>
      <c r="F11" s="200" t="s">
        <v>479</v>
      </c>
    </row>
    <row r="12">
      <c r="A12" s="202" t="s">
        <v>510</v>
      </c>
      <c r="B12" s="202" t="s">
        <v>511</v>
      </c>
      <c r="C12" s="202" t="s">
        <v>512</v>
      </c>
      <c r="D12" s="197" t="s">
        <v>489</v>
      </c>
      <c r="E12" s="200" t="s">
        <v>484</v>
      </c>
      <c r="F12" s="205" t="s">
        <v>479</v>
      </c>
    </row>
    <row r="13">
      <c r="A13" s="202" t="s">
        <v>513</v>
      </c>
      <c r="B13" s="202" t="s">
        <v>514</v>
      </c>
      <c r="C13" s="202" t="s">
        <v>515</v>
      </c>
      <c r="D13" s="197" t="s">
        <v>489</v>
      </c>
      <c r="E13" s="200" t="s">
        <v>484</v>
      </c>
      <c r="F13" s="200" t="s">
        <v>477</v>
      </c>
    </row>
    <row r="14">
      <c r="A14" s="202" t="s">
        <v>516</v>
      </c>
      <c r="B14" s="206"/>
      <c r="C14" s="202" t="s">
        <v>517</v>
      </c>
      <c r="D14" s="201" t="s">
        <v>483</v>
      </c>
      <c r="E14" s="207" t="s">
        <v>490</v>
      </c>
      <c r="F14" s="205" t="s">
        <v>477</v>
      </c>
    </row>
    <row r="15">
      <c r="A15" s="202" t="s">
        <v>518</v>
      </c>
      <c r="B15" s="206"/>
      <c r="C15" s="202" t="s">
        <v>519</v>
      </c>
      <c r="D15" s="201" t="s">
        <v>483</v>
      </c>
      <c r="E15" s="200" t="s">
        <v>484</v>
      </c>
      <c r="F15" s="205" t="s">
        <v>477</v>
      </c>
    </row>
    <row r="16">
      <c r="A16" s="207" t="s">
        <v>520</v>
      </c>
      <c r="B16" s="202" t="s">
        <v>521</v>
      </c>
      <c r="C16" s="208"/>
      <c r="D16" s="197" t="s">
        <v>489</v>
      </c>
      <c r="E16" s="200" t="s">
        <v>484</v>
      </c>
      <c r="F16" s="205" t="s">
        <v>477</v>
      </c>
    </row>
    <row r="17">
      <c r="A17" s="204" t="s">
        <v>522</v>
      </c>
      <c r="B17" s="206"/>
      <c r="C17" s="202" t="s">
        <v>523</v>
      </c>
      <c r="D17" s="201" t="s">
        <v>483</v>
      </c>
      <c r="E17" s="200" t="s">
        <v>484</v>
      </c>
      <c r="F17" s="205" t="s">
        <v>477</v>
      </c>
    </row>
    <row r="18">
      <c r="A18" s="202" t="s">
        <v>524</v>
      </c>
      <c r="B18" s="202" t="s">
        <v>525</v>
      </c>
      <c r="C18" s="208"/>
      <c r="D18" s="197" t="s">
        <v>489</v>
      </c>
      <c r="E18" s="200" t="s">
        <v>484</v>
      </c>
      <c r="F18" s="205" t="s">
        <v>477</v>
      </c>
    </row>
    <row r="19">
      <c r="A19" s="202" t="s">
        <v>526</v>
      </c>
      <c r="B19" s="206"/>
      <c r="C19" s="202" t="s">
        <v>527</v>
      </c>
      <c r="D19" s="201" t="s">
        <v>483</v>
      </c>
      <c r="E19" s="200" t="s">
        <v>484</v>
      </c>
      <c r="F19" s="205" t="s">
        <v>477</v>
      </c>
    </row>
    <row r="20">
      <c r="A20" s="202" t="s">
        <v>528</v>
      </c>
      <c r="B20" s="202" t="s">
        <v>529</v>
      </c>
      <c r="C20" s="202"/>
      <c r="D20" s="201" t="s">
        <v>489</v>
      </c>
      <c r="E20" s="200" t="s">
        <v>484</v>
      </c>
      <c r="F20" s="205" t="s">
        <v>477</v>
      </c>
    </row>
    <row r="21">
      <c r="A21" s="202" t="s">
        <v>530</v>
      </c>
      <c r="B21" s="206"/>
      <c r="C21" s="202" t="s">
        <v>531</v>
      </c>
      <c r="D21" s="201" t="s">
        <v>483</v>
      </c>
      <c r="E21" s="200" t="s">
        <v>484</v>
      </c>
      <c r="F21" s="205" t="s">
        <v>477</v>
      </c>
    </row>
    <row r="22">
      <c r="A22" s="202" t="s">
        <v>532</v>
      </c>
      <c r="B22" s="206"/>
      <c r="C22" s="202" t="s">
        <v>533</v>
      </c>
      <c r="D22" s="201" t="s">
        <v>483</v>
      </c>
      <c r="E22" s="200" t="s">
        <v>484</v>
      </c>
      <c r="F22" s="205" t="s">
        <v>477</v>
      </c>
    </row>
    <row r="23">
      <c r="A23" s="202" t="s">
        <v>534</v>
      </c>
      <c r="B23" s="202" t="s">
        <v>535</v>
      </c>
      <c r="C23" s="208"/>
      <c r="D23" s="201" t="s">
        <v>489</v>
      </c>
      <c r="E23" s="200" t="s">
        <v>484</v>
      </c>
      <c r="F23" s="205" t="s">
        <v>477</v>
      </c>
    </row>
    <row r="24">
      <c r="A24" s="209" t="s">
        <v>536</v>
      </c>
      <c r="B24" s="209" t="s">
        <v>537</v>
      </c>
      <c r="C24" s="209" t="s">
        <v>538</v>
      </c>
      <c r="D24" s="201" t="s">
        <v>483</v>
      </c>
      <c r="E24" s="207" t="s">
        <v>485</v>
      </c>
      <c r="F24" s="210" t="s">
        <v>479</v>
      </c>
    </row>
    <row r="25">
      <c r="A25" s="209" t="s">
        <v>539</v>
      </c>
      <c r="B25" s="209" t="s">
        <v>540</v>
      </c>
      <c r="C25" s="209" t="s">
        <v>541</v>
      </c>
      <c r="D25" s="201" t="s">
        <v>483</v>
      </c>
      <c r="E25" s="210" t="s">
        <v>485</v>
      </c>
      <c r="F25" s="210" t="s">
        <v>479</v>
      </c>
    </row>
    <row r="26">
      <c r="A26" s="211" t="s">
        <v>542</v>
      </c>
      <c r="B26" s="204" t="s">
        <v>543</v>
      </c>
      <c r="C26" s="209" t="s">
        <v>544</v>
      </c>
      <c r="D26" s="201" t="s">
        <v>483</v>
      </c>
      <c r="E26" s="210" t="s">
        <v>485</v>
      </c>
      <c r="F26" s="210" t="s">
        <v>479</v>
      </c>
    </row>
    <row r="27">
      <c r="A27" s="209" t="s">
        <v>545</v>
      </c>
      <c r="B27" s="209" t="s">
        <v>546</v>
      </c>
      <c r="C27" s="204" t="s">
        <v>547</v>
      </c>
      <c r="D27" s="201" t="s">
        <v>483</v>
      </c>
      <c r="E27" s="210" t="s">
        <v>485</v>
      </c>
      <c r="F27" s="210" t="s">
        <v>476</v>
      </c>
    </row>
    <row r="28">
      <c r="A28" s="204" t="s">
        <v>548</v>
      </c>
      <c r="B28" s="204" t="s">
        <v>549</v>
      </c>
      <c r="C28" s="204" t="s">
        <v>550</v>
      </c>
      <c r="D28" s="201" t="s">
        <v>489</v>
      </c>
      <c r="E28" s="207" t="s">
        <v>485</v>
      </c>
      <c r="F28" s="205" t="s">
        <v>479</v>
      </c>
    </row>
    <row r="29">
      <c r="A29" s="209" t="s">
        <v>551</v>
      </c>
      <c r="B29" s="209" t="s">
        <v>552</v>
      </c>
      <c r="C29" s="209" t="s">
        <v>553</v>
      </c>
      <c r="D29" s="201" t="s">
        <v>489</v>
      </c>
      <c r="E29" s="207" t="s">
        <v>485</v>
      </c>
      <c r="F29" s="205" t="s">
        <v>479</v>
      </c>
    </row>
    <row r="30">
      <c r="A30" s="209" t="s">
        <v>554</v>
      </c>
      <c r="B30" s="209" t="s">
        <v>555</v>
      </c>
      <c r="C30" s="209" t="s">
        <v>556</v>
      </c>
      <c r="D30" s="201" t="s">
        <v>489</v>
      </c>
      <c r="E30" s="207" t="s">
        <v>485</v>
      </c>
      <c r="F30" s="205" t="s">
        <v>479</v>
      </c>
    </row>
    <row r="31">
      <c r="A31" s="209" t="s">
        <v>557</v>
      </c>
      <c r="B31" s="209" t="s">
        <v>558</v>
      </c>
      <c r="C31" s="209" t="s">
        <v>559</v>
      </c>
      <c r="D31" s="201" t="s">
        <v>489</v>
      </c>
      <c r="E31" s="207" t="s">
        <v>485</v>
      </c>
      <c r="F31" s="205" t="s">
        <v>479</v>
      </c>
    </row>
    <row r="32">
      <c r="A32" s="204" t="s">
        <v>560</v>
      </c>
      <c r="B32" s="204" t="s">
        <v>561</v>
      </c>
      <c r="C32" s="204" t="s">
        <v>562</v>
      </c>
      <c r="D32" s="201" t="s">
        <v>483</v>
      </c>
      <c r="E32" s="207" t="s">
        <v>485</v>
      </c>
      <c r="F32" s="205" t="s">
        <v>479</v>
      </c>
    </row>
    <row r="33">
      <c r="A33" s="209" t="s">
        <v>563</v>
      </c>
      <c r="B33" s="204" t="s">
        <v>564</v>
      </c>
      <c r="C33" s="204" t="s">
        <v>565</v>
      </c>
      <c r="D33" s="201" t="s">
        <v>489</v>
      </c>
      <c r="E33" s="207" t="s">
        <v>485</v>
      </c>
      <c r="F33" s="205" t="s">
        <v>479</v>
      </c>
    </row>
    <row r="34">
      <c r="A34" s="209" t="s">
        <v>563</v>
      </c>
      <c r="B34" s="204" t="s">
        <v>564</v>
      </c>
      <c r="C34" s="204" t="s">
        <v>565</v>
      </c>
      <c r="D34" s="201" t="s">
        <v>483</v>
      </c>
      <c r="E34" s="207" t="s">
        <v>485</v>
      </c>
      <c r="F34" s="205" t="s">
        <v>479</v>
      </c>
    </row>
    <row r="35">
      <c r="A35" s="204" t="s">
        <v>566</v>
      </c>
      <c r="B35" s="204" t="s">
        <v>567</v>
      </c>
      <c r="C35" s="204" t="s">
        <v>568</v>
      </c>
      <c r="D35" s="201" t="s">
        <v>489</v>
      </c>
      <c r="E35" s="207" t="s">
        <v>490</v>
      </c>
      <c r="F35" s="205" t="s">
        <v>476</v>
      </c>
    </row>
    <row r="36">
      <c r="A36" s="204" t="s">
        <v>569</v>
      </c>
      <c r="B36" s="209" t="s">
        <v>570</v>
      </c>
      <c r="C36" s="209" t="s">
        <v>571</v>
      </c>
      <c r="D36" s="201" t="s">
        <v>489</v>
      </c>
      <c r="E36" s="207" t="s">
        <v>490</v>
      </c>
      <c r="F36" s="205" t="s">
        <v>476</v>
      </c>
    </row>
    <row r="37">
      <c r="A37" s="209" t="s">
        <v>572</v>
      </c>
      <c r="B37" s="206"/>
      <c r="C37" s="209" t="s">
        <v>573</v>
      </c>
      <c r="D37" s="201" t="s">
        <v>483</v>
      </c>
      <c r="E37" s="207" t="s">
        <v>485</v>
      </c>
      <c r="F37" s="205" t="s">
        <v>476</v>
      </c>
    </row>
    <row r="38">
      <c r="A38" s="204" t="s">
        <v>574</v>
      </c>
      <c r="B38" s="209" t="s">
        <v>575</v>
      </c>
      <c r="C38" s="204"/>
      <c r="D38" s="201" t="s">
        <v>489</v>
      </c>
      <c r="E38" s="207" t="s">
        <v>485</v>
      </c>
      <c r="F38" s="205" t="s">
        <v>476</v>
      </c>
    </row>
    <row r="39">
      <c r="A39" s="209" t="s">
        <v>576</v>
      </c>
      <c r="B39" s="209" t="s">
        <v>577</v>
      </c>
      <c r="C39" s="206"/>
      <c r="D39" s="201" t="s">
        <v>489</v>
      </c>
      <c r="E39" s="207" t="s">
        <v>485</v>
      </c>
      <c r="F39" s="205" t="s">
        <v>476</v>
      </c>
    </row>
    <row r="40">
      <c r="A40" s="209" t="s">
        <v>578</v>
      </c>
      <c r="B40" s="206"/>
      <c r="C40" s="209" t="s">
        <v>579</v>
      </c>
      <c r="D40" s="201" t="s">
        <v>483</v>
      </c>
      <c r="E40" s="207" t="s">
        <v>485</v>
      </c>
      <c r="F40" s="205" t="s">
        <v>476</v>
      </c>
    </row>
    <row r="41">
      <c r="A41" s="209" t="s">
        <v>580</v>
      </c>
      <c r="B41" s="206"/>
      <c r="C41" s="209" t="s">
        <v>581</v>
      </c>
      <c r="D41" s="201" t="s">
        <v>483</v>
      </c>
      <c r="E41" s="207" t="s">
        <v>485</v>
      </c>
      <c r="F41" s="205" t="s">
        <v>476</v>
      </c>
    </row>
    <row r="42">
      <c r="A42" s="209" t="s">
        <v>582</v>
      </c>
      <c r="B42" s="209" t="s">
        <v>583</v>
      </c>
      <c r="C42" s="206"/>
      <c r="D42" s="201" t="s">
        <v>489</v>
      </c>
      <c r="E42" s="207" t="s">
        <v>485</v>
      </c>
      <c r="F42" s="205" t="s">
        <v>476</v>
      </c>
    </row>
    <row r="43">
      <c r="A43" s="204" t="s">
        <v>584</v>
      </c>
      <c r="B43" s="209" t="s">
        <v>585</v>
      </c>
      <c r="C43" s="206"/>
      <c r="D43" s="201" t="s">
        <v>489</v>
      </c>
      <c r="E43" s="207" t="s">
        <v>485</v>
      </c>
      <c r="F43" s="205" t="s">
        <v>476</v>
      </c>
    </row>
    <row r="44">
      <c r="A44" s="204" t="s">
        <v>586</v>
      </c>
      <c r="B44" s="209" t="s">
        <v>587</v>
      </c>
      <c r="C44" s="206"/>
      <c r="D44" s="201" t="s">
        <v>489</v>
      </c>
      <c r="E44" s="207" t="s">
        <v>485</v>
      </c>
      <c r="F44" s="205" t="s">
        <v>476</v>
      </c>
    </row>
    <row r="45">
      <c r="A45" s="206"/>
      <c r="B45" s="212"/>
      <c r="C45" s="206"/>
      <c r="D45" s="213"/>
      <c r="E45" s="214"/>
      <c r="F45" s="214"/>
    </row>
    <row r="46">
      <c r="A46" s="206"/>
      <c r="B46" s="206"/>
      <c r="C46" s="206"/>
      <c r="D46" s="213"/>
      <c r="E46" s="214"/>
      <c r="F46" s="214"/>
    </row>
    <row r="47">
      <c r="A47" s="206"/>
      <c r="B47" s="206"/>
      <c r="C47" s="206"/>
      <c r="D47" s="213"/>
      <c r="E47" s="214"/>
      <c r="F47" s="214"/>
    </row>
    <row r="48">
      <c r="A48" s="206"/>
      <c r="B48" s="206"/>
      <c r="C48" s="206"/>
      <c r="D48" s="213"/>
      <c r="E48" s="214"/>
      <c r="F48" s="214"/>
    </row>
    <row r="49">
      <c r="A49" s="206"/>
      <c r="B49" s="206"/>
      <c r="C49" s="206"/>
      <c r="D49" s="213"/>
      <c r="E49" s="214"/>
      <c r="F49" s="214"/>
    </row>
    <row r="50">
      <c r="A50" s="206"/>
      <c r="B50" s="206"/>
      <c r="C50" s="206"/>
      <c r="D50" s="213"/>
      <c r="E50" s="214"/>
      <c r="F50" s="214"/>
    </row>
    <row r="51">
      <c r="A51" s="206"/>
      <c r="B51" s="206"/>
      <c r="C51" s="206"/>
      <c r="D51" s="213"/>
      <c r="E51" s="214"/>
      <c r="F51" s="214"/>
    </row>
    <row r="52">
      <c r="A52" s="206"/>
      <c r="B52" s="206"/>
      <c r="C52" s="206"/>
      <c r="D52" s="213"/>
      <c r="E52" s="214"/>
      <c r="F52" s="214"/>
    </row>
    <row r="53">
      <c r="A53" s="206"/>
      <c r="B53" s="206"/>
      <c r="C53" s="206"/>
      <c r="D53" s="213"/>
      <c r="E53" s="214"/>
      <c r="F53" s="214"/>
    </row>
    <row r="54">
      <c r="A54" s="206"/>
      <c r="B54" s="206"/>
      <c r="C54" s="206"/>
      <c r="D54" s="213"/>
      <c r="E54" s="214"/>
      <c r="F54" s="214"/>
    </row>
    <row r="55">
      <c r="A55" s="206"/>
      <c r="B55" s="206"/>
      <c r="C55" s="206"/>
      <c r="D55" s="213"/>
      <c r="E55" s="214"/>
      <c r="F55" s="214"/>
    </row>
    <row r="56">
      <c r="A56" s="206"/>
      <c r="B56" s="206"/>
      <c r="C56" s="206"/>
      <c r="D56" s="213"/>
      <c r="E56" s="214"/>
      <c r="F56" s="214"/>
    </row>
    <row r="57">
      <c r="A57" s="206"/>
      <c r="B57" s="206"/>
      <c r="C57" s="206"/>
      <c r="D57" s="213"/>
      <c r="E57" s="214"/>
      <c r="F57" s="214"/>
    </row>
    <row r="58">
      <c r="A58" s="206"/>
      <c r="B58" s="206"/>
      <c r="C58" s="206"/>
      <c r="D58" s="213"/>
      <c r="E58" s="214"/>
      <c r="F58" s="214"/>
    </row>
    <row r="59">
      <c r="A59" s="206"/>
      <c r="B59" s="206"/>
      <c r="C59" s="206"/>
      <c r="D59" s="213"/>
      <c r="E59" s="214"/>
      <c r="F59" s="214"/>
    </row>
    <row r="60">
      <c r="A60" s="206"/>
      <c r="B60" s="206"/>
      <c r="C60" s="206"/>
      <c r="D60" s="213"/>
      <c r="E60" s="214"/>
      <c r="F60" s="214"/>
    </row>
    <row r="61">
      <c r="A61" s="206"/>
      <c r="B61" s="206"/>
      <c r="C61" s="206"/>
      <c r="D61" s="213"/>
      <c r="E61" s="214"/>
      <c r="F61" s="214"/>
    </row>
    <row r="62">
      <c r="A62" s="206"/>
      <c r="B62" s="206"/>
      <c r="C62" s="206"/>
      <c r="D62" s="213"/>
      <c r="E62" s="214"/>
      <c r="F62" s="214"/>
    </row>
    <row r="63">
      <c r="A63" s="206"/>
      <c r="B63" s="206"/>
      <c r="C63" s="206"/>
      <c r="D63" s="213"/>
      <c r="E63" s="214"/>
      <c r="F63" s="214"/>
    </row>
    <row r="64">
      <c r="A64" s="206"/>
      <c r="B64" s="206"/>
      <c r="C64" s="206"/>
      <c r="D64" s="213"/>
      <c r="E64" s="214"/>
      <c r="F64" s="214"/>
    </row>
    <row r="65">
      <c r="A65" s="206"/>
      <c r="B65" s="206"/>
      <c r="C65" s="206"/>
      <c r="D65" s="213"/>
      <c r="E65" s="214"/>
      <c r="F65" s="214"/>
    </row>
    <row r="66">
      <c r="A66" s="206"/>
      <c r="B66" s="206"/>
      <c r="C66" s="206"/>
      <c r="D66" s="213"/>
      <c r="E66" s="214"/>
      <c r="F66" s="214"/>
    </row>
    <row r="67">
      <c r="A67" s="206"/>
      <c r="B67" s="206"/>
      <c r="C67" s="206"/>
      <c r="D67" s="213"/>
      <c r="E67" s="214"/>
      <c r="F67" s="214"/>
    </row>
    <row r="68">
      <c r="A68" s="206"/>
      <c r="B68" s="206"/>
      <c r="C68" s="206"/>
      <c r="D68" s="213"/>
      <c r="E68" s="214"/>
      <c r="F68" s="214"/>
    </row>
    <row r="69">
      <c r="A69" s="206"/>
      <c r="B69" s="206"/>
      <c r="C69" s="206"/>
      <c r="D69" s="213"/>
      <c r="E69" s="214"/>
      <c r="F69" s="214"/>
    </row>
    <row r="70">
      <c r="A70" s="206"/>
      <c r="B70" s="206"/>
      <c r="C70" s="206"/>
      <c r="D70" s="213"/>
      <c r="E70" s="214"/>
      <c r="F70" s="214"/>
    </row>
    <row r="71">
      <c r="A71" s="206"/>
      <c r="B71" s="206"/>
      <c r="C71" s="206"/>
      <c r="D71" s="213"/>
      <c r="E71" s="214"/>
      <c r="F71" s="214"/>
    </row>
    <row r="72">
      <c r="A72" s="206"/>
      <c r="B72" s="206"/>
      <c r="C72" s="206"/>
      <c r="D72" s="213"/>
      <c r="E72" s="214"/>
      <c r="F72" s="214"/>
    </row>
    <row r="73">
      <c r="A73" s="206"/>
      <c r="B73" s="206"/>
      <c r="C73" s="206"/>
      <c r="D73" s="213"/>
      <c r="E73" s="214"/>
      <c r="F73" s="214"/>
    </row>
    <row r="74">
      <c r="A74" s="206"/>
      <c r="B74" s="206"/>
      <c r="C74" s="206"/>
      <c r="D74" s="213"/>
      <c r="E74" s="214"/>
      <c r="F74" s="214"/>
    </row>
    <row r="75">
      <c r="A75" s="206"/>
      <c r="B75" s="206"/>
      <c r="C75" s="206"/>
      <c r="D75" s="213"/>
      <c r="E75" s="214"/>
      <c r="F75" s="214"/>
    </row>
    <row r="76">
      <c r="A76" s="206"/>
      <c r="B76" s="206"/>
      <c r="C76" s="206"/>
      <c r="D76" s="213"/>
      <c r="E76" s="214"/>
      <c r="F76" s="214"/>
    </row>
    <row r="77">
      <c r="A77" s="206"/>
      <c r="B77" s="206"/>
      <c r="C77" s="206"/>
      <c r="D77" s="213"/>
      <c r="E77" s="214"/>
      <c r="F77" s="214"/>
    </row>
    <row r="78">
      <c r="A78" s="206"/>
      <c r="B78" s="206"/>
      <c r="C78" s="206"/>
      <c r="D78" s="213"/>
      <c r="E78" s="214"/>
      <c r="F78" s="214"/>
    </row>
    <row r="79">
      <c r="A79" s="206"/>
      <c r="B79" s="206"/>
      <c r="C79" s="206"/>
      <c r="D79" s="213"/>
      <c r="E79" s="214"/>
      <c r="F79" s="214"/>
    </row>
    <row r="80">
      <c r="A80" s="206"/>
      <c r="B80" s="206"/>
      <c r="C80" s="206"/>
      <c r="D80" s="213"/>
      <c r="E80" s="214"/>
      <c r="F80" s="214"/>
    </row>
    <row r="81">
      <c r="A81" s="206"/>
      <c r="B81" s="206"/>
      <c r="C81" s="206"/>
      <c r="D81" s="213"/>
      <c r="E81" s="214"/>
      <c r="F81" s="214"/>
    </row>
    <row r="82">
      <c r="A82" s="206"/>
      <c r="B82" s="206"/>
      <c r="C82" s="206"/>
      <c r="D82" s="213"/>
      <c r="E82" s="214"/>
      <c r="F82" s="214"/>
    </row>
    <row r="83">
      <c r="A83" s="206"/>
      <c r="B83" s="206"/>
      <c r="C83" s="206"/>
      <c r="D83" s="213"/>
      <c r="E83" s="214"/>
      <c r="F83" s="214"/>
    </row>
    <row r="84">
      <c r="A84" s="206"/>
      <c r="B84" s="206"/>
      <c r="C84" s="206"/>
      <c r="D84" s="213"/>
      <c r="E84" s="214"/>
      <c r="F84" s="214"/>
    </row>
    <row r="85">
      <c r="A85" s="206"/>
      <c r="B85" s="206"/>
      <c r="C85" s="206"/>
      <c r="D85" s="213"/>
      <c r="E85" s="214"/>
      <c r="F85" s="214"/>
    </row>
    <row r="86">
      <c r="A86" s="206"/>
      <c r="B86" s="206"/>
      <c r="C86" s="206"/>
      <c r="D86" s="213"/>
      <c r="E86" s="214"/>
      <c r="F86" s="214"/>
    </row>
    <row r="87">
      <c r="A87" s="206"/>
      <c r="B87" s="206"/>
      <c r="C87" s="206"/>
      <c r="D87" s="213"/>
      <c r="E87" s="214"/>
      <c r="F87" s="214"/>
    </row>
    <row r="88">
      <c r="A88" s="206"/>
      <c r="B88" s="206"/>
      <c r="C88" s="206"/>
      <c r="D88" s="213"/>
      <c r="E88" s="214"/>
      <c r="F88" s="214"/>
    </row>
    <row r="89">
      <c r="A89" s="206"/>
      <c r="B89" s="206"/>
      <c r="C89" s="206"/>
      <c r="D89" s="213"/>
      <c r="E89" s="214"/>
      <c r="F89" s="214"/>
    </row>
    <row r="90">
      <c r="A90" s="206"/>
      <c r="B90" s="206"/>
      <c r="C90" s="206"/>
      <c r="D90" s="213"/>
      <c r="E90" s="214"/>
      <c r="F90" s="214"/>
    </row>
    <row r="91">
      <c r="A91" s="206"/>
      <c r="B91" s="206"/>
      <c r="C91" s="206"/>
      <c r="D91" s="213"/>
      <c r="E91" s="214"/>
      <c r="F91" s="214"/>
    </row>
    <row r="92">
      <c r="A92" s="206"/>
      <c r="B92" s="206"/>
      <c r="C92" s="206"/>
      <c r="D92" s="213"/>
      <c r="E92" s="214"/>
      <c r="F92" s="214"/>
    </row>
    <row r="93">
      <c r="A93" s="206"/>
      <c r="B93" s="206"/>
      <c r="C93" s="206"/>
      <c r="D93" s="213"/>
      <c r="E93" s="214"/>
      <c r="F93" s="214"/>
    </row>
    <row r="94">
      <c r="A94" s="206"/>
      <c r="B94" s="206"/>
      <c r="C94" s="206"/>
      <c r="D94" s="213"/>
      <c r="E94" s="214"/>
      <c r="F94" s="214"/>
    </row>
    <row r="95">
      <c r="A95" s="206"/>
      <c r="B95" s="206"/>
      <c r="C95" s="206"/>
      <c r="D95" s="213"/>
      <c r="E95" s="214"/>
      <c r="F95" s="214"/>
    </row>
    <row r="96">
      <c r="A96" s="206"/>
      <c r="B96" s="206"/>
      <c r="C96" s="206"/>
      <c r="D96" s="213"/>
      <c r="E96" s="214"/>
      <c r="F96" s="214"/>
    </row>
    <row r="97">
      <c r="A97" s="206"/>
      <c r="B97" s="206"/>
      <c r="C97" s="206"/>
      <c r="D97" s="213"/>
      <c r="E97" s="214"/>
      <c r="F97" s="214"/>
    </row>
    <row r="98">
      <c r="A98" s="206"/>
      <c r="B98" s="206"/>
      <c r="C98" s="206"/>
      <c r="D98" s="213"/>
      <c r="E98" s="214"/>
      <c r="F98" s="214"/>
    </row>
    <row r="99">
      <c r="A99" s="206"/>
      <c r="B99" s="206"/>
      <c r="C99" s="206"/>
      <c r="D99" s="213"/>
      <c r="E99" s="214"/>
      <c r="F99" s="214"/>
    </row>
    <row r="100">
      <c r="A100" s="206"/>
      <c r="B100" s="206"/>
      <c r="C100" s="206"/>
      <c r="D100" s="213"/>
      <c r="E100" s="214"/>
      <c r="F100" s="214"/>
    </row>
    <row r="101">
      <c r="A101" s="206"/>
      <c r="B101" s="206"/>
      <c r="C101" s="206"/>
      <c r="D101" s="213"/>
      <c r="E101" s="214"/>
      <c r="F101" s="214"/>
    </row>
    <row r="102">
      <c r="A102" s="206"/>
      <c r="B102" s="206"/>
      <c r="C102" s="206"/>
      <c r="D102" s="213"/>
      <c r="E102" s="214"/>
      <c r="F102" s="214"/>
    </row>
    <row r="103">
      <c r="A103" s="206"/>
      <c r="B103" s="206"/>
      <c r="C103" s="206"/>
      <c r="D103" s="213"/>
      <c r="E103" s="214"/>
      <c r="F103" s="214"/>
    </row>
    <row r="104">
      <c r="A104" s="206"/>
      <c r="B104" s="206"/>
      <c r="C104" s="206"/>
      <c r="D104" s="213"/>
      <c r="E104" s="214"/>
      <c r="F104" s="214"/>
    </row>
    <row r="105">
      <c r="A105" s="206"/>
      <c r="B105" s="206"/>
      <c r="C105" s="206"/>
      <c r="D105" s="213"/>
      <c r="E105" s="214"/>
      <c r="F105" s="214"/>
    </row>
    <row r="106">
      <c r="A106" s="206"/>
      <c r="B106" s="206"/>
      <c r="C106" s="206"/>
      <c r="D106" s="213"/>
      <c r="E106" s="214"/>
      <c r="F106" s="214"/>
    </row>
    <row r="107">
      <c r="A107" s="206"/>
      <c r="B107" s="206"/>
      <c r="C107" s="206"/>
      <c r="D107" s="213"/>
      <c r="E107" s="214"/>
      <c r="F107" s="214"/>
    </row>
    <row r="108">
      <c r="A108" s="206"/>
      <c r="B108" s="206"/>
      <c r="C108" s="206"/>
      <c r="D108" s="213"/>
      <c r="E108" s="214"/>
      <c r="F108" s="214"/>
    </row>
    <row r="109">
      <c r="A109" s="206"/>
      <c r="B109" s="206"/>
      <c r="C109" s="206"/>
      <c r="D109" s="213"/>
      <c r="E109" s="214"/>
      <c r="F109" s="214"/>
    </row>
    <row r="110">
      <c r="A110" s="206"/>
      <c r="B110" s="206"/>
      <c r="C110" s="206"/>
      <c r="D110" s="213"/>
      <c r="E110" s="214"/>
      <c r="F110" s="214"/>
    </row>
    <row r="111">
      <c r="A111" s="206"/>
      <c r="B111" s="206"/>
      <c r="C111" s="206"/>
      <c r="D111" s="213"/>
      <c r="E111" s="214"/>
      <c r="F111" s="214"/>
    </row>
    <row r="112">
      <c r="A112" s="206"/>
      <c r="B112" s="206"/>
      <c r="C112" s="206"/>
      <c r="D112" s="213"/>
      <c r="E112" s="214"/>
      <c r="F112" s="214"/>
    </row>
    <row r="113">
      <c r="A113" s="206"/>
      <c r="B113" s="206"/>
      <c r="C113" s="206"/>
      <c r="D113" s="213"/>
      <c r="E113" s="214"/>
      <c r="F113" s="214"/>
    </row>
    <row r="114">
      <c r="A114" s="206"/>
      <c r="B114" s="206"/>
      <c r="C114" s="206"/>
      <c r="D114" s="213"/>
      <c r="E114" s="214"/>
      <c r="F114" s="214"/>
    </row>
    <row r="115">
      <c r="A115" s="206"/>
      <c r="B115" s="206"/>
      <c r="C115" s="206"/>
      <c r="D115" s="213"/>
      <c r="E115" s="214"/>
      <c r="F115" s="214"/>
    </row>
    <row r="116">
      <c r="A116" s="206"/>
      <c r="B116" s="206"/>
      <c r="C116" s="206"/>
      <c r="D116" s="213"/>
      <c r="E116" s="214"/>
      <c r="F116" s="214"/>
    </row>
    <row r="117">
      <c r="A117" s="206"/>
      <c r="B117" s="206"/>
      <c r="C117" s="206"/>
      <c r="D117" s="213"/>
      <c r="E117" s="214"/>
      <c r="F117" s="214"/>
    </row>
    <row r="118">
      <c r="A118" s="206"/>
      <c r="B118" s="206"/>
      <c r="C118" s="206"/>
      <c r="D118" s="213"/>
      <c r="E118" s="214"/>
      <c r="F118" s="214"/>
    </row>
    <row r="119">
      <c r="A119" s="206"/>
      <c r="B119" s="206"/>
      <c r="C119" s="206"/>
      <c r="D119" s="213"/>
      <c r="E119" s="214"/>
      <c r="F119" s="214"/>
    </row>
    <row r="120">
      <c r="A120" s="206"/>
      <c r="B120" s="206"/>
      <c r="C120" s="206"/>
      <c r="D120" s="213"/>
      <c r="E120" s="214"/>
      <c r="F120" s="214"/>
    </row>
    <row r="121">
      <c r="A121" s="206"/>
      <c r="B121" s="206"/>
      <c r="C121" s="206"/>
      <c r="D121" s="213"/>
      <c r="E121" s="214"/>
      <c r="F121" s="214"/>
    </row>
    <row r="122">
      <c r="A122" s="206"/>
      <c r="B122" s="206"/>
      <c r="C122" s="206"/>
      <c r="D122" s="213"/>
      <c r="E122" s="214"/>
      <c r="F122" s="214"/>
    </row>
    <row r="123">
      <c r="A123" s="206"/>
      <c r="B123" s="206"/>
      <c r="C123" s="206"/>
      <c r="D123" s="213"/>
      <c r="E123" s="214"/>
      <c r="F123" s="214"/>
    </row>
    <row r="124">
      <c r="A124" s="206"/>
      <c r="B124" s="206"/>
      <c r="C124" s="206"/>
      <c r="D124" s="213"/>
      <c r="E124" s="214"/>
      <c r="F124" s="214"/>
    </row>
    <row r="125">
      <c r="A125" s="206"/>
      <c r="B125" s="206"/>
      <c r="C125" s="206"/>
      <c r="D125" s="213"/>
      <c r="E125" s="214"/>
      <c r="F125" s="214"/>
    </row>
    <row r="126">
      <c r="A126" s="206"/>
      <c r="B126" s="206"/>
      <c r="C126" s="206"/>
      <c r="D126" s="213"/>
      <c r="E126" s="214"/>
      <c r="F126" s="214"/>
    </row>
    <row r="127">
      <c r="A127" s="206"/>
      <c r="B127" s="206"/>
      <c r="C127" s="206"/>
      <c r="D127" s="213"/>
      <c r="E127" s="214"/>
      <c r="F127" s="214"/>
    </row>
    <row r="128">
      <c r="A128" s="206"/>
      <c r="B128" s="206"/>
      <c r="C128" s="206"/>
      <c r="D128" s="213"/>
      <c r="E128" s="214"/>
      <c r="F128" s="214"/>
    </row>
    <row r="129">
      <c r="A129" s="206"/>
      <c r="B129" s="206"/>
      <c r="C129" s="206"/>
      <c r="D129" s="213"/>
      <c r="E129" s="214"/>
      <c r="F129" s="214"/>
    </row>
    <row r="130">
      <c r="A130" s="206"/>
      <c r="B130" s="206"/>
      <c r="C130" s="206"/>
      <c r="D130" s="213"/>
      <c r="E130" s="214"/>
      <c r="F130" s="214"/>
    </row>
    <row r="131">
      <c r="A131" s="206"/>
      <c r="B131" s="206"/>
      <c r="C131" s="206"/>
      <c r="D131" s="213"/>
      <c r="E131" s="214"/>
      <c r="F131" s="214"/>
    </row>
    <row r="132">
      <c r="A132" s="206"/>
      <c r="B132" s="206"/>
      <c r="C132" s="206"/>
      <c r="D132" s="213"/>
      <c r="E132" s="214"/>
      <c r="F132" s="214"/>
    </row>
    <row r="133">
      <c r="A133" s="206"/>
      <c r="B133" s="206"/>
      <c r="C133" s="206"/>
      <c r="D133" s="213"/>
      <c r="E133" s="214"/>
      <c r="F133" s="214"/>
    </row>
    <row r="134">
      <c r="A134" s="206"/>
      <c r="B134" s="206"/>
      <c r="C134" s="206"/>
      <c r="D134" s="213"/>
      <c r="E134" s="214"/>
      <c r="F134" s="214"/>
    </row>
    <row r="135">
      <c r="A135" s="206"/>
      <c r="B135" s="206"/>
      <c r="C135" s="206"/>
      <c r="D135" s="213"/>
      <c r="E135" s="214"/>
      <c r="F135" s="214"/>
    </row>
    <row r="136">
      <c r="A136" s="206"/>
      <c r="B136" s="206"/>
      <c r="C136" s="206"/>
      <c r="D136" s="213"/>
      <c r="E136" s="214"/>
      <c r="F136" s="214"/>
    </row>
    <row r="137">
      <c r="A137" s="206"/>
      <c r="B137" s="206"/>
      <c r="C137" s="206"/>
      <c r="D137" s="213"/>
      <c r="E137" s="214"/>
      <c r="F137" s="214"/>
    </row>
    <row r="138">
      <c r="A138" s="206"/>
      <c r="B138" s="206"/>
      <c r="C138" s="206"/>
      <c r="D138" s="213"/>
      <c r="E138" s="214"/>
      <c r="F138" s="214"/>
    </row>
    <row r="139">
      <c r="A139" s="206"/>
      <c r="B139" s="206"/>
      <c r="C139" s="206"/>
      <c r="D139" s="213"/>
      <c r="E139" s="214"/>
      <c r="F139" s="214"/>
    </row>
    <row r="140">
      <c r="A140" s="206"/>
      <c r="B140" s="206"/>
      <c r="C140" s="206"/>
      <c r="D140" s="213"/>
      <c r="E140" s="214"/>
      <c r="F140" s="214"/>
    </row>
    <row r="141">
      <c r="A141" s="206"/>
      <c r="B141" s="206"/>
      <c r="C141" s="206"/>
      <c r="D141" s="213"/>
      <c r="E141" s="214"/>
      <c r="F141" s="214"/>
    </row>
    <row r="142">
      <c r="A142" s="206"/>
      <c r="B142" s="206"/>
      <c r="C142" s="206"/>
      <c r="D142" s="213"/>
      <c r="E142" s="214"/>
      <c r="F142" s="214"/>
    </row>
    <row r="143">
      <c r="A143" s="206"/>
      <c r="B143" s="206"/>
      <c r="C143" s="206"/>
      <c r="D143" s="213"/>
      <c r="E143" s="214"/>
      <c r="F143" s="214"/>
    </row>
    <row r="144">
      <c r="A144" s="206"/>
      <c r="B144" s="206"/>
      <c r="C144" s="206"/>
      <c r="D144" s="213"/>
      <c r="E144" s="214"/>
      <c r="F144" s="214"/>
    </row>
    <row r="145">
      <c r="A145" s="206"/>
      <c r="B145" s="206"/>
      <c r="C145" s="206"/>
      <c r="D145" s="213"/>
      <c r="E145" s="214"/>
      <c r="F145" s="214"/>
    </row>
    <row r="146">
      <c r="A146" s="206"/>
      <c r="B146" s="206"/>
      <c r="C146" s="206"/>
      <c r="D146" s="213"/>
      <c r="E146" s="214"/>
      <c r="F146" s="214"/>
    </row>
    <row r="147">
      <c r="A147" s="206"/>
      <c r="B147" s="206"/>
      <c r="C147" s="206"/>
      <c r="D147" s="213"/>
      <c r="E147" s="214"/>
      <c r="F147" s="214"/>
    </row>
    <row r="148">
      <c r="A148" s="206"/>
      <c r="B148" s="206"/>
      <c r="C148" s="206"/>
      <c r="D148" s="213"/>
      <c r="E148" s="214"/>
      <c r="F148" s="214"/>
    </row>
    <row r="149">
      <c r="A149" s="206"/>
      <c r="B149" s="206"/>
      <c r="C149" s="206"/>
      <c r="D149" s="213"/>
      <c r="E149" s="214"/>
      <c r="F149" s="214"/>
    </row>
    <row r="150">
      <c r="A150" s="206"/>
      <c r="B150" s="206"/>
      <c r="C150" s="206"/>
      <c r="D150" s="213"/>
      <c r="E150" s="214"/>
      <c r="F150" s="214"/>
    </row>
    <row r="151">
      <c r="A151" s="206"/>
      <c r="B151" s="206"/>
      <c r="C151" s="206"/>
      <c r="D151" s="213"/>
      <c r="E151" s="214"/>
      <c r="F151" s="214"/>
    </row>
    <row r="152">
      <c r="A152" s="206"/>
      <c r="B152" s="206"/>
      <c r="C152" s="206"/>
      <c r="D152" s="213"/>
      <c r="E152" s="214"/>
      <c r="F152" s="214"/>
    </row>
    <row r="153">
      <c r="A153" s="206"/>
      <c r="B153" s="206"/>
      <c r="C153" s="206"/>
      <c r="D153" s="213"/>
      <c r="E153" s="214"/>
      <c r="F153" s="214"/>
    </row>
    <row r="154">
      <c r="A154" s="206"/>
      <c r="B154" s="206"/>
      <c r="C154" s="206"/>
      <c r="D154" s="213"/>
      <c r="E154" s="214"/>
      <c r="F154" s="214"/>
    </row>
    <row r="155">
      <c r="A155" s="206"/>
      <c r="B155" s="206"/>
      <c r="C155" s="206"/>
      <c r="D155" s="213"/>
      <c r="E155" s="214"/>
      <c r="F155" s="214"/>
    </row>
    <row r="156">
      <c r="A156" s="206"/>
      <c r="B156" s="206"/>
      <c r="C156" s="206"/>
      <c r="D156" s="213"/>
      <c r="E156" s="214"/>
      <c r="F156" s="214"/>
    </row>
    <row r="157">
      <c r="A157" s="206"/>
      <c r="B157" s="206"/>
      <c r="C157" s="206"/>
      <c r="D157" s="213"/>
      <c r="E157" s="214"/>
      <c r="F157" s="214"/>
    </row>
    <row r="158">
      <c r="A158" s="206"/>
      <c r="B158" s="206"/>
      <c r="C158" s="206"/>
      <c r="D158" s="213"/>
      <c r="E158" s="214"/>
      <c r="F158" s="214"/>
    </row>
    <row r="159">
      <c r="A159" s="206"/>
      <c r="B159" s="206"/>
      <c r="C159" s="206"/>
      <c r="D159" s="213"/>
      <c r="E159" s="214"/>
      <c r="F159" s="214"/>
    </row>
    <row r="160">
      <c r="A160" s="206"/>
      <c r="B160" s="206"/>
      <c r="C160" s="206"/>
      <c r="D160" s="213"/>
      <c r="E160" s="214"/>
      <c r="F160" s="214"/>
    </row>
    <row r="161">
      <c r="A161" s="206"/>
      <c r="B161" s="206"/>
      <c r="C161" s="206"/>
      <c r="D161" s="213"/>
      <c r="E161" s="214"/>
      <c r="F161" s="214"/>
    </row>
    <row r="162">
      <c r="A162" s="206"/>
      <c r="B162" s="206"/>
      <c r="C162" s="206"/>
      <c r="D162" s="213"/>
      <c r="E162" s="214"/>
      <c r="F162" s="214"/>
    </row>
    <row r="163">
      <c r="A163" s="206"/>
      <c r="B163" s="206"/>
      <c r="C163" s="206"/>
      <c r="D163" s="213"/>
      <c r="E163" s="214"/>
      <c r="F163" s="214"/>
    </row>
    <row r="164">
      <c r="A164" s="206"/>
      <c r="B164" s="206"/>
      <c r="C164" s="206"/>
      <c r="D164" s="213"/>
      <c r="E164" s="214"/>
      <c r="F164" s="214"/>
    </row>
    <row r="165">
      <c r="A165" s="206"/>
      <c r="B165" s="206"/>
      <c r="C165" s="206"/>
      <c r="D165" s="213"/>
      <c r="E165" s="214"/>
      <c r="F165" s="214"/>
    </row>
    <row r="166">
      <c r="A166" s="206"/>
      <c r="B166" s="206"/>
      <c r="C166" s="206"/>
      <c r="D166" s="213"/>
      <c r="E166" s="214"/>
      <c r="F166" s="214"/>
    </row>
    <row r="167">
      <c r="A167" s="206"/>
      <c r="B167" s="206"/>
      <c r="C167" s="206"/>
      <c r="D167" s="213"/>
      <c r="E167" s="214"/>
      <c r="F167" s="214"/>
    </row>
    <row r="168">
      <c r="A168" s="206"/>
      <c r="B168" s="206"/>
      <c r="C168" s="206"/>
      <c r="D168" s="213"/>
      <c r="E168" s="214"/>
      <c r="F168" s="214"/>
    </row>
    <row r="169">
      <c r="A169" s="206"/>
      <c r="B169" s="206"/>
      <c r="C169" s="206"/>
      <c r="D169" s="213"/>
      <c r="E169" s="214"/>
      <c r="F169" s="214"/>
    </row>
    <row r="170">
      <c r="A170" s="206"/>
      <c r="B170" s="206"/>
      <c r="C170" s="206"/>
      <c r="D170" s="213"/>
      <c r="E170" s="214"/>
      <c r="F170" s="214"/>
    </row>
    <row r="171">
      <c r="A171" s="206"/>
      <c r="B171" s="206"/>
      <c r="C171" s="206"/>
      <c r="D171" s="213"/>
      <c r="E171" s="214"/>
      <c r="F171" s="214"/>
    </row>
    <row r="172">
      <c r="A172" s="206"/>
      <c r="B172" s="206"/>
      <c r="C172" s="206"/>
      <c r="D172" s="213"/>
      <c r="E172" s="214"/>
      <c r="F172" s="214"/>
    </row>
    <row r="173">
      <c r="A173" s="206"/>
      <c r="B173" s="206"/>
      <c r="C173" s="206"/>
      <c r="D173" s="213"/>
      <c r="E173" s="214"/>
      <c r="F173" s="214"/>
    </row>
    <row r="174">
      <c r="A174" s="206"/>
      <c r="B174" s="206"/>
      <c r="C174" s="206"/>
      <c r="D174" s="213"/>
      <c r="E174" s="214"/>
      <c r="F174" s="214"/>
    </row>
    <row r="175">
      <c r="A175" s="206"/>
      <c r="B175" s="206"/>
      <c r="C175" s="206"/>
      <c r="D175" s="213"/>
      <c r="E175" s="214"/>
      <c r="F175" s="214"/>
    </row>
    <row r="176">
      <c r="A176" s="206"/>
      <c r="B176" s="206"/>
      <c r="C176" s="206"/>
      <c r="D176" s="213"/>
      <c r="E176" s="214"/>
      <c r="F176" s="214"/>
    </row>
    <row r="177">
      <c r="A177" s="206"/>
      <c r="B177" s="206"/>
      <c r="C177" s="206"/>
      <c r="D177" s="213"/>
      <c r="E177" s="214"/>
      <c r="F177" s="214"/>
    </row>
    <row r="178">
      <c r="A178" s="206"/>
      <c r="B178" s="206"/>
      <c r="C178" s="206"/>
      <c r="D178" s="213"/>
      <c r="E178" s="214"/>
      <c r="F178" s="214"/>
    </row>
    <row r="179">
      <c r="A179" s="206"/>
      <c r="B179" s="206"/>
      <c r="C179" s="206"/>
      <c r="D179" s="213"/>
      <c r="E179" s="214"/>
      <c r="F179" s="214"/>
    </row>
    <row r="180">
      <c r="A180" s="206"/>
      <c r="B180" s="206"/>
      <c r="C180" s="206"/>
      <c r="D180" s="213"/>
      <c r="E180" s="214"/>
      <c r="F180" s="214"/>
    </row>
    <row r="181">
      <c r="A181" s="206"/>
      <c r="B181" s="206"/>
      <c r="C181" s="206"/>
      <c r="D181" s="213"/>
      <c r="E181" s="214"/>
      <c r="F181" s="214"/>
    </row>
    <row r="182">
      <c r="A182" s="206"/>
      <c r="B182" s="206"/>
      <c r="C182" s="206"/>
      <c r="D182" s="213"/>
      <c r="E182" s="214"/>
      <c r="F182" s="214"/>
    </row>
    <row r="183">
      <c r="A183" s="206"/>
      <c r="B183" s="206"/>
      <c r="C183" s="206"/>
      <c r="D183" s="213"/>
      <c r="E183" s="214"/>
      <c r="F183" s="214"/>
    </row>
    <row r="184">
      <c r="A184" s="206"/>
      <c r="B184" s="206"/>
      <c r="C184" s="206"/>
      <c r="D184" s="213"/>
      <c r="E184" s="214"/>
      <c r="F184" s="214"/>
    </row>
    <row r="185">
      <c r="A185" s="206"/>
      <c r="B185" s="206"/>
      <c r="C185" s="206"/>
      <c r="D185" s="213"/>
      <c r="E185" s="214"/>
      <c r="F185" s="214"/>
    </row>
    <row r="186">
      <c r="A186" s="206"/>
      <c r="B186" s="206"/>
      <c r="C186" s="206"/>
      <c r="D186" s="213"/>
      <c r="E186" s="214"/>
      <c r="F186" s="214"/>
    </row>
    <row r="187">
      <c r="A187" s="206"/>
      <c r="B187" s="206"/>
      <c r="C187" s="206"/>
      <c r="D187" s="213"/>
      <c r="E187" s="214"/>
      <c r="F187" s="214"/>
    </row>
    <row r="188">
      <c r="A188" s="206"/>
      <c r="B188" s="206"/>
      <c r="C188" s="206"/>
      <c r="D188" s="213"/>
      <c r="E188" s="214"/>
      <c r="F188" s="214"/>
    </row>
    <row r="189">
      <c r="A189" s="206"/>
      <c r="B189" s="206"/>
      <c r="C189" s="206"/>
      <c r="D189" s="213"/>
      <c r="E189" s="214"/>
      <c r="F189" s="214"/>
    </row>
    <row r="190">
      <c r="A190" s="206"/>
      <c r="B190" s="206"/>
      <c r="C190" s="206"/>
      <c r="D190" s="213"/>
      <c r="E190" s="214"/>
      <c r="F190" s="214"/>
    </row>
    <row r="191">
      <c r="A191" s="206"/>
      <c r="B191" s="206"/>
      <c r="C191" s="206"/>
      <c r="D191" s="213"/>
      <c r="E191" s="214"/>
      <c r="F191" s="214"/>
    </row>
    <row r="192">
      <c r="A192" s="206"/>
      <c r="B192" s="206"/>
      <c r="C192" s="206"/>
      <c r="D192" s="213"/>
      <c r="E192" s="214"/>
      <c r="F192" s="214"/>
    </row>
    <row r="193">
      <c r="A193" s="206"/>
      <c r="B193" s="206"/>
      <c r="C193" s="206"/>
      <c r="D193" s="213"/>
      <c r="E193" s="214"/>
      <c r="F193" s="214"/>
    </row>
    <row r="194">
      <c r="A194" s="206"/>
      <c r="B194" s="206"/>
      <c r="C194" s="206"/>
      <c r="D194" s="213"/>
      <c r="E194" s="214"/>
      <c r="F194" s="214"/>
    </row>
    <row r="195">
      <c r="A195" s="206"/>
      <c r="B195" s="206"/>
      <c r="C195" s="206"/>
      <c r="D195" s="213"/>
      <c r="E195" s="214"/>
      <c r="F195" s="214"/>
    </row>
    <row r="196">
      <c r="A196" s="206"/>
      <c r="B196" s="206"/>
      <c r="C196" s="206"/>
      <c r="D196" s="213"/>
      <c r="E196" s="214"/>
      <c r="F196" s="214"/>
    </row>
    <row r="197">
      <c r="A197" s="206"/>
      <c r="B197" s="206"/>
      <c r="C197" s="206"/>
      <c r="D197" s="213"/>
      <c r="E197" s="214"/>
      <c r="F197" s="214"/>
    </row>
    <row r="198">
      <c r="A198" s="206"/>
      <c r="B198" s="206"/>
      <c r="C198" s="206"/>
      <c r="D198" s="213"/>
      <c r="E198" s="214"/>
      <c r="F198" s="214"/>
    </row>
    <row r="199">
      <c r="A199" s="206"/>
      <c r="B199" s="206"/>
      <c r="C199" s="206"/>
      <c r="D199" s="213"/>
      <c r="E199" s="214"/>
      <c r="F199" s="214"/>
    </row>
    <row r="200">
      <c r="A200" s="206"/>
      <c r="B200" s="206"/>
      <c r="C200" s="206"/>
      <c r="D200" s="213"/>
      <c r="E200" s="214"/>
      <c r="F200" s="214"/>
    </row>
    <row r="201">
      <c r="A201" s="206"/>
      <c r="B201" s="206"/>
      <c r="C201" s="206"/>
      <c r="D201" s="213"/>
      <c r="E201" s="214"/>
      <c r="F201" s="214"/>
    </row>
    <row r="202">
      <c r="A202" s="206"/>
      <c r="B202" s="206"/>
      <c r="C202" s="206"/>
      <c r="D202" s="213"/>
      <c r="E202" s="214"/>
      <c r="F202" s="214"/>
    </row>
    <row r="203">
      <c r="A203" s="206"/>
      <c r="B203" s="206"/>
      <c r="C203" s="206"/>
      <c r="D203" s="213"/>
      <c r="E203" s="214"/>
      <c r="F203" s="214"/>
    </row>
    <row r="204">
      <c r="A204" s="206"/>
      <c r="B204" s="206"/>
      <c r="C204" s="206"/>
      <c r="D204" s="213"/>
      <c r="E204" s="214"/>
      <c r="F204" s="214"/>
    </row>
    <row r="205">
      <c r="A205" s="206"/>
      <c r="B205" s="206"/>
      <c r="C205" s="206"/>
      <c r="D205" s="213"/>
      <c r="E205" s="214"/>
      <c r="F205" s="214"/>
    </row>
    <row r="206">
      <c r="A206" s="206"/>
      <c r="B206" s="206"/>
      <c r="C206" s="206"/>
      <c r="D206" s="213"/>
      <c r="E206" s="214"/>
      <c r="F206" s="214"/>
    </row>
    <row r="207">
      <c r="A207" s="206"/>
      <c r="B207" s="206"/>
      <c r="C207" s="206"/>
      <c r="D207" s="213"/>
      <c r="E207" s="214"/>
      <c r="F207" s="214"/>
    </row>
    <row r="208">
      <c r="A208" s="206"/>
      <c r="B208" s="206"/>
      <c r="C208" s="206"/>
      <c r="D208" s="213"/>
      <c r="E208" s="214"/>
      <c r="F208" s="214"/>
    </row>
    <row r="209">
      <c r="A209" s="206"/>
      <c r="B209" s="206"/>
      <c r="C209" s="206"/>
      <c r="D209" s="213"/>
      <c r="E209" s="214"/>
      <c r="F209" s="214"/>
    </row>
    <row r="210">
      <c r="A210" s="206"/>
      <c r="B210" s="206"/>
      <c r="C210" s="206"/>
      <c r="D210" s="213"/>
      <c r="E210" s="214"/>
      <c r="F210" s="214"/>
    </row>
    <row r="211">
      <c r="A211" s="206"/>
      <c r="B211" s="206"/>
      <c r="C211" s="206"/>
      <c r="D211" s="213"/>
      <c r="E211" s="214"/>
      <c r="F211" s="214"/>
    </row>
    <row r="212">
      <c r="A212" s="206"/>
      <c r="B212" s="206"/>
      <c r="C212" s="206"/>
      <c r="D212" s="213"/>
      <c r="E212" s="214"/>
      <c r="F212" s="214"/>
    </row>
    <row r="213">
      <c r="A213" s="206"/>
      <c r="B213" s="206"/>
      <c r="C213" s="206"/>
      <c r="D213" s="213"/>
      <c r="E213" s="214"/>
      <c r="F213" s="214"/>
    </row>
    <row r="214">
      <c r="A214" s="206"/>
      <c r="B214" s="206"/>
      <c r="C214" s="206"/>
      <c r="D214" s="213"/>
      <c r="E214" s="214"/>
      <c r="F214" s="214"/>
    </row>
    <row r="215">
      <c r="A215" s="206"/>
      <c r="B215" s="206"/>
      <c r="C215" s="206"/>
      <c r="D215" s="213"/>
      <c r="E215" s="214"/>
      <c r="F215" s="214"/>
    </row>
    <row r="216">
      <c r="A216" s="206"/>
      <c r="B216" s="206"/>
      <c r="C216" s="206"/>
      <c r="D216" s="213"/>
      <c r="E216" s="214"/>
      <c r="F216" s="214"/>
    </row>
    <row r="217">
      <c r="A217" s="206"/>
      <c r="B217" s="206"/>
      <c r="C217" s="206"/>
      <c r="D217" s="213"/>
      <c r="E217" s="214"/>
      <c r="F217" s="214"/>
    </row>
    <row r="218">
      <c r="A218" s="206"/>
      <c r="B218" s="206"/>
      <c r="C218" s="206"/>
      <c r="D218" s="213"/>
      <c r="E218" s="214"/>
      <c r="F218" s="214"/>
    </row>
    <row r="219">
      <c r="A219" s="206"/>
      <c r="B219" s="206"/>
      <c r="C219" s="206"/>
      <c r="D219" s="213"/>
      <c r="E219" s="214"/>
      <c r="F219" s="214"/>
    </row>
    <row r="220">
      <c r="A220" s="206"/>
      <c r="B220" s="206"/>
      <c r="C220" s="206"/>
      <c r="D220" s="213"/>
      <c r="E220" s="214"/>
      <c r="F220" s="214"/>
    </row>
    <row r="221">
      <c r="A221" s="206"/>
      <c r="B221" s="206"/>
      <c r="C221" s="206"/>
      <c r="D221" s="213"/>
      <c r="E221" s="214"/>
      <c r="F221" s="214"/>
    </row>
    <row r="222">
      <c r="A222" s="206"/>
      <c r="B222" s="206"/>
      <c r="C222" s="206"/>
      <c r="D222" s="213"/>
      <c r="E222" s="214"/>
      <c r="F222" s="214"/>
    </row>
    <row r="223">
      <c r="A223" s="206"/>
      <c r="B223" s="206"/>
      <c r="C223" s="206"/>
      <c r="D223" s="213"/>
      <c r="E223" s="214"/>
      <c r="F223" s="214"/>
    </row>
    <row r="224">
      <c r="A224" s="206"/>
      <c r="B224" s="206"/>
      <c r="C224" s="206"/>
      <c r="D224" s="213"/>
      <c r="E224" s="214"/>
      <c r="F224" s="214"/>
    </row>
    <row r="225">
      <c r="A225" s="206"/>
      <c r="B225" s="206"/>
      <c r="C225" s="206"/>
      <c r="D225" s="213"/>
      <c r="E225" s="214"/>
      <c r="F225" s="214"/>
    </row>
    <row r="226">
      <c r="A226" s="206"/>
      <c r="B226" s="206"/>
      <c r="C226" s="206"/>
      <c r="D226" s="213"/>
      <c r="E226" s="214"/>
      <c r="F226" s="214"/>
    </row>
    <row r="227">
      <c r="A227" s="206"/>
      <c r="B227" s="206"/>
      <c r="C227" s="206"/>
      <c r="D227" s="213"/>
      <c r="E227" s="214"/>
      <c r="F227" s="214"/>
    </row>
    <row r="228">
      <c r="A228" s="206"/>
      <c r="B228" s="206"/>
      <c r="C228" s="206"/>
      <c r="D228" s="213"/>
      <c r="E228" s="214"/>
      <c r="F228" s="214"/>
    </row>
    <row r="229">
      <c r="A229" s="206"/>
      <c r="B229" s="206"/>
      <c r="C229" s="206"/>
      <c r="D229" s="213"/>
      <c r="E229" s="214"/>
      <c r="F229" s="214"/>
    </row>
    <row r="230">
      <c r="A230" s="206"/>
      <c r="B230" s="206"/>
      <c r="C230" s="206"/>
      <c r="D230" s="213"/>
      <c r="E230" s="214"/>
      <c r="F230" s="214"/>
    </row>
    <row r="231">
      <c r="A231" s="206"/>
      <c r="B231" s="206"/>
      <c r="C231" s="206"/>
      <c r="D231" s="213"/>
      <c r="E231" s="214"/>
      <c r="F231" s="214"/>
    </row>
    <row r="232">
      <c r="A232" s="206"/>
      <c r="B232" s="206"/>
      <c r="C232" s="206"/>
      <c r="D232" s="213"/>
      <c r="E232" s="214"/>
      <c r="F232" s="214"/>
    </row>
    <row r="233">
      <c r="A233" s="206"/>
      <c r="B233" s="206"/>
      <c r="C233" s="206"/>
      <c r="D233" s="213"/>
      <c r="E233" s="214"/>
      <c r="F233" s="214"/>
    </row>
    <row r="234">
      <c r="A234" s="206"/>
      <c r="B234" s="206"/>
      <c r="C234" s="206"/>
      <c r="D234" s="213"/>
      <c r="E234" s="214"/>
      <c r="F234" s="214"/>
    </row>
    <row r="235">
      <c r="A235" s="206"/>
      <c r="B235" s="206"/>
      <c r="C235" s="206"/>
      <c r="D235" s="213"/>
      <c r="E235" s="214"/>
      <c r="F235" s="214"/>
    </row>
    <row r="236">
      <c r="A236" s="206"/>
      <c r="B236" s="206"/>
      <c r="C236" s="206"/>
      <c r="D236" s="213"/>
      <c r="E236" s="214"/>
      <c r="F236" s="214"/>
    </row>
    <row r="237">
      <c r="A237" s="206"/>
      <c r="B237" s="206"/>
      <c r="C237" s="206"/>
      <c r="D237" s="213"/>
      <c r="E237" s="214"/>
      <c r="F237" s="214"/>
    </row>
    <row r="238">
      <c r="A238" s="206"/>
      <c r="B238" s="206"/>
      <c r="C238" s="206"/>
      <c r="D238" s="213"/>
      <c r="E238" s="214"/>
      <c r="F238" s="214"/>
    </row>
    <row r="239">
      <c r="A239" s="206"/>
      <c r="B239" s="206"/>
      <c r="C239" s="206"/>
      <c r="D239" s="213"/>
      <c r="E239" s="214"/>
      <c r="F239" s="214"/>
    </row>
    <row r="240">
      <c r="A240" s="206"/>
      <c r="B240" s="206"/>
      <c r="C240" s="206"/>
      <c r="D240" s="213"/>
      <c r="E240" s="214"/>
      <c r="F240" s="214"/>
    </row>
    <row r="241">
      <c r="A241" s="206"/>
      <c r="B241" s="206"/>
      <c r="C241" s="206"/>
      <c r="D241" s="213"/>
      <c r="E241" s="214"/>
      <c r="F241" s="214"/>
    </row>
    <row r="242">
      <c r="A242" s="206"/>
      <c r="B242" s="206"/>
      <c r="C242" s="206"/>
      <c r="D242" s="213"/>
      <c r="E242" s="214"/>
      <c r="F242" s="214"/>
    </row>
    <row r="243">
      <c r="A243" s="206"/>
      <c r="B243" s="206"/>
      <c r="C243" s="206"/>
      <c r="D243" s="213"/>
      <c r="E243" s="214"/>
      <c r="F243" s="214"/>
    </row>
    <row r="244">
      <c r="A244" s="206"/>
      <c r="B244" s="206"/>
      <c r="C244" s="206"/>
      <c r="D244" s="213"/>
      <c r="E244" s="214"/>
      <c r="F244" s="214"/>
    </row>
    <row r="245">
      <c r="A245" s="206"/>
      <c r="B245" s="206"/>
      <c r="C245" s="206"/>
      <c r="D245" s="213"/>
      <c r="E245" s="214"/>
      <c r="F245" s="214"/>
    </row>
    <row r="246">
      <c r="A246" s="206"/>
      <c r="B246" s="206"/>
      <c r="C246" s="206"/>
      <c r="D246" s="213"/>
      <c r="E246" s="214"/>
      <c r="F246" s="214"/>
    </row>
    <row r="247">
      <c r="A247" s="206"/>
      <c r="B247" s="206"/>
      <c r="C247" s="206"/>
      <c r="D247" s="213"/>
      <c r="E247" s="214"/>
      <c r="F247" s="214"/>
    </row>
    <row r="248">
      <c r="A248" s="206"/>
      <c r="B248" s="206"/>
      <c r="C248" s="206"/>
      <c r="D248" s="213"/>
      <c r="E248" s="214"/>
      <c r="F248" s="214"/>
    </row>
    <row r="249">
      <c r="A249" s="206"/>
      <c r="B249" s="206"/>
      <c r="C249" s="206"/>
      <c r="D249" s="213"/>
      <c r="E249" s="214"/>
      <c r="F249" s="214"/>
    </row>
    <row r="250">
      <c r="A250" s="206"/>
      <c r="B250" s="206"/>
      <c r="C250" s="206"/>
      <c r="D250" s="213"/>
      <c r="E250" s="214"/>
      <c r="F250" s="214"/>
    </row>
    <row r="251">
      <c r="A251" s="206"/>
      <c r="B251" s="206"/>
      <c r="C251" s="206"/>
      <c r="D251" s="213"/>
      <c r="E251" s="214"/>
      <c r="F251" s="214"/>
    </row>
    <row r="252">
      <c r="A252" s="206"/>
      <c r="B252" s="206"/>
      <c r="C252" s="206"/>
      <c r="D252" s="213"/>
      <c r="E252" s="214"/>
      <c r="F252" s="214"/>
    </row>
    <row r="253">
      <c r="A253" s="206"/>
      <c r="B253" s="206"/>
      <c r="C253" s="206"/>
      <c r="D253" s="213"/>
      <c r="E253" s="214"/>
      <c r="F253" s="214"/>
    </row>
    <row r="254">
      <c r="A254" s="206"/>
      <c r="B254" s="206"/>
      <c r="C254" s="206"/>
      <c r="D254" s="213"/>
      <c r="E254" s="214"/>
      <c r="F254" s="214"/>
    </row>
    <row r="255">
      <c r="A255" s="206"/>
      <c r="B255" s="206"/>
      <c r="C255" s="206"/>
      <c r="D255" s="213"/>
      <c r="E255" s="214"/>
      <c r="F255" s="214"/>
    </row>
    <row r="256">
      <c r="A256" s="206"/>
      <c r="B256" s="206"/>
      <c r="C256" s="206"/>
      <c r="D256" s="213"/>
      <c r="E256" s="214"/>
      <c r="F256" s="214"/>
    </row>
    <row r="257">
      <c r="A257" s="206"/>
      <c r="B257" s="206"/>
      <c r="C257" s="206"/>
      <c r="D257" s="213"/>
      <c r="E257" s="214"/>
      <c r="F257" s="214"/>
    </row>
    <row r="258">
      <c r="A258" s="206"/>
      <c r="B258" s="206"/>
      <c r="C258" s="206"/>
      <c r="D258" s="213"/>
      <c r="E258" s="214"/>
      <c r="F258" s="214"/>
    </row>
    <row r="259">
      <c r="A259" s="206"/>
      <c r="B259" s="206"/>
      <c r="C259" s="206"/>
      <c r="D259" s="213"/>
      <c r="E259" s="214"/>
      <c r="F259" s="214"/>
    </row>
    <row r="260">
      <c r="A260" s="206"/>
      <c r="B260" s="206"/>
      <c r="C260" s="206"/>
      <c r="D260" s="213"/>
      <c r="E260" s="214"/>
      <c r="F260" s="214"/>
    </row>
    <row r="261">
      <c r="A261" s="206"/>
      <c r="B261" s="206"/>
      <c r="C261" s="206"/>
      <c r="D261" s="213"/>
      <c r="E261" s="214"/>
      <c r="F261" s="214"/>
    </row>
    <row r="262">
      <c r="A262" s="206"/>
      <c r="B262" s="206"/>
      <c r="C262" s="206"/>
      <c r="D262" s="213"/>
      <c r="E262" s="214"/>
      <c r="F262" s="214"/>
    </row>
    <row r="263">
      <c r="A263" s="206"/>
      <c r="B263" s="206"/>
      <c r="C263" s="206"/>
      <c r="D263" s="213"/>
      <c r="E263" s="214"/>
      <c r="F263" s="214"/>
    </row>
    <row r="264">
      <c r="A264" s="206"/>
      <c r="B264" s="206"/>
      <c r="C264" s="206"/>
      <c r="D264" s="213"/>
      <c r="E264" s="214"/>
      <c r="F264" s="214"/>
    </row>
    <row r="265">
      <c r="A265" s="206"/>
      <c r="B265" s="206"/>
      <c r="C265" s="206"/>
      <c r="D265" s="213"/>
      <c r="E265" s="214"/>
      <c r="F265" s="214"/>
    </row>
    <row r="266">
      <c r="A266" s="206"/>
      <c r="B266" s="206"/>
      <c r="C266" s="206"/>
      <c r="D266" s="213"/>
      <c r="E266" s="214"/>
      <c r="F266" s="214"/>
    </row>
    <row r="267">
      <c r="A267" s="206"/>
      <c r="B267" s="206"/>
      <c r="C267" s="206"/>
      <c r="D267" s="213"/>
      <c r="E267" s="214"/>
      <c r="F267" s="214"/>
    </row>
    <row r="268">
      <c r="A268" s="206"/>
      <c r="B268" s="206"/>
      <c r="C268" s="206"/>
      <c r="D268" s="213"/>
      <c r="E268" s="214"/>
      <c r="F268" s="214"/>
    </row>
    <row r="269">
      <c r="A269" s="206"/>
      <c r="B269" s="206"/>
      <c r="C269" s="206"/>
      <c r="D269" s="213"/>
      <c r="E269" s="214"/>
      <c r="F269" s="214"/>
    </row>
    <row r="270">
      <c r="A270" s="206"/>
      <c r="B270" s="206"/>
      <c r="C270" s="206"/>
      <c r="D270" s="213"/>
      <c r="E270" s="214"/>
      <c r="F270" s="214"/>
    </row>
    <row r="271">
      <c r="A271" s="206"/>
      <c r="B271" s="206"/>
      <c r="C271" s="206"/>
      <c r="D271" s="213"/>
      <c r="E271" s="214"/>
      <c r="F271" s="214"/>
    </row>
    <row r="272">
      <c r="A272" s="206"/>
      <c r="B272" s="206"/>
      <c r="C272" s="206"/>
      <c r="D272" s="213"/>
      <c r="E272" s="214"/>
      <c r="F272" s="214"/>
    </row>
    <row r="273">
      <c r="A273" s="206"/>
      <c r="B273" s="206"/>
      <c r="C273" s="206"/>
      <c r="D273" s="213"/>
      <c r="E273" s="214"/>
      <c r="F273" s="214"/>
    </row>
    <row r="274">
      <c r="A274" s="206"/>
      <c r="B274" s="206"/>
      <c r="C274" s="206"/>
      <c r="D274" s="213"/>
      <c r="E274" s="214"/>
      <c r="F274" s="214"/>
    </row>
    <row r="275">
      <c r="A275" s="206"/>
      <c r="B275" s="206"/>
      <c r="C275" s="206"/>
      <c r="D275" s="213"/>
      <c r="E275" s="214"/>
      <c r="F275" s="214"/>
    </row>
    <row r="276">
      <c r="A276" s="206"/>
      <c r="B276" s="206"/>
      <c r="C276" s="206"/>
      <c r="D276" s="213"/>
      <c r="E276" s="214"/>
      <c r="F276" s="214"/>
    </row>
    <row r="277">
      <c r="A277" s="206"/>
      <c r="B277" s="206"/>
      <c r="C277" s="206"/>
      <c r="D277" s="213"/>
      <c r="E277" s="214"/>
      <c r="F277" s="214"/>
    </row>
    <row r="278">
      <c r="A278" s="206"/>
      <c r="B278" s="206"/>
      <c r="C278" s="206"/>
      <c r="D278" s="213"/>
      <c r="E278" s="214"/>
      <c r="F278" s="214"/>
    </row>
    <row r="279">
      <c r="A279" s="206"/>
      <c r="B279" s="206"/>
      <c r="C279" s="206"/>
      <c r="D279" s="213"/>
      <c r="E279" s="214"/>
      <c r="F279" s="214"/>
    </row>
    <row r="280">
      <c r="A280" s="206"/>
      <c r="B280" s="206"/>
      <c r="C280" s="206"/>
      <c r="D280" s="213"/>
      <c r="E280" s="214"/>
      <c r="F280" s="214"/>
    </row>
    <row r="281">
      <c r="A281" s="206"/>
      <c r="B281" s="206"/>
      <c r="C281" s="206"/>
      <c r="D281" s="213"/>
      <c r="E281" s="214"/>
      <c r="F281" s="214"/>
    </row>
    <row r="282">
      <c r="A282" s="206"/>
      <c r="B282" s="206"/>
      <c r="C282" s="206"/>
      <c r="D282" s="213"/>
      <c r="E282" s="214"/>
      <c r="F282" s="214"/>
    </row>
    <row r="283">
      <c r="A283" s="206"/>
      <c r="B283" s="206"/>
      <c r="C283" s="206"/>
      <c r="D283" s="213"/>
      <c r="E283" s="214"/>
      <c r="F283" s="214"/>
    </row>
    <row r="284">
      <c r="A284" s="206"/>
      <c r="B284" s="206"/>
      <c r="C284" s="206"/>
      <c r="D284" s="213"/>
      <c r="E284" s="214"/>
      <c r="F284" s="214"/>
    </row>
    <row r="285">
      <c r="A285" s="206"/>
      <c r="B285" s="206"/>
      <c r="C285" s="206"/>
      <c r="D285" s="213"/>
      <c r="E285" s="214"/>
      <c r="F285" s="214"/>
    </row>
    <row r="286">
      <c r="A286" s="206"/>
      <c r="B286" s="206"/>
      <c r="C286" s="206"/>
      <c r="D286" s="213"/>
      <c r="E286" s="214"/>
      <c r="F286" s="214"/>
    </row>
    <row r="287">
      <c r="A287" s="206"/>
      <c r="B287" s="206"/>
      <c r="C287" s="206"/>
      <c r="D287" s="213"/>
      <c r="E287" s="214"/>
      <c r="F287" s="214"/>
    </row>
    <row r="288">
      <c r="A288" s="206"/>
      <c r="B288" s="206"/>
      <c r="C288" s="206"/>
      <c r="D288" s="213"/>
      <c r="E288" s="214"/>
      <c r="F288" s="214"/>
    </row>
    <row r="289">
      <c r="A289" s="206"/>
      <c r="B289" s="206"/>
      <c r="C289" s="206"/>
      <c r="D289" s="213"/>
      <c r="E289" s="214"/>
      <c r="F289" s="214"/>
    </row>
    <row r="290">
      <c r="A290" s="206"/>
      <c r="B290" s="206"/>
      <c r="C290" s="206"/>
      <c r="D290" s="213"/>
      <c r="E290" s="214"/>
      <c r="F290" s="214"/>
    </row>
    <row r="291">
      <c r="A291" s="206"/>
      <c r="B291" s="206"/>
      <c r="C291" s="206"/>
      <c r="D291" s="213"/>
      <c r="E291" s="214"/>
      <c r="F291" s="214"/>
    </row>
    <row r="292">
      <c r="A292" s="206"/>
      <c r="B292" s="206"/>
      <c r="C292" s="206"/>
      <c r="D292" s="213"/>
      <c r="E292" s="214"/>
      <c r="F292" s="214"/>
    </row>
    <row r="293">
      <c r="A293" s="206"/>
      <c r="B293" s="206"/>
      <c r="C293" s="206"/>
      <c r="D293" s="213"/>
      <c r="E293" s="214"/>
      <c r="F293" s="214"/>
    </row>
    <row r="294">
      <c r="A294" s="206"/>
      <c r="B294" s="206"/>
      <c r="C294" s="206"/>
      <c r="D294" s="213"/>
      <c r="E294" s="214"/>
      <c r="F294" s="214"/>
    </row>
    <row r="295">
      <c r="A295" s="206"/>
      <c r="B295" s="206"/>
      <c r="C295" s="206"/>
      <c r="D295" s="213"/>
      <c r="E295" s="214"/>
      <c r="F295" s="214"/>
    </row>
    <row r="296">
      <c r="A296" s="206"/>
      <c r="B296" s="206"/>
      <c r="C296" s="206"/>
      <c r="D296" s="213"/>
      <c r="E296" s="214"/>
      <c r="F296" s="214"/>
    </row>
    <row r="297">
      <c r="A297" s="206"/>
      <c r="B297" s="206"/>
      <c r="C297" s="206"/>
      <c r="D297" s="213"/>
      <c r="E297" s="214"/>
      <c r="F297" s="214"/>
    </row>
    <row r="298">
      <c r="A298" s="206"/>
      <c r="B298" s="206"/>
      <c r="C298" s="206"/>
      <c r="D298" s="213"/>
      <c r="E298" s="214"/>
      <c r="F298" s="214"/>
    </row>
    <row r="299">
      <c r="A299" s="206"/>
      <c r="B299" s="206"/>
      <c r="C299" s="206"/>
      <c r="D299" s="213"/>
      <c r="E299" s="214"/>
      <c r="F299" s="214"/>
    </row>
    <row r="300">
      <c r="A300" s="206"/>
      <c r="B300" s="206"/>
      <c r="C300" s="206"/>
      <c r="D300" s="213"/>
      <c r="E300" s="214"/>
      <c r="F300" s="214"/>
    </row>
    <row r="301">
      <c r="A301" s="206"/>
      <c r="B301" s="206"/>
      <c r="C301" s="206"/>
      <c r="D301" s="213"/>
      <c r="E301" s="214"/>
      <c r="F301" s="214"/>
    </row>
    <row r="302">
      <c r="A302" s="206"/>
      <c r="B302" s="206"/>
      <c r="C302" s="206"/>
      <c r="D302" s="213"/>
      <c r="E302" s="214"/>
      <c r="F302" s="214"/>
    </row>
    <row r="303">
      <c r="A303" s="206"/>
      <c r="B303" s="206"/>
      <c r="C303" s="206"/>
      <c r="D303" s="213"/>
      <c r="E303" s="214"/>
      <c r="F303" s="214"/>
    </row>
    <row r="304">
      <c r="A304" s="206"/>
      <c r="B304" s="206"/>
      <c r="C304" s="206"/>
      <c r="D304" s="213"/>
      <c r="E304" s="214"/>
      <c r="F304" s="214"/>
    </row>
    <row r="305">
      <c r="A305" s="206"/>
      <c r="B305" s="206"/>
      <c r="C305" s="206"/>
      <c r="D305" s="213"/>
      <c r="E305" s="214"/>
      <c r="F305" s="214"/>
    </row>
    <row r="306">
      <c r="A306" s="206"/>
      <c r="B306" s="206"/>
      <c r="C306" s="206"/>
      <c r="D306" s="213"/>
      <c r="E306" s="214"/>
      <c r="F306" s="214"/>
    </row>
    <row r="307">
      <c r="A307" s="206"/>
      <c r="B307" s="206"/>
      <c r="C307" s="206"/>
      <c r="D307" s="213"/>
      <c r="E307" s="214"/>
      <c r="F307" s="214"/>
    </row>
    <row r="308">
      <c r="A308" s="206"/>
      <c r="B308" s="206"/>
      <c r="C308" s="206"/>
      <c r="D308" s="213"/>
      <c r="E308" s="214"/>
      <c r="F308" s="214"/>
    </row>
    <row r="309">
      <c r="A309" s="206"/>
      <c r="B309" s="206"/>
      <c r="C309" s="206"/>
      <c r="D309" s="213"/>
      <c r="E309" s="214"/>
      <c r="F309" s="214"/>
    </row>
    <row r="310">
      <c r="A310" s="206"/>
      <c r="B310" s="206"/>
      <c r="C310" s="206"/>
      <c r="D310" s="213"/>
      <c r="E310" s="214"/>
      <c r="F310" s="214"/>
    </row>
    <row r="311">
      <c r="A311" s="206"/>
      <c r="B311" s="206"/>
      <c r="C311" s="206"/>
      <c r="D311" s="213"/>
      <c r="E311" s="214"/>
      <c r="F311" s="214"/>
    </row>
    <row r="312">
      <c r="A312" s="206"/>
      <c r="B312" s="206"/>
      <c r="C312" s="206"/>
      <c r="D312" s="213"/>
      <c r="E312" s="214"/>
      <c r="F312" s="214"/>
    </row>
    <row r="313">
      <c r="A313" s="206"/>
      <c r="B313" s="206"/>
      <c r="C313" s="206"/>
      <c r="D313" s="213"/>
      <c r="E313" s="214"/>
      <c r="F313" s="214"/>
    </row>
    <row r="314">
      <c r="A314" s="206"/>
      <c r="B314" s="206"/>
      <c r="C314" s="206"/>
      <c r="D314" s="213"/>
      <c r="E314" s="214"/>
      <c r="F314" s="214"/>
    </row>
    <row r="315">
      <c r="A315" s="206"/>
      <c r="B315" s="206"/>
      <c r="C315" s="206"/>
      <c r="D315" s="213"/>
      <c r="E315" s="214"/>
      <c r="F315" s="214"/>
    </row>
    <row r="316">
      <c r="A316" s="206"/>
      <c r="B316" s="206"/>
      <c r="C316" s="206"/>
      <c r="D316" s="213"/>
      <c r="E316" s="214"/>
      <c r="F316" s="214"/>
    </row>
    <row r="317">
      <c r="A317" s="206"/>
      <c r="B317" s="206"/>
      <c r="C317" s="206"/>
      <c r="D317" s="213"/>
      <c r="E317" s="214"/>
      <c r="F317" s="214"/>
    </row>
    <row r="318">
      <c r="A318" s="206"/>
      <c r="B318" s="206"/>
      <c r="C318" s="206"/>
      <c r="D318" s="213"/>
      <c r="E318" s="214"/>
      <c r="F318" s="214"/>
    </row>
    <row r="319">
      <c r="A319" s="206"/>
      <c r="B319" s="206"/>
      <c r="C319" s="206"/>
      <c r="D319" s="213"/>
      <c r="E319" s="214"/>
      <c r="F319" s="214"/>
    </row>
    <row r="320">
      <c r="A320" s="206"/>
      <c r="B320" s="206"/>
      <c r="C320" s="206"/>
      <c r="D320" s="213"/>
      <c r="E320" s="214"/>
      <c r="F320" s="214"/>
    </row>
    <row r="321">
      <c r="A321" s="206"/>
      <c r="B321" s="206"/>
      <c r="C321" s="206"/>
      <c r="D321" s="213"/>
      <c r="E321" s="214"/>
      <c r="F321" s="214"/>
    </row>
    <row r="322">
      <c r="A322" s="206"/>
      <c r="B322" s="206"/>
      <c r="C322" s="206"/>
      <c r="D322" s="213"/>
      <c r="E322" s="214"/>
      <c r="F322" s="214"/>
    </row>
    <row r="323">
      <c r="A323" s="206"/>
      <c r="B323" s="206"/>
      <c r="C323" s="206"/>
      <c r="D323" s="213"/>
      <c r="E323" s="214"/>
      <c r="F323" s="214"/>
    </row>
    <row r="324">
      <c r="A324" s="206"/>
      <c r="B324" s="206"/>
      <c r="C324" s="206"/>
      <c r="D324" s="213"/>
      <c r="E324" s="214"/>
      <c r="F324" s="214"/>
    </row>
    <row r="325">
      <c r="A325" s="206"/>
      <c r="B325" s="206"/>
      <c r="C325" s="206"/>
      <c r="D325" s="213"/>
      <c r="E325" s="214"/>
      <c r="F325" s="214"/>
    </row>
    <row r="326">
      <c r="A326" s="206"/>
      <c r="B326" s="206"/>
      <c r="C326" s="206"/>
      <c r="D326" s="213"/>
      <c r="E326" s="214"/>
      <c r="F326" s="214"/>
    </row>
    <row r="327">
      <c r="A327" s="206"/>
      <c r="B327" s="206"/>
      <c r="C327" s="206"/>
      <c r="D327" s="213"/>
      <c r="E327" s="214"/>
      <c r="F327" s="214"/>
    </row>
    <row r="328">
      <c r="A328" s="206"/>
      <c r="B328" s="206"/>
      <c r="C328" s="206"/>
      <c r="D328" s="213"/>
      <c r="E328" s="214"/>
      <c r="F328" s="214"/>
    </row>
    <row r="329">
      <c r="A329" s="206"/>
      <c r="B329" s="206"/>
      <c r="C329" s="206"/>
      <c r="D329" s="213"/>
      <c r="E329" s="214"/>
      <c r="F329" s="214"/>
    </row>
    <row r="330">
      <c r="A330" s="206"/>
      <c r="B330" s="206"/>
      <c r="C330" s="206"/>
      <c r="D330" s="213"/>
      <c r="E330" s="214"/>
      <c r="F330" s="214"/>
    </row>
    <row r="331">
      <c r="A331" s="206"/>
      <c r="B331" s="206"/>
      <c r="C331" s="206"/>
      <c r="D331" s="213"/>
      <c r="E331" s="214"/>
      <c r="F331" s="214"/>
    </row>
    <row r="332">
      <c r="A332" s="206"/>
      <c r="B332" s="206"/>
      <c r="C332" s="206"/>
      <c r="D332" s="213"/>
      <c r="E332" s="214"/>
      <c r="F332" s="214"/>
    </row>
    <row r="333">
      <c r="A333" s="206"/>
      <c r="B333" s="206"/>
      <c r="C333" s="206"/>
      <c r="D333" s="213"/>
      <c r="E333" s="214"/>
      <c r="F333" s="214"/>
    </row>
    <row r="334">
      <c r="A334" s="206"/>
      <c r="B334" s="206"/>
      <c r="C334" s="206"/>
      <c r="D334" s="213"/>
      <c r="E334" s="214"/>
      <c r="F334" s="214"/>
    </row>
    <row r="335">
      <c r="A335" s="206"/>
      <c r="B335" s="206"/>
      <c r="C335" s="206"/>
      <c r="D335" s="213"/>
      <c r="E335" s="214"/>
      <c r="F335" s="214"/>
    </row>
    <row r="336">
      <c r="A336" s="206"/>
      <c r="B336" s="206"/>
      <c r="C336" s="206"/>
      <c r="D336" s="213"/>
      <c r="E336" s="214"/>
      <c r="F336" s="214"/>
    </row>
    <row r="337">
      <c r="A337" s="206"/>
      <c r="B337" s="206"/>
      <c r="C337" s="206"/>
      <c r="D337" s="213"/>
      <c r="E337" s="214"/>
      <c r="F337" s="214"/>
    </row>
    <row r="338">
      <c r="A338" s="206"/>
      <c r="B338" s="206"/>
      <c r="C338" s="206"/>
      <c r="D338" s="213"/>
      <c r="E338" s="214"/>
      <c r="F338" s="214"/>
    </row>
    <row r="339">
      <c r="A339" s="206"/>
      <c r="B339" s="206"/>
      <c r="C339" s="206"/>
      <c r="D339" s="213"/>
      <c r="E339" s="214"/>
      <c r="F339" s="214"/>
    </row>
    <row r="340">
      <c r="A340" s="206"/>
      <c r="B340" s="206"/>
      <c r="C340" s="206"/>
      <c r="D340" s="213"/>
      <c r="E340" s="214"/>
      <c r="F340" s="214"/>
    </row>
    <row r="341">
      <c r="A341" s="206"/>
      <c r="B341" s="206"/>
      <c r="C341" s="206"/>
      <c r="D341" s="213"/>
      <c r="E341" s="214"/>
      <c r="F341" s="214"/>
    </row>
    <row r="342">
      <c r="A342" s="206"/>
      <c r="B342" s="206"/>
      <c r="C342" s="206"/>
      <c r="D342" s="213"/>
      <c r="E342" s="214"/>
      <c r="F342" s="214"/>
    </row>
    <row r="343">
      <c r="A343" s="206"/>
      <c r="B343" s="206"/>
      <c r="C343" s="206"/>
      <c r="D343" s="213"/>
      <c r="E343" s="214"/>
      <c r="F343" s="214"/>
    </row>
    <row r="344">
      <c r="A344" s="206"/>
      <c r="B344" s="206"/>
      <c r="C344" s="206"/>
      <c r="D344" s="213"/>
      <c r="E344" s="214"/>
      <c r="F344" s="214"/>
    </row>
    <row r="345">
      <c r="A345" s="206"/>
      <c r="B345" s="206"/>
      <c r="C345" s="206"/>
      <c r="D345" s="213"/>
      <c r="E345" s="214"/>
      <c r="F345" s="214"/>
    </row>
    <row r="346">
      <c r="A346" s="206"/>
      <c r="B346" s="206"/>
      <c r="C346" s="206"/>
      <c r="D346" s="213"/>
      <c r="E346" s="214"/>
      <c r="F346" s="214"/>
    </row>
    <row r="347">
      <c r="A347" s="206"/>
      <c r="B347" s="206"/>
      <c r="C347" s="206"/>
      <c r="D347" s="213"/>
      <c r="E347" s="214"/>
      <c r="F347" s="214"/>
    </row>
    <row r="348">
      <c r="A348" s="206"/>
      <c r="B348" s="206"/>
      <c r="C348" s="206"/>
      <c r="D348" s="213"/>
      <c r="E348" s="214"/>
      <c r="F348" s="214"/>
    </row>
    <row r="349">
      <c r="A349" s="206"/>
      <c r="B349" s="206"/>
      <c r="C349" s="206"/>
      <c r="D349" s="213"/>
      <c r="E349" s="214"/>
      <c r="F349" s="214"/>
    </row>
    <row r="350">
      <c r="A350" s="206"/>
      <c r="B350" s="206"/>
      <c r="C350" s="206"/>
      <c r="D350" s="213"/>
      <c r="E350" s="214"/>
      <c r="F350" s="214"/>
    </row>
    <row r="351">
      <c r="A351" s="206"/>
      <c r="B351" s="206"/>
      <c r="C351" s="206"/>
      <c r="D351" s="213"/>
      <c r="E351" s="214"/>
      <c r="F351" s="214"/>
    </row>
    <row r="352">
      <c r="A352" s="206"/>
      <c r="B352" s="206"/>
      <c r="C352" s="206"/>
      <c r="D352" s="213"/>
      <c r="E352" s="214"/>
      <c r="F352" s="214"/>
    </row>
    <row r="353">
      <c r="A353" s="206"/>
      <c r="B353" s="206"/>
      <c r="C353" s="206"/>
      <c r="D353" s="213"/>
      <c r="E353" s="214"/>
      <c r="F353" s="214"/>
    </row>
    <row r="354">
      <c r="A354" s="206"/>
      <c r="B354" s="206"/>
      <c r="C354" s="206"/>
      <c r="D354" s="213"/>
      <c r="E354" s="214"/>
      <c r="F354" s="214"/>
    </row>
    <row r="355">
      <c r="A355" s="206"/>
      <c r="B355" s="206"/>
      <c r="C355" s="206"/>
      <c r="D355" s="213"/>
      <c r="E355" s="214"/>
      <c r="F355" s="214"/>
    </row>
    <row r="356">
      <c r="A356" s="206"/>
      <c r="B356" s="206"/>
      <c r="C356" s="206"/>
      <c r="D356" s="213"/>
      <c r="E356" s="214"/>
      <c r="F356" s="214"/>
    </row>
    <row r="357">
      <c r="A357" s="206"/>
      <c r="B357" s="206"/>
      <c r="C357" s="206"/>
      <c r="D357" s="213"/>
      <c r="E357" s="214"/>
      <c r="F357" s="214"/>
    </row>
    <row r="358">
      <c r="A358" s="206"/>
      <c r="B358" s="206"/>
      <c r="C358" s="206"/>
      <c r="D358" s="213"/>
      <c r="E358" s="214"/>
      <c r="F358" s="214"/>
    </row>
    <row r="359">
      <c r="A359" s="206"/>
      <c r="B359" s="206"/>
      <c r="C359" s="206"/>
      <c r="D359" s="213"/>
      <c r="E359" s="214"/>
      <c r="F359" s="214"/>
    </row>
    <row r="360">
      <c r="A360" s="206"/>
      <c r="B360" s="206"/>
      <c r="C360" s="206"/>
      <c r="D360" s="213"/>
      <c r="E360" s="214"/>
      <c r="F360" s="214"/>
    </row>
    <row r="361">
      <c r="A361" s="206"/>
      <c r="B361" s="206"/>
      <c r="C361" s="206"/>
      <c r="D361" s="213"/>
      <c r="E361" s="214"/>
      <c r="F361" s="214"/>
    </row>
    <row r="362">
      <c r="A362" s="206"/>
      <c r="B362" s="206"/>
      <c r="C362" s="206"/>
      <c r="D362" s="213"/>
      <c r="E362" s="214"/>
      <c r="F362" s="214"/>
    </row>
    <row r="363">
      <c r="A363" s="206"/>
      <c r="B363" s="206"/>
      <c r="C363" s="206"/>
      <c r="D363" s="213"/>
      <c r="E363" s="214"/>
      <c r="F363" s="214"/>
    </row>
    <row r="364">
      <c r="A364" s="206"/>
      <c r="B364" s="206"/>
      <c r="C364" s="206"/>
      <c r="D364" s="213"/>
      <c r="E364" s="214"/>
      <c r="F364" s="214"/>
    </row>
    <row r="365">
      <c r="A365" s="206"/>
      <c r="B365" s="206"/>
      <c r="C365" s="206"/>
      <c r="D365" s="213"/>
      <c r="E365" s="214"/>
      <c r="F365" s="214"/>
    </row>
    <row r="366">
      <c r="A366" s="206"/>
      <c r="B366" s="206"/>
      <c r="C366" s="206"/>
      <c r="D366" s="213"/>
      <c r="E366" s="214"/>
      <c r="F366" s="214"/>
    </row>
    <row r="367">
      <c r="A367" s="206"/>
      <c r="B367" s="206"/>
      <c r="C367" s="206"/>
      <c r="D367" s="213"/>
      <c r="E367" s="214"/>
      <c r="F367" s="214"/>
    </row>
    <row r="368">
      <c r="A368" s="206"/>
      <c r="B368" s="206"/>
      <c r="C368" s="206"/>
      <c r="D368" s="213"/>
      <c r="E368" s="214"/>
      <c r="F368" s="214"/>
    </row>
    <row r="369">
      <c r="A369" s="206"/>
      <c r="B369" s="206"/>
      <c r="C369" s="206"/>
      <c r="D369" s="213"/>
      <c r="E369" s="214"/>
      <c r="F369" s="214"/>
    </row>
    <row r="370">
      <c r="A370" s="206"/>
      <c r="B370" s="206"/>
      <c r="C370" s="206"/>
      <c r="D370" s="213"/>
      <c r="E370" s="214"/>
      <c r="F370" s="214"/>
    </row>
    <row r="371">
      <c r="A371" s="206"/>
      <c r="B371" s="206"/>
      <c r="C371" s="206"/>
      <c r="D371" s="213"/>
      <c r="E371" s="214"/>
      <c r="F371" s="214"/>
    </row>
    <row r="372">
      <c r="A372" s="206"/>
      <c r="B372" s="206"/>
      <c r="C372" s="206"/>
      <c r="D372" s="213"/>
      <c r="E372" s="214"/>
      <c r="F372" s="214"/>
    </row>
    <row r="373">
      <c r="A373" s="206"/>
      <c r="B373" s="206"/>
      <c r="C373" s="206"/>
      <c r="D373" s="213"/>
      <c r="E373" s="214"/>
      <c r="F373" s="214"/>
    </row>
    <row r="374">
      <c r="A374" s="206"/>
      <c r="B374" s="206"/>
      <c r="C374" s="206"/>
      <c r="D374" s="213"/>
      <c r="E374" s="214"/>
      <c r="F374" s="214"/>
    </row>
    <row r="375">
      <c r="A375" s="206"/>
      <c r="B375" s="206"/>
      <c r="C375" s="206"/>
      <c r="D375" s="213"/>
      <c r="E375" s="214"/>
      <c r="F375" s="214"/>
    </row>
    <row r="376">
      <c r="A376" s="206"/>
      <c r="B376" s="206"/>
      <c r="C376" s="206"/>
      <c r="D376" s="213"/>
      <c r="E376" s="214"/>
      <c r="F376" s="214"/>
    </row>
    <row r="377">
      <c r="A377" s="206"/>
      <c r="B377" s="206"/>
      <c r="C377" s="206"/>
      <c r="D377" s="213"/>
      <c r="E377" s="214"/>
      <c r="F377" s="214"/>
    </row>
    <row r="378">
      <c r="A378" s="206"/>
      <c r="B378" s="206"/>
      <c r="C378" s="206"/>
      <c r="D378" s="213"/>
      <c r="E378" s="214"/>
      <c r="F378" s="214"/>
    </row>
    <row r="379">
      <c r="A379" s="206"/>
      <c r="B379" s="206"/>
      <c r="C379" s="206"/>
      <c r="D379" s="213"/>
      <c r="E379" s="214"/>
      <c r="F379" s="214"/>
    </row>
    <row r="380">
      <c r="A380" s="206"/>
      <c r="B380" s="206"/>
      <c r="C380" s="206"/>
      <c r="D380" s="213"/>
      <c r="E380" s="214"/>
      <c r="F380" s="214"/>
    </row>
    <row r="381">
      <c r="A381" s="206"/>
      <c r="B381" s="206"/>
      <c r="C381" s="206"/>
      <c r="D381" s="213"/>
      <c r="E381" s="214"/>
      <c r="F381" s="214"/>
    </row>
    <row r="382">
      <c r="A382" s="206"/>
      <c r="B382" s="206"/>
      <c r="C382" s="206"/>
      <c r="D382" s="213"/>
      <c r="E382" s="214"/>
      <c r="F382" s="214"/>
    </row>
    <row r="383">
      <c r="A383" s="206"/>
      <c r="B383" s="206"/>
      <c r="C383" s="206"/>
      <c r="D383" s="213"/>
      <c r="E383" s="214"/>
      <c r="F383" s="214"/>
    </row>
    <row r="384">
      <c r="A384" s="206"/>
      <c r="B384" s="206"/>
      <c r="C384" s="206"/>
      <c r="D384" s="213"/>
      <c r="E384" s="214"/>
      <c r="F384" s="214"/>
    </row>
    <row r="385">
      <c r="A385" s="206"/>
      <c r="B385" s="206"/>
      <c r="C385" s="206"/>
      <c r="D385" s="213"/>
      <c r="E385" s="214"/>
      <c r="F385" s="214"/>
    </row>
    <row r="386">
      <c r="A386" s="206"/>
      <c r="B386" s="206"/>
      <c r="C386" s="206"/>
      <c r="D386" s="213"/>
      <c r="E386" s="214"/>
      <c r="F386" s="214"/>
    </row>
    <row r="387">
      <c r="A387" s="206"/>
      <c r="B387" s="206"/>
      <c r="C387" s="206"/>
      <c r="D387" s="213"/>
      <c r="E387" s="214"/>
      <c r="F387" s="214"/>
    </row>
    <row r="388">
      <c r="A388" s="206"/>
      <c r="B388" s="206"/>
      <c r="C388" s="206"/>
      <c r="D388" s="213"/>
      <c r="E388" s="214"/>
      <c r="F388" s="214"/>
    </row>
    <row r="389">
      <c r="A389" s="206"/>
      <c r="B389" s="206"/>
      <c r="C389" s="206"/>
      <c r="D389" s="213"/>
      <c r="E389" s="214"/>
      <c r="F389" s="214"/>
    </row>
    <row r="390">
      <c r="A390" s="206"/>
      <c r="B390" s="206"/>
      <c r="C390" s="206"/>
      <c r="D390" s="213"/>
      <c r="E390" s="214"/>
      <c r="F390" s="214"/>
    </row>
    <row r="391">
      <c r="A391" s="206"/>
      <c r="B391" s="206"/>
      <c r="C391" s="206"/>
      <c r="D391" s="213"/>
      <c r="E391" s="214"/>
      <c r="F391" s="214"/>
    </row>
    <row r="392">
      <c r="A392" s="206"/>
      <c r="B392" s="206"/>
      <c r="C392" s="206"/>
      <c r="D392" s="213"/>
      <c r="E392" s="214"/>
      <c r="F392" s="214"/>
    </row>
    <row r="393">
      <c r="A393" s="206"/>
      <c r="B393" s="206"/>
      <c r="C393" s="206"/>
      <c r="D393" s="213"/>
      <c r="E393" s="214"/>
      <c r="F393" s="214"/>
    </row>
    <row r="394">
      <c r="A394" s="206"/>
      <c r="B394" s="206"/>
      <c r="C394" s="206"/>
      <c r="D394" s="213"/>
      <c r="E394" s="214"/>
      <c r="F394" s="214"/>
    </row>
    <row r="395">
      <c r="A395" s="206"/>
      <c r="B395" s="206"/>
      <c r="C395" s="206"/>
      <c r="D395" s="213"/>
      <c r="E395" s="214"/>
      <c r="F395" s="214"/>
    </row>
    <row r="396">
      <c r="A396" s="206"/>
      <c r="B396" s="206"/>
      <c r="C396" s="206"/>
      <c r="D396" s="213"/>
      <c r="E396" s="214"/>
      <c r="F396" s="214"/>
    </row>
    <row r="397">
      <c r="A397" s="206"/>
      <c r="B397" s="206"/>
      <c r="C397" s="206"/>
      <c r="D397" s="213"/>
      <c r="E397" s="214"/>
      <c r="F397" s="214"/>
    </row>
    <row r="398">
      <c r="A398" s="206"/>
      <c r="B398" s="206"/>
      <c r="C398" s="206"/>
      <c r="D398" s="213"/>
      <c r="E398" s="214"/>
      <c r="F398" s="214"/>
    </row>
    <row r="399">
      <c r="A399" s="206"/>
      <c r="B399" s="206"/>
      <c r="C399" s="206"/>
      <c r="D399" s="213"/>
      <c r="E399" s="214"/>
      <c r="F399" s="214"/>
    </row>
    <row r="400">
      <c r="A400" s="206"/>
      <c r="B400" s="206"/>
      <c r="C400" s="206"/>
      <c r="D400" s="213"/>
      <c r="E400" s="214"/>
      <c r="F400" s="214"/>
    </row>
    <row r="401">
      <c r="A401" s="206"/>
      <c r="B401" s="206"/>
      <c r="C401" s="206"/>
      <c r="D401" s="213"/>
      <c r="E401" s="214"/>
      <c r="F401" s="214"/>
    </row>
    <row r="402">
      <c r="A402" s="206"/>
      <c r="B402" s="206"/>
      <c r="C402" s="206"/>
      <c r="D402" s="213"/>
      <c r="E402" s="214"/>
      <c r="F402" s="214"/>
    </row>
    <row r="403">
      <c r="A403" s="206"/>
      <c r="B403" s="206"/>
      <c r="C403" s="206"/>
      <c r="D403" s="213"/>
      <c r="E403" s="214"/>
      <c r="F403" s="214"/>
    </row>
    <row r="404">
      <c r="A404" s="206"/>
      <c r="B404" s="206"/>
      <c r="C404" s="206"/>
      <c r="D404" s="213"/>
      <c r="E404" s="214"/>
      <c r="F404" s="214"/>
    </row>
    <row r="405">
      <c r="A405" s="206"/>
      <c r="B405" s="206"/>
      <c r="C405" s="206"/>
      <c r="D405" s="213"/>
      <c r="E405" s="214"/>
      <c r="F405" s="214"/>
    </row>
    <row r="406">
      <c r="A406" s="206"/>
      <c r="B406" s="206"/>
      <c r="C406" s="206"/>
      <c r="D406" s="213"/>
      <c r="E406" s="214"/>
      <c r="F406" s="214"/>
    </row>
    <row r="407">
      <c r="A407" s="206"/>
      <c r="B407" s="206"/>
      <c r="C407" s="206"/>
      <c r="D407" s="213"/>
      <c r="E407" s="214"/>
      <c r="F407" s="214"/>
    </row>
    <row r="408">
      <c r="A408" s="206"/>
      <c r="B408" s="206"/>
      <c r="C408" s="206"/>
      <c r="D408" s="213"/>
      <c r="E408" s="214"/>
      <c r="F408" s="214"/>
    </row>
    <row r="409">
      <c r="A409" s="206"/>
      <c r="B409" s="206"/>
      <c r="C409" s="206"/>
      <c r="D409" s="213"/>
      <c r="E409" s="214"/>
      <c r="F409" s="214"/>
    </row>
    <row r="410">
      <c r="A410" s="206"/>
      <c r="B410" s="206"/>
      <c r="C410" s="206"/>
      <c r="D410" s="213"/>
      <c r="E410" s="214"/>
      <c r="F410" s="214"/>
    </row>
    <row r="411">
      <c r="A411" s="206"/>
      <c r="B411" s="206"/>
      <c r="C411" s="206"/>
      <c r="D411" s="213"/>
      <c r="E411" s="214"/>
      <c r="F411" s="214"/>
    </row>
    <row r="412">
      <c r="A412" s="206"/>
      <c r="B412" s="206"/>
      <c r="C412" s="206"/>
      <c r="D412" s="213"/>
      <c r="E412" s="214"/>
      <c r="F412" s="214"/>
    </row>
    <row r="413">
      <c r="A413" s="206"/>
      <c r="B413" s="206"/>
      <c r="C413" s="206"/>
      <c r="D413" s="213"/>
      <c r="E413" s="214"/>
      <c r="F413" s="214"/>
    </row>
    <row r="414">
      <c r="A414" s="206"/>
      <c r="B414" s="206"/>
      <c r="C414" s="206"/>
      <c r="D414" s="213"/>
      <c r="E414" s="214"/>
      <c r="F414" s="214"/>
    </row>
    <row r="415">
      <c r="A415" s="206"/>
      <c r="B415" s="206"/>
      <c r="C415" s="206"/>
      <c r="D415" s="213"/>
      <c r="E415" s="214"/>
      <c r="F415" s="214"/>
    </row>
    <row r="416">
      <c r="A416" s="206"/>
      <c r="B416" s="206"/>
      <c r="C416" s="206"/>
      <c r="D416" s="213"/>
      <c r="E416" s="214"/>
      <c r="F416" s="214"/>
    </row>
    <row r="417">
      <c r="A417" s="206"/>
      <c r="B417" s="206"/>
      <c r="C417" s="206"/>
      <c r="D417" s="213"/>
      <c r="E417" s="214"/>
      <c r="F417" s="214"/>
    </row>
    <row r="418">
      <c r="A418" s="206"/>
      <c r="B418" s="206"/>
      <c r="C418" s="206"/>
      <c r="D418" s="213"/>
      <c r="E418" s="214"/>
      <c r="F418" s="214"/>
    </row>
    <row r="419">
      <c r="A419" s="206"/>
      <c r="B419" s="206"/>
      <c r="C419" s="206"/>
      <c r="D419" s="213"/>
      <c r="E419" s="214"/>
      <c r="F419" s="214"/>
    </row>
    <row r="420">
      <c r="A420" s="206"/>
      <c r="B420" s="206"/>
      <c r="C420" s="206"/>
      <c r="D420" s="213"/>
      <c r="E420" s="214"/>
      <c r="F420" s="214"/>
    </row>
    <row r="421">
      <c r="A421" s="206"/>
      <c r="B421" s="206"/>
      <c r="C421" s="206"/>
      <c r="D421" s="213"/>
      <c r="E421" s="214"/>
      <c r="F421" s="214"/>
    </row>
    <row r="422">
      <c r="A422" s="206"/>
      <c r="B422" s="206"/>
      <c r="C422" s="206"/>
      <c r="D422" s="213"/>
      <c r="E422" s="214"/>
      <c r="F422" s="214"/>
    </row>
    <row r="423">
      <c r="A423" s="206"/>
      <c r="B423" s="206"/>
      <c r="C423" s="206"/>
      <c r="D423" s="213"/>
      <c r="E423" s="214"/>
      <c r="F423" s="214"/>
    </row>
    <row r="424">
      <c r="A424" s="206"/>
      <c r="B424" s="206"/>
      <c r="C424" s="206"/>
      <c r="D424" s="213"/>
      <c r="E424" s="214"/>
      <c r="F424" s="214"/>
    </row>
    <row r="425">
      <c r="A425" s="206"/>
      <c r="B425" s="206"/>
      <c r="C425" s="206"/>
      <c r="D425" s="213"/>
      <c r="E425" s="214"/>
      <c r="F425" s="214"/>
    </row>
    <row r="426">
      <c r="A426" s="206"/>
      <c r="B426" s="206"/>
      <c r="C426" s="206"/>
      <c r="D426" s="213"/>
      <c r="E426" s="214"/>
      <c r="F426" s="214"/>
    </row>
    <row r="427">
      <c r="A427" s="206"/>
      <c r="B427" s="206"/>
      <c r="C427" s="206"/>
      <c r="D427" s="213"/>
      <c r="E427" s="214"/>
      <c r="F427" s="214"/>
    </row>
    <row r="428">
      <c r="A428" s="206"/>
      <c r="B428" s="206"/>
      <c r="C428" s="206"/>
      <c r="D428" s="213"/>
      <c r="E428" s="214"/>
      <c r="F428" s="214"/>
    </row>
    <row r="429">
      <c r="A429" s="206"/>
      <c r="B429" s="206"/>
      <c r="C429" s="206"/>
      <c r="D429" s="213"/>
      <c r="E429" s="214"/>
      <c r="F429" s="214"/>
    </row>
    <row r="430">
      <c r="A430" s="206"/>
      <c r="B430" s="206"/>
      <c r="C430" s="206"/>
      <c r="D430" s="213"/>
      <c r="E430" s="214"/>
      <c r="F430" s="214"/>
    </row>
    <row r="431">
      <c r="A431" s="206"/>
      <c r="B431" s="206"/>
      <c r="C431" s="206"/>
      <c r="D431" s="213"/>
      <c r="E431" s="214"/>
      <c r="F431" s="214"/>
    </row>
    <row r="432">
      <c r="A432" s="206"/>
      <c r="B432" s="206"/>
      <c r="C432" s="206"/>
      <c r="D432" s="213"/>
      <c r="E432" s="214"/>
      <c r="F432" s="214"/>
    </row>
    <row r="433">
      <c r="A433" s="206"/>
      <c r="B433" s="206"/>
      <c r="C433" s="206"/>
      <c r="D433" s="213"/>
      <c r="E433" s="214"/>
      <c r="F433" s="214"/>
    </row>
    <row r="434">
      <c r="A434" s="206"/>
      <c r="B434" s="206"/>
      <c r="C434" s="206"/>
      <c r="D434" s="213"/>
      <c r="E434" s="214"/>
      <c r="F434" s="214"/>
    </row>
    <row r="435">
      <c r="A435" s="206"/>
      <c r="B435" s="206"/>
      <c r="C435" s="206"/>
      <c r="D435" s="213"/>
      <c r="E435" s="214"/>
      <c r="F435" s="214"/>
    </row>
    <row r="436">
      <c r="A436" s="206"/>
      <c r="B436" s="206"/>
      <c r="C436" s="206"/>
      <c r="D436" s="213"/>
      <c r="E436" s="214"/>
      <c r="F436" s="214"/>
    </row>
    <row r="437">
      <c r="A437" s="206"/>
      <c r="B437" s="206"/>
      <c r="C437" s="206"/>
      <c r="D437" s="213"/>
      <c r="E437" s="214"/>
      <c r="F437" s="214"/>
    </row>
    <row r="438">
      <c r="A438" s="206"/>
      <c r="B438" s="206"/>
      <c r="C438" s="206"/>
      <c r="D438" s="213"/>
      <c r="E438" s="214"/>
      <c r="F438" s="214"/>
    </row>
    <row r="439">
      <c r="A439" s="206"/>
      <c r="B439" s="206"/>
      <c r="C439" s="206"/>
      <c r="D439" s="213"/>
      <c r="E439" s="214"/>
      <c r="F439" s="214"/>
    </row>
    <row r="440">
      <c r="A440" s="206"/>
      <c r="B440" s="206"/>
      <c r="C440" s="206"/>
      <c r="D440" s="213"/>
      <c r="E440" s="214"/>
      <c r="F440" s="214"/>
    </row>
    <row r="441">
      <c r="A441" s="206"/>
      <c r="B441" s="206"/>
      <c r="C441" s="206"/>
      <c r="D441" s="213"/>
      <c r="E441" s="214"/>
      <c r="F441" s="214"/>
    </row>
    <row r="442">
      <c r="A442" s="206"/>
      <c r="B442" s="206"/>
      <c r="C442" s="206"/>
      <c r="D442" s="213"/>
      <c r="E442" s="214"/>
      <c r="F442" s="214"/>
    </row>
    <row r="443">
      <c r="A443" s="206"/>
      <c r="B443" s="206"/>
      <c r="C443" s="206"/>
      <c r="D443" s="213"/>
      <c r="E443" s="214"/>
      <c r="F443" s="214"/>
    </row>
    <row r="444">
      <c r="A444" s="206"/>
      <c r="B444" s="206"/>
      <c r="C444" s="206"/>
      <c r="D444" s="213"/>
      <c r="E444" s="214"/>
      <c r="F444" s="214"/>
    </row>
    <row r="445">
      <c r="A445" s="206"/>
      <c r="B445" s="206"/>
      <c r="C445" s="206"/>
      <c r="D445" s="213"/>
      <c r="E445" s="214"/>
      <c r="F445" s="214"/>
    </row>
    <row r="446">
      <c r="A446" s="206"/>
      <c r="B446" s="206"/>
      <c r="C446" s="206"/>
      <c r="D446" s="213"/>
      <c r="E446" s="214"/>
      <c r="F446" s="214"/>
    </row>
    <row r="447">
      <c r="A447" s="206"/>
      <c r="B447" s="206"/>
      <c r="C447" s="206"/>
      <c r="D447" s="213"/>
      <c r="E447" s="214"/>
      <c r="F447" s="214"/>
    </row>
    <row r="448">
      <c r="A448" s="206"/>
      <c r="B448" s="206"/>
      <c r="C448" s="206"/>
      <c r="D448" s="213"/>
      <c r="E448" s="214"/>
      <c r="F448" s="214"/>
    </row>
    <row r="449">
      <c r="A449" s="206"/>
      <c r="B449" s="206"/>
      <c r="C449" s="206"/>
      <c r="D449" s="213"/>
      <c r="E449" s="214"/>
      <c r="F449" s="214"/>
    </row>
    <row r="450">
      <c r="A450" s="206"/>
      <c r="B450" s="206"/>
      <c r="C450" s="206"/>
      <c r="D450" s="213"/>
      <c r="E450" s="214"/>
      <c r="F450" s="214"/>
    </row>
    <row r="451">
      <c r="A451" s="206"/>
      <c r="B451" s="206"/>
      <c r="C451" s="206"/>
      <c r="D451" s="213"/>
      <c r="E451" s="214"/>
      <c r="F451" s="214"/>
    </row>
    <row r="452">
      <c r="A452" s="206"/>
      <c r="B452" s="206"/>
      <c r="C452" s="206"/>
      <c r="D452" s="213"/>
      <c r="E452" s="214"/>
      <c r="F452" s="214"/>
    </row>
    <row r="453">
      <c r="A453" s="206"/>
      <c r="B453" s="206"/>
      <c r="C453" s="206"/>
      <c r="D453" s="213"/>
      <c r="E453" s="214"/>
      <c r="F453" s="214"/>
    </row>
    <row r="454">
      <c r="A454" s="206"/>
      <c r="B454" s="206"/>
      <c r="C454" s="206"/>
      <c r="D454" s="213"/>
      <c r="E454" s="214"/>
      <c r="F454" s="214"/>
    </row>
    <row r="455">
      <c r="A455" s="206"/>
      <c r="B455" s="206"/>
      <c r="C455" s="206"/>
      <c r="D455" s="213"/>
      <c r="E455" s="214"/>
      <c r="F455" s="214"/>
    </row>
    <row r="456">
      <c r="A456" s="206"/>
      <c r="B456" s="206"/>
      <c r="C456" s="206"/>
      <c r="D456" s="213"/>
      <c r="E456" s="214"/>
      <c r="F456" s="214"/>
    </row>
    <row r="457">
      <c r="A457" s="206"/>
      <c r="B457" s="206"/>
      <c r="C457" s="206"/>
      <c r="D457" s="213"/>
      <c r="E457" s="214"/>
      <c r="F457" s="214"/>
    </row>
    <row r="458">
      <c r="A458" s="206"/>
      <c r="B458" s="206"/>
      <c r="C458" s="206"/>
      <c r="D458" s="213"/>
      <c r="E458" s="214"/>
      <c r="F458" s="214"/>
    </row>
    <row r="459">
      <c r="A459" s="206"/>
      <c r="B459" s="206"/>
      <c r="C459" s="206"/>
      <c r="D459" s="213"/>
      <c r="E459" s="214"/>
      <c r="F459" s="214"/>
    </row>
    <row r="460">
      <c r="A460" s="206"/>
      <c r="B460" s="206"/>
      <c r="C460" s="206"/>
      <c r="D460" s="213"/>
      <c r="E460" s="214"/>
      <c r="F460" s="214"/>
    </row>
    <row r="461">
      <c r="A461" s="206"/>
      <c r="B461" s="206"/>
      <c r="C461" s="206"/>
      <c r="D461" s="213"/>
      <c r="E461" s="214"/>
      <c r="F461" s="214"/>
    </row>
    <row r="462">
      <c r="A462" s="206"/>
      <c r="B462" s="206"/>
      <c r="C462" s="206"/>
      <c r="D462" s="213"/>
      <c r="E462" s="214"/>
      <c r="F462" s="214"/>
    </row>
    <row r="463">
      <c r="A463" s="206"/>
      <c r="B463" s="206"/>
      <c r="C463" s="206"/>
      <c r="D463" s="213"/>
      <c r="E463" s="214"/>
      <c r="F463" s="214"/>
    </row>
    <row r="464">
      <c r="A464" s="206"/>
      <c r="B464" s="206"/>
      <c r="C464" s="206"/>
      <c r="D464" s="213"/>
      <c r="E464" s="214"/>
      <c r="F464" s="214"/>
    </row>
    <row r="465">
      <c r="A465" s="206"/>
      <c r="B465" s="206"/>
      <c r="C465" s="206"/>
      <c r="D465" s="213"/>
      <c r="E465" s="214"/>
      <c r="F465" s="214"/>
    </row>
    <row r="466">
      <c r="A466" s="206"/>
      <c r="B466" s="206"/>
      <c r="C466" s="206"/>
      <c r="D466" s="213"/>
      <c r="E466" s="214"/>
      <c r="F466" s="214"/>
    </row>
    <row r="467">
      <c r="A467" s="206"/>
      <c r="B467" s="206"/>
      <c r="C467" s="206"/>
      <c r="D467" s="213"/>
      <c r="E467" s="214"/>
      <c r="F467" s="214"/>
    </row>
    <row r="468">
      <c r="A468" s="206"/>
      <c r="B468" s="206"/>
      <c r="C468" s="206"/>
      <c r="D468" s="213"/>
      <c r="E468" s="214"/>
      <c r="F468" s="214"/>
    </row>
    <row r="469">
      <c r="A469" s="206"/>
      <c r="B469" s="206"/>
      <c r="C469" s="206"/>
      <c r="D469" s="213"/>
      <c r="E469" s="214"/>
      <c r="F469" s="214"/>
    </row>
    <row r="470">
      <c r="A470" s="206"/>
      <c r="B470" s="206"/>
      <c r="C470" s="206"/>
      <c r="D470" s="213"/>
      <c r="E470" s="214"/>
      <c r="F470" s="214"/>
    </row>
    <row r="471">
      <c r="A471" s="206"/>
      <c r="B471" s="206"/>
      <c r="C471" s="206"/>
      <c r="D471" s="213"/>
      <c r="E471" s="214"/>
      <c r="F471" s="214"/>
    </row>
    <row r="472">
      <c r="A472" s="206"/>
      <c r="B472" s="206"/>
      <c r="C472" s="206"/>
      <c r="D472" s="213"/>
      <c r="E472" s="214"/>
      <c r="F472" s="214"/>
    </row>
    <row r="473">
      <c r="A473" s="206"/>
      <c r="B473" s="206"/>
      <c r="C473" s="206"/>
      <c r="D473" s="213"/>
      <c r="E473" s="214"/>
      <c r="F473" s="214"/>
    </row>
    <row r="474">
      <c r="A474" s="206"/>
      <c r="B474" s="206"/>
      <c r="C474" s="206"/>
      <c r="D474" s="213"/>
      <c r="E474" s="214"/>
      <c r="F474" s="214"/>
    </row>
    <row r="475">
      <c r="A475" s="206"/>
      <c r="B475" s="206"/>
      <c r="C475" s="206"/>
      <c r="D475" s="213"/>
      <c r="E475" s="214"/>
      <c r="F475" s="214"/>
    </row>
    <row r="476">
      <c r="A476" s="206"/>
      <c r="B476" s="206"/>
      <c r="C476" s="206"/>
      <c r="D476" s="213"/>
      <c r="E476" s="214"/>
      <c r="F476" s="214"/>
    </row>
    <row r="477">
      <c r="A477" s="206"/>
      <c r="B477" s="206"/>
      <c r="C477" s="206"/>
      <c r="D477" s="213"/>
      <c r="E477" s="214"/>
      <c r="F477" s="214"/>
    </row>
    <row r="478">
      <c r="A478" s="206"/>
      <c r="B478" s="206"/>
      <c r="C478" s="206"/>
      <c r="D478" s="213"/>
      <c r="E478" s="214"/>
      <c r="F478" s="214"/>
    </row>
    <row r="479">
      <c r="A479" s="206"/>
      <c r="B479" s="206"/>
      <c r="C479" s="206"/>
      <c r="D479" s="213"/>
      <c r="E479" s="214"/>
      <c r="F479" s="214"/>
    </row>
    <row r="480">
      <c r="A480" s="206"/>
      <c r="B480" s="206"/>
      <c r="C480" s="206"/>
      <c r="D480" s="213"/>
      <c r="E480" s="214"/>
      <c r="F480" s="214"/>
    </row>
    <row r="481">
      <c r="A481" s="206"/>
      <c r="B481" s="206"/>
      <c r="C481" s="206"/>
      <c r="D481" s="213"/>
      <c r="E481" s="214"/>
      <c r="F481" s="214"/>
    </row>
    <row r="482">
      <c r="A482" s="206"/>
      <c r="B482" s="206"/>
      <c r="C482" s="206"/>
      <c r="D482" s="213"/>
      <c r="E482" s="214"/>
      <c r="F482" s="214"/>
    </row>
    <row r="483">
      <c r="A483" s="206"/>
      <c r="B483" s="206"/>
      <c r="C483" s="206"/>
      <c r="D483" s="213"/>
      <c r="E483" s="214"/>
      <c r="F483" s="214"/>
    </row>
    <row r="484">
      <c r="A484" s="206"/>
      <c r="B484" s="206"/>
      <c r="C484" s="206"/>
      <c r="D484" s="213"/>
      <c r="E484" s="214"/>
      <c r="F484" s="214"/>
    </row>
    <row r="485">
      <c r="A485" s="206"/>
      <c r="B485" s="206"/>
      <c r="C485" s="206"/>
      <c r="D485" s="213"/>
      <c r="E485" s="214"/>
      <c r="F485" s="214"/>
    </row>
    <row r="486">
      <c r="A486" s="206"/>
      <c r="B486" s="206"/>
      <c r="C486" s="206"/>
      <c r="D486" s="213"/>
      <c r="E486" s="214"/>
      <c r="F486" s="214"/>
    </row>
    <row r="487">
      <c r="A487" s="206"/>
      <c r="B487" s="206"/>
      <c r="C487" s="206"/>
      <c r="D487" s="213"/>
      <c r="E487" s="214"/>
      <c r="F487" s="214"/>
    </row>
    <row r="488">
      <c r="A488" s="206"/>
      <c r="B488" s="206"/>
      <c r="C488" s="206"/>
      <c r="D488" s="213"/>
      <c r="E488" s="214"/>
      <c r="F488" s="214"/>
    </row>
    <row r="489">
      <c r="A489" s="206"/>
      <c r="B489" s="206"/>
      <c r="C489" s="206"/>
      <c r="D489" s="213"/>
      <c r="E489" s="214"/>
      <c r="F489" s="214"/>
    </row>
    <row r="490">
      <c r="A490" s="206"/>
      <c r="B490" s="206"/>
      <c r="C490" s="206"/>
      <c r="D490" s="213"/>
      <c r="E490" s="214"/>
      <c r="F490" s="214"/>
    </row>
    <row r="491">
      <c r="A491" s="206"/>
      <c r="B491" s="206"/>
      <c r="C491" s="206"/>
      <c r="D491" s="213"/>
      <c r="E491" s="214"/>
      <c r="F491" s="214"/>
    </row>
    <row r="492">
      <c r="A492" s="206"/>
      <c r="B492" s="206"/>
      <c r="C492" s="206"/>
      <c r="D492" s="213"/>
      <c r="E492" s="214"/>
      <c r="F492" s="214"/>
    </row>
    <row r="493">
      <c r="A493" s="206"/>
      <c r="B493" s="206"/>
      <c r="C493" s="206"/>
      <c r="D493" s="213"/>
      <c r="E493" s="214"/>
      <c r="F493" s="214"/>
    </row>
    <row r="494">
      <c r="A494" s="206"/>
      <c r="B494" s="206"/>
      <c r="C494" s="206"/>
      <c r="D494" s="213"/>
      <c r="E494" s="214"/>
      <c r="F494" s="214"/>
    </row>
    <row r="495">
      <c r="A495" s="206"/>
      <c r="B495" s="206"/>
      <c r="C495" s="206"/>
      <c r="D495" s="213"/>
      <c r="E495" s="214"/>
      <c r="F495" s="214"/>
    </row>
    <row r="496">
      <c r="A496" s="206"/>
      <c r="B496" s="206"/>
      <c r="C496" s="206"/>
      <c r="D496" s="213"/>
      <c r="E496" s="214"/>
      <c r="F496" s="214"/>
    </row>
    <row r="497">
      <c r="A497" s="206"/>
      <c r="B497" s="206"/>
      <c r="C497" s="206"/>
      <c r="D497" s="213"/>
      <c r="E497" s="214"/>
      <c r="F497" s="214"/>
    </row>
    <row r="498">
      <c r="A498" s="206"/>
      <c r="B498" s="206"/>
      <c r="C498" s="206"/>
      <c r="D498" s="213"/>
      <c r="E498" s="214"/>
      <c r="F498" s="214"/>
    </row>
    <row r="499">
      <c r="A499" s="206"/>
      <c r="B499" s="206"/>
      <c r="C499" s="206"/>
      <c r="D499" s="213"/>
      <c r="E499" s="214"/>
      <c r="F499" s="214"/>
    </row>
    <row r="500">
      <c r="A500" s="206"/>
      <c r="B500" s="206"/>
      <c r="C500" s="206"/>
      <c r="D500" s="213"/>
      <c r="E500" s="214"/>
      <c r="F500" s="214"/>
    </row>
    <row r="501">
      <c r="A501" s="206"/>
      <c r="B501" s="206"/>
      <c r="C501" s="206"/>
      <c r="D501" s="213"/>
      <c r="E501" s="214"/>
      <c r="F501" s="214"/>
    </row>
    <row r="502">
      <c r="A502" s="206"/>
      <c r="B502" s="206"/>
      <c r="C502" s="206"/>
      <c r="D502" s="213"/>
      <c r="E502" s="214"/>
      <c r="F502" s="214"/>
    </row>
    <row r="503">
      <c r="A503" s="206"/>
      <c r="B503" s="206"/>
      <c r="C503" s="206"/>
      <c r="D503" s="213"/>
      <c r="E503" s="214"/>
      <c r="F503" s="214"/>
    </row>
    <row r="504">
      <c r="A504" s="206"/>
      <c r="B504" s="206"/>
      <c r="C504" s="206"/>
      <c r="D504" s="213"/>
      <c r="E504" s="214"/>
      <c r="F504" s="214"/>
    </row>
    <row r="505">
      <c r="A505" s="206"/>
      <c r="B505" s="206"/>
      <c r="C505" s="206"/>
      <c r="D505" s="213"/>
      <c r="E505" s="214"/>
      <c r="F505" s="214"/>
    </row>
    <row r="506">
      <c r="A506" s="206"/>
      <c r="B506" s="206"/>
      <c r="C506" s="206"/>
      <c r="D506" s="213"/>
      <c r="E506" s="214"/>
      <c r="F506" s="214"/>
    </row>
    <row r="507">
      <c r="A507" s="206"/>
      <c r="B507" s="206"/>
      <c r="C507" s="206"/>
      <c r="D507" s="213"/>
      <c r="E507" s="214"/>
      <c r="F507" s="214"/>
    </row>
    <row r="508">
      <c r="A508" s="206"/>
      <c r="B508" s="206"/>
      <c r="C508" s="206"/>
      <c r="D508" s="213"/>
      <c r="E508" s="214"/>
      <c r="F508" s="214"/>
    </row>
    <row r="509">
      <c r="A509" s="206"/>
      <c r="B509" s="206"/>
      <c r="C509" s="206"/>
      <c r="D509" s="213"/>
      <c r="E509" s="214"/>
      <c r="F509" s="214"/>
    </row>
    <row r="510">
      <c r="A510" s="206"/>
      <c r="B510" s="206"/>
      <c r="C510" s="206"/>
      <c r="D510" s="213"/>
      <c r="E510" s="214"/>
      <c r="F510" s="214"/>
    </row>
    <row r="511">
      <c r="A511" s="206"/>
      <c r="B511" s="206"/>
      <c r="C511" s="206"/>
      <c r="D511" s="213"/>
      <c r="E511" s="214"/>
      <c r="F511" s="214"/>
    </row>
    <row r="512">
      <c r="A512" s="206"/>
      <c r="B512" s="206"/>
      <c r="C512" s="206"/>
      <c r="D512" s="213"/>
      <c r="E512" s="214"/>
      <c r="F512" s="214"/>
    </row>
    <row r="513">
      <c r="A513" s="206"/>
      <c r="B513" s="206"/>
      <c r="C513" s="206"/>
      <c r="D513" s="213"/>
      <c r="E513" s="214"/>
      <c r="F513" s="214"/>
    </row>
    <row r="514">
      <c r="A514" s="206"/>
      <c r="B514" s="206"/>
      <c r="C514" s="206"/>
      <c r="D514" s="213"/>
      <c r="E514" s="214"/>
      <c r="F514" s="214"/>
    </row>
    <row r="515">
      <c r="A515" s="206"/>
      <c r="B515" s="206"/>
      <c r="C515" s="206"/>
      <c r="D515" s="213"/>
      <c r="E515" s="214"/>
      <c r="F515" s="214"/>
    </row>
    <row r="516">
      <c r="A516" s="206"/>
      <c r="B516" s="206"/>
      <c r="C516" s="206"/>
      <c r="D516" s="213"/>
      <c r="E516" s="214"/>
      <c r="F516" s="214"/>
    </row>
    <row r="517">
      <c r="A517" s="206"/>
      <c r="B517" s="206"/>
      <c r="C517" s="206"/>
      <c r="D517" s="213"/>
      <c r="E517" s="214"/>
      <c r="F517" s="214"/>
    </row>
    <row r="518">
      <c r="A518" s="206"/>
      <c r="B518" s="206"/>
      <c r="C518" s="206"/>
      <c r="D518" s="213"/>
      <c r="E518" s="214"/>
      <c r="F518" s="214"/>
    </row>
    <row r="519">
      <c r="A519" s="206"/>
      <c r="B519" s="206"/>
      <c r="C519" s="206"/>
      <c r="D519" s="213"/>
      <c r="E519" s="214"/>
      <c r="F519" s="214"/>
    </row>
    <row r="520">
      <c r="A520" s="206"/>
      <c r="B520" s="206"/>
      <c r="C520" s="206"/>
      <c r="D520" s="213"/>
      <c r="E520" s="214"/>
      <c r="F520" s="214"/>
    </row>
    <row r="521">
      <c r="A521" s="206"/>
      <c r="B521" s="206"/>
      <c r="C521" s="206"/>
      <c r="D521" s="213"/>
      <c r="E521" s="214"/>
      <c r="F521" s="214"/>
    </row>
    <row r="522">
      <c r="A522" s="206"/>
      <c r="B522" s="206"/>
      <c r="C522" s="206"/>
      <c r="D522" s="213"/>
      <c r="E522" s="214"/>
      <c r="F522" s="214"/>
    </row>
    <row r="523">
      <c r="A523" s="206"/>
      <c r="B523" s="206"/>
      <c r="C523" s="206"/>
      <c r="D523" s="213"/>
      <c r="E523" s="214"/>
      <c r="F523" s="214"/>
    </row>
    <row r="524">
      <c r="A524" s="206"/>
      <c r="B524" s="206"/>
      <c r="C524" s="206"/>
      <c r="D524" s="213"/>
      <c r="E524" s="214"/>
      <c r="F524" s="214"/>
    </row>
    <row r="525">
      <c r="A525" s="206"/>
      <c r="B525" s="206"/>
      <c r="C525" s="206"/>
      <c r="D525" s="213"/>
      <c r="E525" s="214"/>
      <c r="F525" s="214"/>
    </row>
    <row r="526">
      <c r="A526" s="206"/>
      <c r="B526" s="206"/>
      <c r="C526" s="206"/>
      <c r="D526" s="213"/>
      <c r="E526" s="214"/>
      <c r="F526" s="214"/>
    </row>
    <row r="527">
      <c r="A527" s="206"/>
      <c r="B527" s="206"/>
      <c r="C527" s="206"/>
      <c r="D527" s="213"/>
      <c r="E527" s="214"/>
      <c r="F527" s="214"/>
    </row>
    <row r="528">
      <c r="A528" s="206"/>
      <c r="B528" s="206"/>
      <c r="C528" s="206"/>
      <c r="D528" s="213"/>
      <c r="E528" s="214"/>
      <c r="F528" s="214"/>
    </row>
    <row r="529">
      <c r="A529" s="206"/>
      <c r="B529" s="206"/>
      <c r="C529" s="206"/>
      <c r="D529" s="213"/>
      <c r="E529" s="214"/>
      <c r="F529" s="214"/>
    </row>
    <row r="530">
      <c r="A530" s="206"/>
      <c r="B530" s="206"/>
      <c r="C530" s="206"/>
      <c r="D530" s="213"/>
      <c r="E530" s="214"/>
      <c r="F530" s="214"/>
    </row>
    <row r="531">
      <c r="A531" s="206"/>
      <c r="B531" s="206"/>
      <c r="C531" s="206"/>
      <c r="D531" s="213"/>
      <c r="E531" s="214"/>
      <c r="F531" s="214"/>
    </row>
    <row r="532">
      <c r="A532" s="206"/>
      <c r="B532" s="206"/>
      <c r="C532" s="206"/>
      <c r="D532" s="213"/>
      <c r="E532" s="214"/>
      <c r="F532" s="214"/>
    </row>
    <row r="533">
      <c r="A533" s="206"/>
      <c r="B533" s="206"/>
      <c r="C533" s="206"/>
      <c r="D533" s="213"/>
      <c r="E533" s="214"/>
      <c r="F533" s="214"/>
    </row>
    <row r="534">
      <c r="A534" s="206"/>
      <c r="B534" s="206"/>
      <c r="C534" s="206"/>
      <c r="D534" s="213"/>
      <c r="E534" s="214"/>
      <c r="F534" s="214"/>
    </row>
    <row r="535">
      <c r="A535" s="206"/>
      <c r="B535" s="206"/>
      <c r="C535" s="206"/>
      <c r="D535" s="213"/>
      <c r="E535" s="214"/>
      <c r="F535" s="214"/>
    </row>
    <row r="536">
      <c r="A536" s="206"/>
      <c r="B536" s="206"/>
      <c r="C536" s="206"/>
      <c r="D536" s="213"/>
      <c r="E536" s="214"/>
      <c r="F536" s="214"/>
    </row>
    <row r="537">
      <c r="A537" s="206"/>
      <c r="B537" s="206"/>
      <c r="C537" s="206"/>
      <c r="D537" s="213"/>
      <c r="E537" s="214"/>
      <c r="F537" s="214"/>
    </row>
    <row r="538">
      <c r="A538" s="206"/>
      <c r="B538" s="206"/>
      <c r="C538" s="206"/>
      <c r="D538" s="213"/>
      <c r="E538" s="214"/>
      <c r="F538" s="214"/>
    </row>
    <row r="539">
      <c r="A539" s="206"/>
      <c r="B539" s="206"/>
      <c r="C539" s="206"/>
      <c r="D539" s="213"/>
      <c r="E539" s="214"/>
      <c r="F539" s="214"/>
    </row>
    <row r="540">
      <c r="A540" s="206"/>
      <c r="B540" s="206"/>
      <c r="C540" s="206"/>
      <c r="D540" s="213"/>
      <c r="E540" s="214"/>
      <c r="F540" s="214"/>
    </row>
    <row r="541">
      <c r="A541" s="206"/>
      <c r="B541" s="206"/>
      <c r="C541" s="206"/>
      <c r="D541" s="213"/>
      <c r="E541" s="214"/>
      <c r="F541" s="214"/>
    </row>
    <row r="542">
      <c r="A542" s="206"/>
      <c r="B542" s="206"/>
      <c r="C542" s="206"/>
      <c r="D542" s="213"/>
      <c r="E542" s="214"/>
      <c r="F542" s="214"/>
    </row>
    <row r="543">
      <c r="A543" s="206"/>
      <c r="B543" s="206"/>
      <c r="C543" s="206"/>
      <c r="D543" s="213"/>
      <c r="E543" s="214"/>
      <c r="F543" s="214"/>
    </row>
    <row r="544">
      <c r="A544" s="206"/>
      <c r="B544" s="206"/>
      <c r="C544" s="206"/>
      <c r="D544" s="213"/>
      <c r="E544" s="214"/>
      <c r="F544" s="214"/>
    </row>
    <row r="545">
      <c r="A545" s="206"/>
      <c r="B545" s="206"/>
      <c r="C545" s="206"/>
      <c r="D545" s="213"/>
      <c r="E545" s="214"/>
      <c r="F545" s="214"/>
    </row>
    <row r="546">
      <c r="A546" s="206"/>
      <c r="B546" s="206"/>
      <c r="C546" s="206"/>
      <c r="D546" s="213"/>
      <c r="E546" s="214"/>
      <c r="F546" s="214"/>
    </row>
    <row r="547">
      <c r="A547" s="206"/>
      <c r="B547" s="206"/>
      <c r="C547" s="206"/>
      <c r="D547" s="213"/>
      <c r="E547" s="214"/>
      <c r="F547" s="214"/>
    </row>
    <row r="548">
      <c r="A548" s="206"/>
      <c r="B548" s="206"/>
      <c r="C548" s="206"/>
      <c r="D548" s="213"/>
      <c r="E548" s="214"/>
      <c r="F548" s="214"/>
    </row>
    <row r="549">
      <c r="A549" s="206"/>
      <c r="B549" s="206"/>
      <c r="C549" s="206"/>
      <c r="D549" s="213"/>
      <c r="E549" s="214"/>
      <c r="F549" s="214"/>
    </row>
    <row r="550">
      <c r="A550" s="206"/>
      <c r="B550" s="206"/>
      <c r="C550" s="206"/>
      <c r="D550" s="213"/>
      <c r="E550" s="214"/>
      <c r="F550" s="214"/>
    </row>
    <row r="551">
      <c r="A551" s="206"/>
      <c r="B551" s="206"/>
      <c r="C551" s="206"/>
      <c r="D551" s="213"/>
      <c r="E551" s="214"/>
      <c r="F551" s="214"/>
    </row>
    <row r="552">
      <c r="A552" s="206"/>
      <c r="B552" s="206"/>
      <c r="C552" s="206"/>
      <c r="D552" s="213"/>
      <c r="E552" s="214"/>
      <c r="F552" s="214"/>
    </row>
    <row r="553">
      <c r="A553" s="206"/>
      <c r="B553" s="206"/>
      <c r="C553" s="206"/>
      <c r="D553" s="213"/>
      <c r="E553" s="214"/>
      <c r="F553" s="214"/>
    </row>
    <row r="554">
      <c r="A554" s="206"/>
      <c r="B554" s="206"/>
      <c r="C554" s="206"/>
      <c r="D554" s="213"/>
      <c r="E554" s="214"/>
      <c r="F554" s="214"/>
    </row>
    <row r="555">
      <c r="A555" s="206"/>
      <c r="B555" s="206"/>
      <c r="C555" s="206"/>
      <c r="D555" s="213"/>
      <c r="E555" s="214"/>
      <c r="F555" s="214"/>
    </row>
    <row r="556">
      <c r="A556" s="206"/>
      <c r="B556" s="206"/>
      <c r="C556" s="206"/>
      <c r="D556" s="213"/>
      <c r="E556" s="214"/>
      <c r="F556" s="214"/>
    </row>
    <row r="557">
      <c r="A557" s="206"/>
      <c r="B557" s="206"/>
      <c r="C557" s="206"/>
      <c r="D557" s="213"/>
      <c r="E557" s="214"/>
      <c r="F557" s="214"/>
    </row>
    <row r="558">
      <c r="A558" s="206"/>
      <c r="B558" s="206"/>
      <c r="C558" s="206"/>
      <c r="D558" s="213"/>
      <c r="E558" s="214"/>
      <c r="F558" s="214"/>
    </row>
    <row r="559">
      <c r="A559" s="206"/>
      <c r="B559" s="206"/>
      <c r="C559" s="206"/>
      <c r="D559" s="213"/>
      <c r="E559" s="214"/>
      <c r="F559" s="214"/>
    </row>
    <row r="560">
      <c r="A560" s="206"/>
      <c r="B560" s="206"/>
      <c r="C560" s="206"/>
      <c r="D560" s="213"/>
      <c r="E560" s="214"/>
      <c r="F560" s="214"/>
    </row>
    <row r="561">
      <c r="A561" s="206"/>
      <c r="B561" s="206"/>
      <c r="C561" s="206"/>
      <c r="D561" s="213"/>
      <c r="E561" s="214"/>
      <c r="F561" s="214"/>
    </row>
    <row r="562">
      <c r="A562" s="206"/>
      <c r="B562" s="206"/>
      <c r="C562" s="206"/>
      <c r="D562" s="213"/>
      <c r="E562" s="214"/>
      <c r="F562" s="214"/>
    </row>
    <row r="563">
      <c r="A563" s="206"/>
      <c r="B563" s="206"/>
      <c r="C563" s="206"/>
      <c r="D563" s="213"/>
      <c r="E563" s="214"/>
      <c r="F563" s="214"/>
    </row>
    <row r="564">
      <c r="A564" s="206"/>
      <c r="B564" s="206"/>
      <c r="C564" s="206"/>
      <c r="D564" s="213"/>
      <c r="E564" s="214"/>
      <c r="F564" s="214"/>
    </row>
    <row r="565">
      <c r="A565" s="206"/>
      <c r="B565" s="206"/>
      <c r="C565" s="206"/>
      <c r="D565" s="213"/>
      <c r="E565" s="214"/>
      <c r="F565" s="214"/>
    </row>
    <row r="566">
      <c r="A566" s="206"/>
      <c r="B566" s="206"/>
      <c r="C566" s="206"/>
      <c r="D566" s="213"/>
      <c r="E566" s="214"/>
      <c r="F566" s="214"/>
    </row>
    <row r="567">
      <c r="A567" s="206"/>
      <c r="B567" s="206"/>
      <c r="C567" s="206"/>
      <c r="D567" s="213"/>
      <c r="E567" s="214"/>
      <c r="F567" s="214"/>
    </row>
    <row r="568">
      <c r="A568" s="206"/>
      <c r="B568" s="206"/>
      <c r="C568" s="206"/>
      <c r="D568" s="213"/>
      <c r="E568" s="214"/>
      <c r="F568" s="214"/>
    </row>
    <row r="569">
      <c r="A569" s="206"/>
      <c r="B569" s="206"/>
      <c r="C569" s="206"/>
      <c r="D569" s="213"/>
      <c r="E569" s="214"/>
      <c r="F569" s="214"/>
    </row>
    <row r="570">
      <c r="A570" s="206"/>
      <c r="B570" s="206"/>
      <c r="C570" s="206"/>
      <c r="D570" s="213"/>
      <c r="E570" s="214"/>
      <c r="F570" s="214"/>
    </row>
    <row r="571">
      <c r="A571" s="206"/>
      <c r="B571" s="206"/>
      <c r="C571" s="206"/>
      <c r="D571" s="213"/>
      <c r="E571" s="214"/>
      <c r="F571" s="214"/>
    </row>
    <row r="572">
      <c r="A572" s="206"/>
      <c r="B572" s="206"/>
      <c r="C572" s="206"/>
      <c r="D572" s="213"/>
      <c r="E572" s="214"/>
      <c r="F572" s="214"/>
    </row>
    <row r="573">
      <c r="A573" s="206"/>
      <c r="B573" s="206"/>
      <c r="C573" s="206"/>
      <c r="D573" s="213"/>
      <c r="E573" s="214"/>
      <c r="F573" s="214"/>
    </row>
    <row r="574">
      <c r="A574" s="206"/>
      <c r="B574" s="206"/>
      <c r="C574" s="206"/>
      <c r="D574" s="213"/>
      <c r="E574" s="214"/>
      <c r="F574" s="214"/>
    </row>
    <row r="575">
      <c r="A575" s="206"/>
      <c r="B575" s="206"/>
      <c r="C575" s="206"/>
      <c r="D575" s="213"/>
      <c r="E575" s="214"/>
      <c r="F575" s="214"/>
    </row>
    <row r="576">
      <c r="A576" s="206"/>
      <c r="B576" s="206"/>
      <c r="C576" s="206"/>
      <c r="D576" s="213"/>
      <c r="E576" s="214"/>
      <c r="F576" s="214"/>
    </row>
    <row r="577">
      <c r="A577" s="206"/>
      <c r="B577" s="206"/>
      <c r="C577" s="206"/>
      <c r="D577" s="213"/>
      <c r="E577" s="214"/>
      <c r="F577" s="214"/>
    </row>
    <row r="578">
      <c r="A578" s="206"/>
      <c r="B578" s="206"/>
      <c r="C578" s="206"/>
      <c r="D578" s="213"/>
      <c r="E578" s="214"/>
      <c r="F578" s="214"/>
    </row>
    <row r="579">
      <c r="A579" s="206"/>
      <c r="B579" s="206"/>
      <c r="C579" s="206"/>
      <c r="D579" s="213"/>
      <c r="E579" s="214"/>
      <c r="F579" s="214"/>
    </row>
    <row r="580">
      <c r="A580" s="206"/>
      <c r="B580" s="206"/>
      <c r="C580" s="206"/>
      <c r="D580" s="213"/>
      <c r="E580" s="214"/>
      <c r="F580" s="214"/>
    </row>
    <row r="581">
      <c r="A581" s="206"/>
      <c r="B581" s="206"/>
      <c r="C581" s="206"/>
      <c r="D581" s="213"/>
      <c r="E581" s="214"/>
      <c r="F581" s="214"/>
    </row>
    <row r="582">
      <c r="A582" s="206"/>
      <c r="B582" s="206"/>
      <c r="C582" s="206"/>
      <c r="D582" s="213"/>
      <c r="E582" s="214"/>
      <c r="F582" s="214"/>
    </row>
    <row r="583">
      <c r="A583" s="206"/>
      <c r="B583" s="206"/>
      <c r="C583" s="206"/>
      <c r="D583" s="213"/>
      <c r="E583" s="214"/>
      <c r="F583" s="214"/>
    </row>
    <row r="584">
      <c r="A584" s="206"/>
      <c r="B584" s="206"/>
      <c r="C584" s="206"/>
      <c r="D584" s="213"/>
      <c r="E584" s="214"/>
      <c r="F584" s="214"/>
    </row>
    <row r="585">
      <c r="A585" s="206"/>
      <c r="B585" s="206"/>
      <c r="C585" s="206"/>
      <c r="D585" s="213"/>
      <c r="E585" s="214"/>
      <c r="F585" s="214"/>
    </row>
    <row r="586">
      <c r="A586" s="206"/>
      <c r="B586" s="206"/>
      <c r="C586" s="206"/>
      <c r="D586" s="213"/>
      <c r="E586" s="214"/>
      <c r="F586" s="214"/>
    </row>
    <row r="587">
      <c r="A587" s="206"/>
      <c r="B587" s="206"/>
      <c r="C587" s="206"/>
      <c r="D587" s="213"/>
      <c r="E587" s="214"/>
      <c r="F587" s="214"/>
    </row>
    <row r="588">
      <c r="A588" s="206"/>
      <c r="B588" s="206"/>
      <c r="C588" s="206"/>
      <c r="D588" s="213"/>
      <c r="E588" s="214"/>
      <c r="F588" s="214"/>
    </row>
    <row r="589">
      <c r="A589" s="206"/>
      <c r="B589" s="206"/>
      <c r="C589" s="206"/>
      <c r="D589" s="213"/>
      <c r="E589" s="214"/>
      <c r="F589" s="214"/>
    </row>
    <row r="590">
      <c r="A590" s="206"/>
      <c r="B590" s="206"/>
      <c r="C590" s="206"/>
      <c r="D590" s="213"/>
      <c r="E590" s="214"/>
      <c r="F590" s="214"/>
    </row>
    <row r="591">
      <c r="A591" s="206"/>
      <c r="B591" s="206"/>
      <c r="C591" s="206"/>
      <c r="D591" s="213"/>
      <c r="E591" s="214"/>
      <c r="F591" s="214"/>
    </row>
    <row r="592">
      <c r="A592" s="206"/>
      <c r="B592" s="206"/>
      <c r="C592" s="206"/>
      <c r="D592" s="213"/>
      <c r="E592" s="214"/>
      <c r="F592" s="214"/>
    </row>
    <row r="593">
      <c r="A593" s="206"/>
      <c r="B593" s="206"/>
      <c r="C593" s="206"/>
      <c r="D593" s="213"/>
      <c r="E593" s="214"/>
      <c r="F593" s="214"/>
    </row>
    <row r="594">
      <c r="A594" s="206"/>
      <c r="B594" s="206"/>
      <c r="C594" s="206"/>
      <c r="D594" s="213"/>
      <c r="E594" s="214"/>
      <c r="F594" s="214"/>
    </row>
    <row r="595">
      <c r="A595" s="206"/>
      <c r="B595" s="206"/>
      <c r="C595" s="206"/>
      <c r="D595" s="213"/>
      <c r="E595" s="214"/>
      <c r="F595" s="214"/>
    </row>
    <row r="596">
      <c r="A596" s="206"/>
      <c r="B596" s="206"/>
      <c r="C596" s="206"/>
      <c r="D596" s="213"/>
      <c r="E596" s="214"/>
      <c r="F596" s="214"/>
    </row>
    <row r="597">
      <c r="A597" s="206"/>
      <c r="B597" s="206"/>
      <c r="C597" s="206"/>
      <c r="D597" s="213"/>
      <c r="E597" s="214"/>
      <c r="F597" s="214"/>
    </row>
    <row r="598">
      <c r="A598" s="206"/>
      <c r="B598" s="206"/>
      <c r="C598" s="206"/>
      <c r="D598" s="213"/>
      <c r="E598" s="214"/>
      <c r="F598" s="214"/>
    </row>
    <row r="599">
      <c r="A599" s="206"/>
      <c r="B599" s="206"/>
      <c r="C599" s="206"/>
      <c r="D599" s="213"/>
      <c r="E599" s="214"/>
      <c r="F599" s="214"/>
    </row>
    <row r="600">
      <c r="A600" s="206"/>
      <c r="B600" s="206"/>
      <c r="C600" s="206"/>
      <c r="D600" s="213"/>
      <c r="E600" s="214"/>
      <c r="F600" s="214"/>
    </row>
    <row r="601">
      <c r="A601" s="206"/>
      <c r="B601" s="206"/>
      <c r="C601" s="206"/>
      <c r="D601" s="213"/>
      <c r="E601" s="214"/>
      <c r="F601" s="214"/>
    </row>
    <row r="602">
      <c r="A602" s="206"/>
      <c r="B602" s="206"/>
      <c r="C602" s="206"/>
      <c r="D602" s="213"/>
      <c r="E602" s="214"/>
      <c r="F602" s="214"/>
    </row>
    <row r="603">
      <c r="A603" s="206"/>
      <c r="B603" s="206"/>
      <c r="C603" s="206"/>
      <c r="D603" s="213"/>
      <c r="E603" s="214"/>
      <c r="F603" s="214"/>
    </row>
    <row r="604">
      <c r="A604" s="206"/>
      <c r="B604" s="206"/>
      <c r="C604" s="206"/>
      <c r="D604" s="213"/>
      <c r="E604" s="214"/>
      <c r="F604" s="214"/>
    </row>
    <row r="605">
      <c r="A605" s="206"/>
      <c r="B605" s="206"/>
      <c r="C605" s="206"/>
      <c r="D605" s="213"/>
      <c r="E605" s="214"/>
      <c r="F605" s="214"/>
    </row>
    <row r="606">
      <c r="A606" s="206"/>
      <c r="B606" s="206"/>
      <c r="C606" s="206"/>
      <c r="D606" s="213"/>
      <c r="E606" s="214"/>
      <c r="F606" s="214"/>
    </row>
    <row r="607">
      <c r="A607" s="206"/>
      <c r="B607" s="206"/>
      <c r="C607" s="206"/>
      <c r="D607" s="213"/>
      <c r="E607" s="214"/>
      <c r="F607" s="214"/>
    </row>
    <row r="608">
      <c r="A608" s="206"/>
      <c r="B608" s="206"/>
      <c r="C608" s="206"/>
      <c r="D608" s="213"/>
      <c r="E608" s="214"/>
      <c r="F608" s="214"/>
    </row>
    <row r="609">
      <c r="A609" s="206"/>
      <c r="B609" s="206"/>
      <c r="C609" s="206"/>
      <c r="D609" s="213"/>
      <c r="E609" s="214"/>
      <c r="F609" s="214"/>
    </row>
    <row r="610">
      <c r="A610" s="206"/>
      <c r="B610" s="206"/>
      <c r="C610" s="206"/>
      <c r="D610" s="213"/>
      <c r="E610" s="214"/>
      <c r="F610" s="214"/>
    </row>
    <row r="611">
      <c r="A611" s="206"/>
      <c r="B611" s="206"/>
      <c r="C611" s="206"/>
      <c r="D611" s="213"/>
      <c r="E611" s="214"/>
      <c r="F611" s="214"/>
    </row>
    <row r="612">
      <c r="A612" s="206"/>
      <c r="B612" s="206"/>
      <c r="C612" s="206"/>
      <c r="D612" s="213"/>
      <c r="E612" s="214"/>
      <c r="F612" s="214"/>
    </row>
    <row r="613">
      <c r="A613" s="206"/>
      <c r="B613" s="206"/>
      <c r="C613" s="206"/>
      <c r="D613" s="213"/>
      <c r="E613" s="214"/>
      <c r="F613" s="214"/>
    </row>
    <row r="614">
      <c r="A614" s="206"/>
      <c r="B614" s="206"/>
      <c r="C614" s="206"/>
      <c r="D614" s="213"/>
      <c r="E614" s="214"/>
      <c r="F614" s="214"/>
    </row>
    <row r="615">
      <c r="A615" s="206"/>
      <c r="B615" s="206"/>
      <c r="C615" s="206"/>
      <c r="D615" s="213"/>
      <c r="E615" s="214"/>
      <c r="F615" s="214"/>
    </row>
    <row r="616">
      <c r="A616" s="206"/>
      <c r="B616" s="206"/>
      <c r="C616" s="206"/>
      <c r="D616" s="213"/>
      <c r="E616" s="214"/>
      <c r="F616" s="214"/>
    </row>
    <row r="617">
      <c r="A617" s="206"/>
      <c r="B617" s="206"/>
      <c r="C617" s="206"/>
      <c r="D617" s="213"/>
      <c r="E617" s="214"/>
      <c r="F617" s="214"/>
    </row>
    <row r="618">
      <c r="A618" s="206"/>
      <c r="B618" s="206"/>
      <c r="C618" s="206"/>
      <c r="D618" s="213"/>
      <c r="E618" s="214"/>
      <c r="F618" s="214"/>
    </row>
    <row r="619">
      <c r="A619" s="206"/>
      <c r="B619" s="206"/>
      <c r="C619" s="206"/>
      <c r="D619" s="213"/>
      <c r="E619" s="214"/>
      <c r="F619" s="214"/>
    </row>
    <row r="620">
      <c r="A620" s="206"/>
      <c r="B620" s="206"/>
      <c r="C620" s="206"/>
      <c r="D620" s="213"/>
      <c r="E620" s="214"/>
      <c r="F620" s="214"/>
    </row>
    <row r="621">
      <c r="A621" s="206"/>
      <c r="B621" s="206"/>
      <c r="C621" s="206"/>
      <c r="D621" s="213"/>
      <c r="E621" s="214"/>
      <c r="F621" s="214"/>
    </row>
    <row r="622">
      <c r="A622" s="206"/>
      <c r="B622" s="206"/>
      <c r="C622" s="206"/>
      <c r="D622" s="213"/>
      <c r="E622" s="214"/>
      <c r="F622" s="214"/>
    </row>
    <row r="623">
      <c r="A623" s="206"/>
      <c r="B623" s="206"/>
      <c r="C623" s="206"/>
      <c r="D623" s="213"/>
      <c r="E623" s="214"/>
      <c r="F623" s="214"/>
    </row>
    <row r="624">
      <c r="A624" s="206"/>
      <c r="B624" s="206"/>
      <c r="C624" s="206"/>
      <c r="D624" s="213"/>
      <c r="E624" s="214"/>
      <c r="F624" s="214"/>
    </row>
    <row r="625">
      <c r="A625" s="206"/>
      <c r="B625" s="206"/>
      <c r="C625" s="206"/>
      <c r="D625" s="213"/>
      <c r="E625" s="214"/>
      <c r="F625" s="214"/>
    </row>
    <row r="626">
      <c r="A626" s="206"/>
      <c r="B626" s="206"/>
      <c r="C626" s="206"/>
      <c r="D626" s="213"/>
      <c r="E626" s="214"/>
      <c r="F626" s="214"/>
    </row>
    <row r="627">
      <c r="A627" s="206"/>
      <c r="B627" s="206"/>
      <c r="C627" s="206"/>
      <c r="D627" s="213"/>
      <c r="E627" s="214"/>
      <c r="F627" s="214"/>
    </row>
    <row r="628">
      <c r="A628" s="206"/>
      <c r="B628" s="206"/>
      <c r="C628" s="206"/>
      <c r="D628" s="213"/>
      <c r="E628" s="214"/>
      <c r="F628" s="214"/>
    </row>
    <row r="629">
      <c r="A629" s="206"/>
      <c r="B629" s="206"/>
      <c r="C629" s="206"/>
      <c r="D629" s="213"/>
      <c r="E629" s="214"/>
      <c r="F629" s="214"/>
    </row>
    <row r="630">
      <c r="A630" s="206"/>
      <c r="B630" s="206"/>
      <c r="C630" s="206"/>
      <c r="D630" s="213"/>
      <c r="E630" s="214"/>
      <c r="F630" s="214"/>
    </row>
    <row r="631">
      <c r="A631" s="206"/>
      <c r="B631" s="206"/>
      <c r="C631" s="206"/>
      <c r="D631" s="213"/>
      <c r="E631" s="214"/>
      <c r="F631" s="214"/>
    </row>
    <row r="632">
      <c r="A632" s="206"/>
      <c r="B632" s="206"/>
      <c r="C632" s="206"/>
      <c r="D632" s="213"/>
      <c r="E632" s="214"/>
      <c r="F632" s="214"/>
    </row>
    <row r="633">
      <c r="A633" s="206"/>
      <c r="B633" s="206"/>
      <c r="C633" s="206"/>
      <c r="D633" s="213"/>
      <c r="E633" s="214"/>
      <c r="F633" s="214"/>
    </row>
    <row r="634">
      <c r="A634" s="206"/>
      <c r="B634" s="206"/>
      <c r="C634" s="206"/>
      <c r="D634" s="213"/>
      <c r="E634" s="214"/>
      <c r="F634" s="214"/>
    </row>
    <row r="635">
      <c r="A635" s="206"/>
      <c r="B635" s="206"/>
      <c r="C635" s="206"/>
      <c r="D635" s="213"/>
      <c r="E635" s="214"/>
      <c r="F635" s="214"/>
    </row>
    <row r="636">
      <c r="A636" s="206"/>
      <c r="B636" s="206"/>
      <c r="C636" s="206"/>
      <c r="D636" s="213"/>
      <c r="E636" s="214"/>
      <c r="F636" s="214"/>
    </row>
    <row r="637">
      <c r="A637" s="206"/>
      <c r="B637" s="206"/>
      <c r="C637" s="206"/>
      <c r="D637" s="213"/>
      <c r="E637" s="214"/>
      <c r="F637" s="214"/>
    </row>
    <row r="638">
      <c r="A638" s="206"/>
      <c r="B638" s="206"/>
      <c r="C638" s="206"/>
      <c r="D638" s="213"/>
      <c r="E638" s="214"/>
      <c r="F638" s="214"/>
    </row>
    <row r="639">
      <c r="A639" s="206"/>
      <c r="B639" s="206"/>
      <c r="C639" s="206"/>
      <c r="D639" s="213"/>
      <c r="E639" s="214"/>
      <c r="F639" s="214"/>
    </row>
    <row r="640">
      <c r="A640" s="206"/>
      <c r="B640" s="206"/>
      <c r="C640" s="206"/>
      <c r="D640" s="213"/>
      <c r="E640" s="214"/>
      <c r="F640" s="214"/>
    </row>
    <row r="641">
      <c r="A641" s="206"/>
      <c r="B641" s="206"/>
      <c r="C641" s="206"/>
      <c r="D641" s="213"/>
      <c r="E641" s="214"/>
      <c r="F641" s="214"/>
    </row>
    <row r="642">
      <c r="A642" s="206"/>
      <c r="B642" s="206"/>
      <c r="C642" s="206"/>
      <c r="D642" s="213"/>
      <c r="E642" s="214"/>
      <c r="F642" s="214"/>
    </row>
    <row r="643">
      <c r="A643" s="206"/>
      <c r="B643" s="206"/>
      <c r="C643" s="206"/>
      <c r="D643" s="213"/>
      <c r="E643" s="214"/>
      <c r="F643" s="214"/>
    </row>
    <row r="644">
      <c r="A644" s="206"/>
      <c r="B644" s="206"/>
      <c r="C644" s="206"/>
      <c r="D644" s="213"/>
      <c r="E644" s="214"/>
      <c r="F644" s="214"/>
    </row>
    <row r="645">
      <c r="A645" s="206"/>
      <c r="B645" s="206"/>
      <c r="C645" s="206"/>
      <c r="D645" s="213"/>
      <c r="E645" s="214"/>
      <c r="F645" s="214"/>
    </row>
    <row r="646">
      <c r="A646" s="206"/>
      <c r="B646" s="206"/>
      <c r="C646" s="206"/>
      <c r="D646" s="213"/>
      <c r="E646" s="214"/>
      <c r="F646" s="214"/>
    </row>
    <row r="647">
      <c r="A647" s="206"/>
      <c r="B647" s="206"/>
      <c r="C647" s="206"/>
      <c r="D647" s="213"/>
      <c r="E647" s="214"/>
      <c r="F647" s="214"/>
    </row>
    <row r="648">
      <c r="A648" s="206"/>
      <c r="B648" s="206"/>
      <c r="C648" s="206"/>
      <c r="D648" s="213"/>
      <c r="E648" s="214"/>
      <c r="F648" s="214"/>
    </row>
    <row r="649">
      <c r="A649" s="206"/>
      <c r="B649" s="206"/>
      <c r="C649" s="206"/>
      <c r="D649" s="213"/>
      <c r="E649" s="214"/>
      <c r="F649" s="214"/>
    </row>
    <row r="650">
      <c r="A650" s="206"/>
      <c r="B650" s="206"/>
      <c r="C650" s="206"/>
      <c r="D650" s="213"/>
      <c r="E650" s="214"/>
      <c r="F650" s="214"/>
    </row>
    <row r="651">
      <c r="A651" s="206"/>
      <c r="B651" s="206"/>
      <c r="C651" s="206"/>
      <c r="D651" s="213"/>
      <c r="E651" s="214"/>
      <c r="F651" s="214"/>
    </row>
    <row r="652">
      <c r="A652" s="206"/>
      <c r="B652" s="206"/>
      <c r="C652" s="206"/>
      <c r="D652" s="213"/>
      <c r="E652" s="214"/>
      <c r="F652" s="214"/>
    </row>
    <row r="653">
      <c r="A653" s="206"/>
      <c r="B653" s="206"/>
      <c r="C653" s="206"/>
      <c r="D653" s="213"/>
      <c r="E653" s="214"/>
      <c r="F653" s="214"/>
    </row>
    <row r="654">
      <c r="A654" s="206"/>
      <c r="B654" s="206"/>
      <c r="C654" s="206"/>
      <c r="D654" s="213"/>
      <c r="E654" s="214"/>
      <c r="F654" s="214"/>
    </row>
    <row r="655">
      <c r="A655" s="206"/>
      <c r="B655" s="206"/>
      <c r="C655" s="206"/>
      <c r="D655" s="213"/>
      <c r="E655" s="214"/>
      <c r="F655" s="214"/>
    </row>
    <row r="656">
      <c r="A656" s="206"/>
      <c r="B656" s="206"/>
      <c r="C656" s="206"/>
      <c r="D656" s="213"/>
      <c r="E656" s="214"/>
      <c r="F656" s="214"/>
    </row>
    <row r="657">
      <c r="A657" s="206"/>
      <c r="B657" s="206"/>
      <c r="C657" s="206"/>
      <c r="D657" s="213"/>
      <c r="E657" s="214"/>
      <c r="F657" s="214"/>
    </row>
    <row r="658">
      <c r="A658" s="206"/>
      <c r="B658" s="206"/>
      <c r="C658" s="206"/>
      <c r="D658" s="213"/>
      <c r="E658" s="214"/>
      <c r="F658" s="214"/>
    </row>
    <row r="659">
      <c r="A659" s="206"/>
      <c r="B659" s="206"/>
      <c r="C659" s="206"/>
      <c r="D659" s="213"/>
      <c r="E659" s="214"/>
      <c r="F659" s="214"/>
    </row>
    <row r="660">
      <c r="A660" s="206"/>
      <c r="B660" s="206"/>
      <c r="C660" s="206"/>
      <c r="D660" s="213"/>
      <c r="E660" s="214"/>
      <c r="F660" s="214"/>
    </row>
    <row r="661">
      <c r="A661" s="206"/>
      <c r="B661" s="206"/>
      <c r="C661" s="206"/>
      <c r="D661" s="213"/>
      <c r="E661" s="214"/>
      <c r="F661" s="214"/>
    </row>
    <row r="662">
      <c r="A662" s="206"/>
      <c r="B662" s="206"/>
      <c r="C662" s="206"/>
      <c r="D662" s="213"/>
      <c r="E662" s="214"/>
      <c r="F662" s="214"/>
    </row>
    <row r="663">
      <c r="A663" s="206"/>
      <c r="B663" s="206"/>
      <c r="C663" s="206"/>
      <c r="D663" s="213"/>
      <c r="E663" s="214"/>
      <c r="F663" s="214"/>
    </row>
    <row r="664">
      <c r="A664" s="206"/>
      <c r="B664" s="206"/>
      <c r="C664" s="206"/>
      <c r="D664" s="213"/>
      <c r="E664" s="214"/>
      <c r="F664" s="214"/>
    </row>
    <row r="665">
      <c r="A665" s="206"/>
      <c r="B665" s="206"/>
      <c r="C665" s="206"/>
      <c r="D665" s="213"/>
      <c r="E665" s="214"/>
      <c r="F665" s="214"/>
    </row>
    <row r="666">
      <c r="A666" s="206"/>
      <c r="B666" s="206"/>
      <c r="C666" s="206"/>
      <c r="D666" s="213"/>
      <c r="E666" s="214"/>
      <c r="F666" s="214"/>
    </row>
    <row r="667">
      <c r="A667" s="206"/>
      <c r="B667" s="206"/>
      <c r="C667" s="206"/>
      <c r="D667" s="213"/>
      <c r="E667" s="214"/>
      <c r="F667" s="214"/>
    </row>
    <row r="668">
      <c r="A668" s="206"/>
      <c r="B668" s="206"/>
      <c r="C668" s="206"/>
      <c r="D668" s="213"/>
      <c r="E668" s="214"/>
      <c r="F668" s="214"/>
    </row>
    <row r="669">
      <c r="A669" s="206"/>
      <c r="B669" s="206"/>
      <c r="C669" s="206"/>
      <c r="D669" s="213"/>
      <c r="E669" s="214"/>
      <c r="F669" s="214"/>
    </row>
    <row r="670">
      <c r="A670" s="206"/>
      <c r="B670" s="206"/>
      <c r="C670" s="206"/>
      <c r="D670" s="213"/>
      <c r="E670" s="214"/>
      <c r="F670" s="214"/>
    </row>
    <row r="671">
      <c r="A671" s="206"/>
      <c r="B671" s="206"/>
      <c r="C671" s="206"/>
      <c r="D671" s="213"/>
      <c r="E671" s="214"/>
      <c r="F671" s="214"/>
    </row>
    <row r="672">
      <c r="A672" s="206"/>
      <c r="B672" s="206"/>
      <c r="C672" s="206"/>
      <c r="D672" s="213"/>
      <c r="E672" s="214"/>
      <c r="F672" s="214"/>
    </row>
    <row r="673">
      <c r="A673" s="206"/>
      <c r="B673" s="206"/>
      <c r="C673" s="206"/>
      <c r="D673" s="213"/>
      <c r="E673" s="214"/>
      <c r="F673" s="214"/>
    </row>
    <row r="674">
      <c r="A674" s="206"/>
      <c r="B674" s="206"/>
      <c r="C674" s="206"/>
      <c r="D674" s="213"/>
      <c r="E674" s="214"/>
      <c r="F674" s="214"/>
    </row>
    <row r="675">
      <c r="A675" s="206"/>
      <c r="B675" s="206"/>
      <c r="C675" s="206"/>
      <c r="D675" s="213"/>
      <c r="E675" s="214"/>
      <c r="F675" s="214"/>
    </row>
    <row r="676">
      <c r="A676" s="206"/>
      <c r="B676" s="206"/>
      <c r="C676" s="206"/>
      <c r="D676" s="213"/>
      <c r="E676" s="214"/>
      <c r="F676" s="214"/>
    </row>
    <row r="677">
      <c r="A677" s="206"/>
      <c r="B677" s="206"/>
      <c r="C677" s="206"/>
      <c r="D677" s="213"/>
      <c r="E677" s="214"/>
      <c r="F677" s="214"/>
    </row>
    <row r="678">
      <c r="A678" s="206"/>
      <c r="B678" s="206"/>
      <c r="C678" s="206"/>
      <c r="D678" s="213"/>
      <c r="E678" s="214"/>
      <c r="F678" s="214"/>
    </row>
    <row r="679">
      <c r="A679" s="206"/>
      <c r="B679" s="206"/>
      <c r="C679" s="206"/>
      <c r="D679" s="213"/>
      <c r="E679" s="214"/>
      <c r="F679" s="214"/>
    </row>
    <row r="680">
      <c r="A680" s="206"/>
      <c r="B680" s="206"/>
      <c r="C680" s="206"/>
      <c r="D680" s="213"/>
      <c r="E680" s="214"/>
      <c r="F680" s="214"/>
    </row>
    <row r="681">
      <c r="A681" s="206"/>
      <c r="B681" s="206"/>
      <c r="C681" s="206"/>
      <c r="D681" s="213"/>
      <c r="E681" s="214"/>
      <c r="F681" s="214"/>
    </row>
    <row r="682">
      <c r="A682" s="206"/>
      <c r="B682" s="206"/>
      <c r="C682" s="206"/>
      <c r="D682" s="213"/>
      <c r="E682" s="214"/>
      <c r="F682" s="214"/>
    </row>
    <row r="683">
      <c r="A683" s="206"/>
      <c r="B683" s="206"/>
      <c r="C683" s="206"/>
      <c r="D683" s="213"/>
      <c r="E683" s="214"/>
      <c r="F683" s="214"/>
    </row>
    <row r="684">
      <c r="A684" s="206"/>
      <c r="B684" s="206"/>
      <c r="C684" s="206"/>
      <c r="D684" s="213"/>
      <c r="E684" s="214"/>
      <c r="F684" s="214"/>
    </row>
    <row r="685">
      <c r="A685" s="206"/>
      <c r="B685" s="206"/>
      <c r="C685" s="206"/>
      <c r="D685" s="213"/>
      <c r="E685" s="214"/>
      <c r="F685" s="214"/>
    </row>
    <row r="686">
      <c r="A686" s="206"/>
      <c r="B686" s="206"/>
      <c r="C686" s="206"/>
      <c r="D686" s="213"/>
      <c r="E686" s="214"/>
      <c r="F686" s="214"/>
    </row>
    <row r="687">
      <c r="A687" s="206"/>
      <c r="B687" s="206"/>
      <c r="C687" s="206"/>
      <c r="D687" s="213"/>
      <c r="E687" s="214"/>
      <c r="F687" s="214"/>
    </row>
    <row r="688">
      <c r="A688" s="206"/>
      <c r="B688" s="206"/>
      <c r="C688" s="206"/>
      <c r="D688" s="213"/>
      <c r="E688" s="214"/>
      <c r="F688" s="214"/>
    </row>
    <row r="689">
      <c r="A689" s="206"/>
      <c r="B689" s="206"/>
      <c r="C689" s="206"/>
      <c r="D689" s="213"/>
      <c r="E689" s="214"/>
      <c r="F689" s="214"/>
    </row>
    <row r="690">
      <c r="A690" s="206"/>
      <c r="B690" s="206"/>
      <c r="C690" s="206"/>
      <c r="D690" s="213"/>
      <c r="E690" s="214"/>
      <c r="F690" s="214"/>
    </row>
    <row r="691">
      <c r="A691" s="206"/>
      <c r="B691" s="206"/>
      <c r="C691" s="206"/>
      <c r="D691" s="213"/>
      <c r="E691" s="214"/>
      <c r="F691" s="214"/>
    </row>
    <row r="692">
      <c r="A692" s="206"/>
      <c r="B692" s="206"/>
      <c r="C692" s="206"/>
      <c r="D692" s="213"/>
      <c r="E692" s="214"/>
      <c r="F692" s="214"/>
    </row>
    <row r="693">
      <c r="A693" s="206"/>
      <c r="B693" s="206"/>
      <c r="C693" s="206"/>
      <c r="D693" s="213"/>
      <c r="E693" s="214"/>
      <c r="F693" s="214"/>
    </row>
    <row r="694">
      <c r="A694" s="206"/>
      <c r="B694" s="206"/>
      <c r="C694" s="206"/>
      <c r="D694" s="213"/>
      <c r="E694" s="214"/>
      <c r="F694" s="214"/>
    </row>
    <row r="695">
      <c r="A695" s="206"/>
      <c r="B695" s="206"/>
      <c r="C695" s="206"/>
      <c r="D695" s="213"/>
      <c r="E695" s="214"/>
      <c r="F695" s="214"/>
    </row>
    <row r="696">
      <c r="A696" s="206"/>
      <c r="B696" s="206"/>
      <c r="C696" s="206"/>
      <c r="D696" s="213"/>
      <c r="E696" s="214"/>
      <c r="F696" s="214"/>
    </row>
    <row r="697">
      <c r="A697" s="206"/>
      <c r="B697" s="206"/>
      <c r="C697" s="206"/>
      <c r="D697" s="213"/>
      <c r="E697" s="214"/>
      <c r="F697" s="214"/>
    </row>
    <row r="698">
      <c r="A698" s="206"/>
      <c r="B698" s="206"/>
      <c r="C698" s="206"/>
      <c r="D698" s="213"/>
      <c r="E698" s="214"/>
      <c r="F698" s="214"/>
    </row>
    <row r="699">
      <c r="A699" s="206"/>
      <c r="B699" s="206"/>
      <c r="C699" s="206"/>
      <c r="D699" s="213"/>
      <c r="E699" s="214"/>
      <c r="F699" s="214"/>
    </row>
    <row r="700">
      <c r="A700" s="206"/>
      <c r="B700" s="206"/>
      <c r="C700" s="206"/>
      <c r="D700" s="213"/>
      <c r="E700" s="214"/>
      <c r="F700" s="214"/>
    </row>
    <row r="701">
      <c r="A701" s="206"/>
      <c r="B701" s="206"/>
      <c r="C701" s="206"/>
      <c r="D701" s="213"/>
      <c r="E701" s="214"/>
      <c r="F701" s="214"/>
    </row>
    <row r="702">
      <c r="A702" s="206"/>
      <c r="B702" s="206"/>
      <c r="C702" s="206"/>
      <c r="D702" s="213"/>
      <c r="E702" s="214"/>
      <c r="F702" s="214"/>
    </row>
    <row r="703">
      <c r="A703" s="206"/>
      <c r="B703" s="206"/>
      <c r="C703" s="206"/>
      <c r="D703" s="213"/>
      <c r="E703" s="214"/>
      <c r="F703" s="214"/>
    </row>
    <row r="704">
      <c r="A704" s="206"/>
      <c r="B704" s="206"/>
      <c r="C704" s="206"/>
      <c r="D704" s="213"/>
      <c r="E704" s="214"/>
      <c r="F704" s="214"/>
    </row>
    <row r="705">
      <c r="A705" s="206"/>
      <c r="B705" s="206"/>
      <c r="C705" s="206"/>
      <c r="D705" s="213"/>
      <c r="E705" s="214"/>
      <c r="F705" s="214"/>
    </row>
    <row r="706">
      <c r="A706" s="206"/>
      <c r="B706" s="206"/>
      <c r="C706" s="206"/>
      <c r="D706" s="213"/>
      <c r="E706" s="214"/>
      <c r="F706" s="214"/>
    </row>
    <row r="707">
      <c r="A707" s="206"/>
      <c r="B707" s="206"/>
      <c r="C707" s="206"/>
      <c r="D707" s="213"/>
      <c r="E707" s="214"/>
      <c r="F707" s="214"/>
    </row>
    <row r="708">
      <c r="A708" s="206"/>
      <c r="B708" s="206"/>
      <c r="C708" s="206"/>
      <c r="D708" s="213"/>
      <c r="E708" s="214"/>
      <c r="F708" s="214"/>
    </row>
    <row r="709">
      <c r="A709" s="206"/>
      <c r="B709" s="206"/>
      <c r="C709" s="206"/>
      <c r="D709" s="213"/>
      <c r="E709" s="214"/>
      <c r="F709" s="214"/>
    </row>
    <row r="710">
      <c r="A710" s="206"/>
      <c r="B710" s="206"/>
      <c r="C710" s="206"/>
      <c r="D710" s="213"/>
      <c r="E710" s="214"/>
      <c r="F710" s="214"/>
    </row>
    <row r="711">
      <c r="A711" s="206"/>
      <c r="B711" s="206"/>
      <c r="C711" s="206"/>
      <c r="D711" s="213"/>
      <c r="E711" s="214"/>
      <c r="F711" s="214"/>
    </row>
    <row r="712">
      <c r="A712" s="206"/>
      <c r="B712" s="206"/>
      <c r="C712" s="206"/>
      <c r="D712" s="213"/>
      <c r="E712" s="214"/>
      <c r="F712" s="214"/>
    </row>
    <row r="713">
      <c r="A713" s="206"/>
      <c r="B713" s="206"/>
      <c r="C713" s="206"/>
      <c r="D713" s="213"/>
      <c r="E713" s="214"/>
      <c r="F713" s="214"/>
    </row>
    <row r="714">
      <c r="A714" s="206"/>
      <c r="B714" s="206"/>
      <c r="C714" s="206"/>
      <c r="D714" s="213"/>
      <c r="E714" s="214"/>
      <c r="F714" s="214"/>
    </row>
    <row r="715">
      <c r="A715" s="206"/>
      <c r="B715" s="206"/>
      <c r="C715" s="206"/>
      <c r="D715" s="213"/>
      <c r="E715" s="214"/>
      <c r="F715" s="214"/>
    </row>
    <row r="716">
      <c r="A716" s="206"/>
      <c r="B716" s="206"/>
      <c r="C716" s="206"/>
      <c r="D716" s="213"/>
      <c r="E716" s="214"/>
      <c r="F716" s="214"/>
    </row>
    <row r="717">
      <c r="A717" s="206"/>
      <c r="B717" s="206"/>
      <c r="C717" s="206"/>
      <c r="D717" s="213"/>
      <c r="E717" s="214"/>
      <c r="F717" s="214"/>
    </row>
    <row r="718">
      <c r="A718" s="206"/>
      <c r="B718" s="206"/>
      <c r="C718" s="206"/>
      <c r="D718" s="213"/>
      <c r="E718" s="214"/>
      <c r="F718" s="214"/>
    </row>
    <row r="719">
      <c r="A719" s="206"/>
      <c r="B719" s="206"/>
      <c r="C719" s="206"/>
      <c r="D719" s="213"/>
      <c r="E719" s="214"/>
      <c r="F719" s="214"/>
    </row>
    <row r="720">
      <c r="A720" s="206"/>
      <c r="B720" s="206"/>
      <c r="C720" s="206"/>
      <c r="D720" s="213"/>
      <c r="E720" s="214"/>
      <c r="F720" s="214"/>
    </row>
    <row r="721">
      <c r="A721" s="206"/>
      <c r="B721" s="206"/>
      <c r="C721" s="206"/>
      <c r="D721" s="213"/>
      <c r="E721" s="214"/>
      <c r="F721" s="214"/>
    </row>
    <row r="722">
      <c r="A722" s="206"/>
      <c r="B722" s="206"/>
      <c r="C722" s="206"/>
      <c r="D722" s="213"/>
      <c r="E722" s="214"/>
      <c r="F722" s="214"/>
    </row>
    <row r="723">
      <c r="A723" s="206"/>
      <c r="B723" s="206"/>
      <c r="C723" s="206"/>
      <c r="D723" s="213"/>
      <c r="E723" s="214"/>
      <c r="F723" s="214"/>
    </row>
    <row r="724">
      <c r="A724" s="206"/>
      <c r="B724" s="206"/>
      <c r="C724" s="206"/>
      <c r="D724" s="213"/>
      <c r="E724" s="214"/>
      <c r="F724" s="214"/>
    </row>
    <row r="725">
      <c r="A725" s="206"/>
      <c r="B725" s="206"/>
      <c r="C725" s="206"/>
      <c r="D725" s="213"/>
      <c r="E725" s="214"/>
      <c r="F725" s="214"/>
    </row>
    <row r="726">
      <c r="A726" s="206"/>
      <c r="B726" s="206"/>
      <c r="C726" s="206"/>
      <c r="D726" s="213"/>
      <c r="E726" s="214"/>
      <c r="F726" s="214"/>
    </row>
    <row r="727">
      <c r="A727" s="206"/>
      <c r="B727" s="206"/>
      <c r="C727" s="206"/>
      <c r="D727" s="213"/>
      <c r="E727" s="214"/>
      <c r="F727" s="214"/>
    </row>
    <row r="728">
      <c r="A728" s="206"/>
      <c r="B728" s="206"/>
      <c r="C728" s="206"/>
      <c r="D728" s="213"/>
      <c r="E728" s="214"/>
      <c r="F728" s="214"/>
    </row>
    <row r="729">
      <c r="A729" s="206"/>
      <c r="B729" s="206"/>
      <c r="C729" s="206"/>
      <c r="D729" s="213"/>
      <c r="E729" s="214"/>
      <c r="F729" s="214"/>
    </row>
    <row r="730">
      <c r="A730" s="206"/>
      <c r="B730" s="206"/>
      <c r="C730" s="206"/>
      <c r="D730" s="213"/>
      <c r="E730" s="214"/>
      <c r="F730" s="214"/>
    </row>
    <row r="731">
      <c r="A731" s="206"/>
      <c r="B731" s="206"/>
      <c r="C731" s="206"/>
      <c r="D731" s="213"/>
      <c r="E731" s="214"/>
      <c r="F731" s="214"/>
    </row>
    <row r="732">
      <c r="A732" s="206"/>
      <c r="B732" s="206"/>
      <c r="C732" s="206"/>
      <c r="D732" s="213"/>
      <c r="E732" s="214"/>
      <c r="F732" s="214"/>
    </row>
    <row r="733">
      <c r="A733" s="206"/>
      <c r="B733" s="206"/>
      <c r="C733" s="206"/>
      <c r="D733" s="213"/>
      <c r="E733" s="214"/>
      <c r="F733" s="214"/>
    </row>
    <row r="734">
      <c r="A734" s="206"/>
      <c r="B734" s="206"/>
      <c r="C734" s="206"/>
      <c r="D734" s="213"/>
      <c r="E734" s="214"/>
      <c r="F734" s="214"/>
    </row>
    <row r="735">
      <c r="A735" s="206"/>
      <c r="B735" s="206"/>
      <c r="C735" s="206"/>
      <c r="D735" s="213"/>
      <c r="E735" s="214"/>
      <c r="F735" s="214"/>
    </row>
    <row r="736">
      <c r="A736" s="206"/>
      <c r="B736" s="206"/>
      <c r="C736" s="206"/>
      <c r="D736" s="213"/>
      <c r="E736" s="214"/>
      <c r="F736" s="214"/>
    </row>
    <row r="737">
      <c r="A737" s="206"/>
      <c r="B737" s="206"/>
      <c r="C737" s="206"/>
      <c r="D737" s="213"/>
      <c r="E737" s="214"/>
      <c r="F737" s="214"/>
    </row>
    <row r="738">
      <c r="A738" s="206"/>
      <c r="B738" s="206"/>
      <c r="C738" s="206"/>
      <c r="D738" s="213"/>
      <c r="E738" s="214"/>
      <c r="F738" s="214"/>
    </row>
    <row r="739">
      <c r="A739" s="206"/>
      <c r="B739" s="206"/>
      <c r="C739" s="206"/>
      <c r="D739" s="213"/>
      <c r="E739" s="214"/>
      <c r="F739" s="214"/>
    </row>
    <row r="740">
      <c r="A740" s="206"/>
      <c r="B740" s="206"/>
      <c r="C740" s="206"/>
      <c r="D740" s="213"/>
      <c r="E740" s="214"/>
      <c r="F740" s="214"/>
    </row>
    <row r="741">
      <c r="A741" s="206"/>
      <c r="B741" s="206"/>
      <c r="C741" s="206"/>
      <c r="D741" s="213"/>
      <c r="E741" s="214"/>
      <c r="F741" s="214"/>
    </row>
    <row r="742">
      <c r="A742" s="206"/>
      <c r="B742" s="206"/>
      <c r="C742" s="206"/>
      <c r="D742" s="213"/>
      <c r="E742" s="214"/>
      <c r="F742" s="214"/>
    </row>
    <row r="743">
      <c r="A743" s="206"/>
      <c r="B743" s="206"/>
      <c r="C743" s="206"/>
      <c r="D743" s="213"/>
      <c r="E743" s="214"/>
      <c r="F743" s="214"/>
    </row>
    <row r="744">
      <c r="A744" s="206"/>
      <c r="B744" s="206"/>
      <c r="C744" s="206"/>
      <c r="D744" s="213"/>
      <c r="E744" s="214"/>
      <c r="F744" s="214"/>
    </row>
    <row r="745">
      <c r="A745" s="206"/>
      <c r="B745" s="206"/>
      <c r="C745" s="206"/>
      <c r="D745" s="213"/>
      <c r="E745" s="214"/>
      <c r="F745" s="214"/>
    </row>
    <row r="746">
      <c r="A746" s="206"/>
      <c r="B746" s="206"/>
      <c r="C746" s="206"/>
      <c r="D746" s="213"/>
      <c r="E746" s="214"/>
      <c r="F746" s="214"/>
    </row>
    <row r="747">
      <c r="A747" s="206"/>
      <c r="B747" s="206"/>
      <c r="C747" s="206"/>
      <c r="D747" s="213"/>
      <c r="E747" s="214"/>
      <c r="F747" s="214"/>
    </row>
    <row r="748">
      <c r="A748" s="206"/>
      <c r="B748" s="206"/>
      <c r="C748" s="206"/>
      <c r="D748" s="213"/>
      <c r="E748" s="214"/>
      <c r="F748" s="214"/>
    </row>
    <row r="749">
      <c r="A749" s="206"/>
      <c r="B749" s="206"/>
      <c r="C749" s="206"/>
      <c r="D749" s="213"/>
      <c r="E749" s="214"/>
      <c r="F749" s="214"/>
    </row>
    <row r="750">
      <c r="A750" s="206"/>
      <c r="B750" s="206"/>
      <c r="C750" s="206"/>
      <c r="D750" s="213"/>
      <c r="E750" s="214"/>
      <c r="F750" s="214"/>
    </row>
    <row r="751">
      <c r="A751" s="206"/>
      <c r="B751" s="206"/>
      <c r="C751" s="206"/>
      <c r="D751" s="213"/>
      <c r="E751" s="214"/>
      <c r="F751" s="214"/>
    </row>
    <row r="752">
      <c r="A752" s="206"/>
      <c r="B752" s="206"/>
      <c r="C752" s="206"/>
      <c r="D752" s="213"/>
      <c r="E752" s="214"/>
      <c r="F752" s="214"/>
    </row>
    <row r="753">
      <c r="A753" s="206"/>
      <c r="B753" s="206"/>
      <c r="C753" s="206"/>
      <c r="D753" s="213"/>
      <c r="E753" s="214"/>
      <c r="F753" s="214"/>
    </row>
    <row r="754">
      <c r="A754" s="206"/>
      <c r="B754" s="206"/>
      <c r="C754" s="206"/>
      <c r="D754" s="213"/>
      <c r="E754" s="214"/>
      <c r="F754" s="214"/>
    </row>
    <row r="755">
      <c r="A755" s="206"/>
      <c r="B755" s="206"/>
      <c r="C755" s="206"/>
      <c r="D755" s="213"/>
      <c r="E755" s="214"/>
      <c r="F755" s="214"/>
    </row>
    <row r="756">
      <c r="A756" s="206"/>
      <c r="B756" s="206"/>
      <c r="C756" s="206"/>
      <c r="D756" s="213"/>
      <c r="E756" s="214"/>
      <c r="F756" s="214"/>
    </row>
    <row r="757">
      <c r="A757" s="206"/>
      <c r="B757" s="206"/>
      <c r="C757" s="206"/>
      <c r="D757" s="213"/>
      <c r="E757" s="214"/>
      <c r="F757" s="214"/>
    </row>
    <row r="758">
      <c r="A758" s="206"/>
      <c r="B758" s="206"/>
      <c r="C758" s="206"/>
      <c r="D758" s="213"/>
      <c r="E758" s="214"/>
      <c r="F758" s="214"/>
    </row>
    <row r="759">
      <c r="A759" s="206"/>
      <c r="B759" s="206"/>
      <c r="C759" s="206"/>
      <c r="D759" s="213"/>
      <c r="E759" s="214"/>
      <c r="F759" s="214"/>
    </row>
    <row r="760">
      <c r="A760" s="206"/>
      <c r="B760" s="206"/>
      <c r="C760" s="206"/>
      <c r="D760" s="213"/>
      <c r="E760" s="214"/>
      <c r="F760" s="214"/>
    </row>
    <row r="761">
      <c r="A761" s="206"/>
      <c r="B761" s="206"/>
      <c r="C761" s="206"/>
      <c r="D761" s="213"/>
      <c r="E761" s="214"/>
      <c r="F761" s="214"/>
    </row>
    <row r="762">
      <c r="A762" s="206"/>
      <c r="B762" s="206"/>
      <c r="C762" s="206"/>
      <c r="D762" s="213"/>
      <c r="E762" s="214"/>
      <c r="F762" s="214"/>
    </row>
    <row r="763">
      <c r="A763" s="206"/>
      <c r="B763" s="206"/>
      <c r="C763" s="206"/>
      <c r="D763" s="213"/>
      <c r="E763" s="214"/>
      <c r="F763" s="214"/>
    </row>
    <row r="764">
      <c r="A764" s="206"/>
      <c r="B764" s="206"/>
      <c r="C764" s="206"/>
      <c r="D764" s="213"/>
      <c r="E764" s="214"/>
      <c r="F764" s="214"/>
    </row>
    <row r="765">
      <c r="A765" s="206"/>
      <c r="B765" s="206"/>
      <c r="C765" s="206"/>
      <c r="D765" s="213"/>
      <c r="E765" s="214"/>
      <c r="F765" s="214"/>
    </row>
    <row r="766">
      <c r="A766" s="206"/>
      <c r="B766" s="206"/>
      <c r="C766" s="206"/>
      <c r="D766" s="213"/>
      <c r="E766" s="214"/>
      <c r="F766" s="214"/>
    </row>
    <row r="767">
      <c r="A767" s="206"/>
      <c r="B767" s="206"/>
      <c r="C767" s="206"/>
      <c r="D767" s="213"/>
      <c r="E767" s="214"/>
      <c r="F767" s="214"/>
    </row>
    <row r="768">
      <c r="A768" s="206"/>
      <c r="B768" s="206"/>
      <c r="C768" s="206"/>
      <c r="D768" s="213"/>
      <c r="E768" s="214"/>
      <c r="F768" s="214"/>
    </row>
    <row r="769">
      <c r="A769" s="206"/>
      <c r="B769" s="206"/>
      <c r="C769" s="206"/>
      <c r="D769" s="213"/>
      <c r="E769" s="214"/>
      <c r="F769" s="214"/>
    </row>
    <row r="770">
      <c r="A770" s="206"/>
      <c r="B770" s="206"/>
      <c r="C770" s="206"/>
      <c r="D770" s="213"/>
      <c r="E770" s="214"/>
      <c r="F770" s="214"/>
    </row>
    <row r="771">
      <c r="A771" s="206"/>
      <c r="B771" s="206"/>
      <c r="C771" s="206"/>
      <c r="D771" s="213"/>
      <c r="E771" s="214"/>
      <c r="F771" s="214"/>
    </row>
    <row r="772">
      <c r="A772" s="206"/>
      <c r="B772" s="206"/>
      <c r="C772" s="206"/>
      <c r="D772" s="213"/>
      <c r="E772" s="214"/>
      <c r="F772" s="214"/>
    </row>
    <row r="773">
      <c r="A773" s="206"/>
      <c r="B773" s="206"/>
      <c r="C773" s="206"/>
      <c r="D773" s="213"/>
      <c r="E773" s="214"/>
      <c r="F773" s="214"/>
    </row>
    <row r="774">
      <c r="A774" s="206"/>
      <c r="B774" s="206"/>
      <c r="C774" s="206"/>
      <c r="D774" s="213"/>
      <c r="E774" s="214"/>
      <c r="F774" s="214"/>
    </row>
    <row r="775">
      <c r="A775" s="206"/>
      <c r="B775" s="206"/>
      <c r="C775" s="206"/>
      <c r="D775" s="213"/>
      <c r="E775" s="214"/>
      <c r="F775" s="214"/>
    </row>
    <row r="776">
      <c r="A776" s="206"/>
      <c r="B776" s="206"/>
      <c r="C776" s="206"/>
      <c r="D776" s="213"/>
      <c r="E776" s="214"/>
      <c r="F776" s="214"/>
    </row>
    <row r="777">
      <c r="A777" s="206"/>
      <c r="B777" s="206"/>
      <c r="C777" s="206"/>
      <c r="D777" s="213"/>
      <c r="E777" s="214"/>
      <c r="F777" s="214"/>
    </row>
    <row r="778">
      <c r="A778" s="206"/>
      <c r="B778" s="206"/>
      <c r="C778" s="206"/>
      <c r="D778" s="213"/>
      <c r="E778" s="214"/>
      <c r="F778" s="214"/>
    </row>
    <row r="779">
      <c r="A779" s="206"/>
      <c r="B779" s="206"/>
      <c r="C779" s="206"/>
      <c r="D779" s="213"/>
      <c r="E779" s="214"/>
      <c r="F779" s="214"/>
    </row>
    <row r="780">
      <c r="A780" s="206"/>
      <c r="B780" s="206"/>
      <c r="C780" s="206"/>
      <c r="D780" s="213"/>
      <c r="E780" s="214"/>
      <c r="F780" s="214"/>
    </row>
    <row r="781">
      <c r="A781" s="206"/>
      <c r="B781" s="206"/>
      <c r="C781" s="206"/>
      <c r="D781" s="213"/>
      <c r="E781" s="214"/>
      <c r="F781" s="214"/>
    </row>
    <row r="782">
      <c r="A782" s="206"/>
      <c r="B782" s="206"/>
      <c r="C782" s="206"/>
      <c r="D782" s="213"/>
      <c r="E782" s="214"/>
      <c r="F782" s="214"/>
    </row>
    <row r="783">
      <c r="A783" s="206"/>
      <c r="B783" s="206"/>
      <c r="C783" s="206"/>
      <c r="D783" s="213"/>
      <c r="E783" s="214"/>
      <c r="F783" s="214"/>
    </row>
    <row r="784">
      <c r="A784" s="206"/>
      <c r="B784" s="206"/>
      <c r="C784" s="206"/>
      <c r="D784" s="213"/>
      <c r="E784" s="214"/>
      <c r="F784" s="214"/>
    </row>
    <row r="785">
      <c r="A785" s="206"/>
      <c r="B785" s="206"/>
      <c r="C785" s="206"/>
      <c r="D785" s="213"/>
      <c r="E785" s="214"/>
      <c r="F785" s="214"/>
    </row>
    <row r="786">
      <c r="A786" s="206"/>
      <c r="B786" s="206"/>
      <c r="C786" s="206"/>
      <c r="D786" s="213"/>
      <c r="E786" s="214"/>
      <c r="F786" s="214"/>
    </row>
    <row r="787">
      <c r="A787" s="206"/>
      <c r="B787" s="206"/>
      <c r="C787" s="206"/>
      <c r="D787" s="213"/>
      <c r="E787" s="214"/>
      <c r="F787" s="214"/>
    </row>
    <row r="788">
      <c r="A788" s="206"/>
      <c r="B788" s="206"/>
      <c r="C788" s="206"/>
      <c r="D788" s="213"/>
      <c r="E788" s="214"/>
      <c r="F788" s="214"/>
    </row>
    <row r="789">
      <c r="A789" s="206"/>
      <c r="B789" s="206"/>
      <c r="C789" s="206"/>
      <c r="D789" s="213"/>
      <c r="E789" s="214"/>
      <c r="F789" s="214"/>
    </row>
    <row r="790">
      <c r="A790" s="206"/>
      <c r="B790" s="206"/>
      <c r="C790" s="206"/>
      <c r="D790" s="213"/>
      <c r="E790" s="214"/>
      <c r="F790" s="214"/>
    </row>
    <row r="791">
      <c r="A791" s="206"/>
      <c r="B791" s="206"/>
      <c r="C791" s="206"/>
      <c r="D791" s="213"/>
      <c r="E791" s="214"/>
      <c r="F791" s="214"/>
    </row>
    <row r="792">
      <c r="A792" s="206"/>
      <c r="B792" s="206"/>
      <c r="C792" s="206"/>
      <c r="D792" s="213"/>
      <c r="E792" s="214"/>
      <c r="F792" s="214"/>
    </row>
    <row r="793">
      <c r="A793" s="206"/>
      <c r="B793" s="206"/>
      <c r="C793" s="206"/>
      <c r="D793" s="213"/>
      <c r="E793" s="214"/>
      <c r="F793" s="214"/>
    </row>
    <row r="794">
      <c r="A794" s="206"/>
      <c r="B794" s="206"/>
      <c r="C794" s="206"/>
      <c r="D794" s="213"/>
      <c r="E794" s="214"/>
      <c r="F794" s="214"/>
    </row>
    <row r="795">
      <c r="A795" s="206"/>
      <c r="B795" s="206"/>
      <c r="C795" s="206"/>
      <c r="D795" s="213"/>
      <c r="E795" s="214"/>
      <c r="F795" s="214"/>
    </row>
    <row r="796">
      <c r="A796" s="206"/>
      <c r="B796" s="206"/>
      <c r="C796" s="206"/>
      <c r="D796" s="213"/>
      <c r="E796" s="214"/>
      <c r="F796" s="214"/>
    </row>
    <row r="797">
      <c r="A797" s="206"/>
      <c r="B797" s="206"/>
      <c r="C797" s="206"/>
      <c r="D797" s="213"/>
      <c r="E797" s="214"/>
      <c r="F797" s="214"/>
    </row>
    <row r="798">
      <c r="A798" s="206"/>
      <c r="B798" s="206"/>
      <c r="C798" s="206"/>
      <c r="D798" s="213"/>
      <c r="E798" s="214"/>
      <c r="F798" s="214"/>
    </row>
    <row r="799">
      <c r="A799" s="206"/>
      <c r="B799" s="206"/>
      <c r="C799" s="206"/>
      <c r="D799" s="213"/>
      <c r="E799" s="214"/>
      <c r="F799" s="214"/>
    </row>
    <row r="800">
      <c r="A800" s="206"/>
      <c r="B800" s="206"/>
      <c r="C800" s="206"/>
      <c r="D800" s="213"/>
      <c r="E800" s="214"/>
      <c r="F800" s="214"/>
    </row>
    <row r="801">
      <c r="A801" s="206"/>
      <c r="B801" s="206"/>
      <c r="C801" s="206"/>
      <c r="D801" s="213"/>
      <c r="E801" s="214"/>
      <c r="F801" s="214"/>
    </row>
    <row r="802">
      <c r="A802" s="206"/>
      <c r="B802" s="206"/>
      <c r="C802" s="206"/>
      <c r="D802" s="213"/>
      <c r="E802" s="214"/>
      <c r="F802" s="214"/>
    </row>
    <row r="803">
      <c r="A803" s="206"/>
      <c r="B803" s="206"/>
      <c r="C803" s="206"/>
      <c r="D803" s="213"/>
      <c r="E803" s="214"/>
      <c r="F803" s="214"/>
    </row>
    <row r="804">
      <c r="A804" s="206"/>
      <c r="B804" s="206"/>
      <c r="C804" s="206"/>
      <c r="D804" s="213"/>
      <c r="E804" s="214"/>
      <c r="F804" s="214"/>
    </row>
    <row r="805">
      <c r="A805" s="206"/>
      <c r="B805" s="206"/>
      <c r="C805" s="206"/>
      <c r="D805" s="213"/>
      <c r="E805" s="214"/>
      <c r="F805" s="214"/>
    </row>
    <row r="806">
      <c r="A806" s="206"/>
      <c r="B806" s="206"/>
      <c r="C806" s="206"/>
      <c r="D806" s="213"/>
      <c r="E806" s="214"/>
      <c r="F806" s="214"/>
    </row>
    <row r="807">
      <c r="A807" s="206"/>
      <c r="B807" s="206"/>
      <c r="C807" s="206"/>
      <c r="D807" s="213"/>
      <c r="E807" s="214"/>
      <c r="F807" s="214"/>
    </row>
    <row r="808">
      <c r="A808" s="206"/>
      <c r="B808" s="206"/>
      <c r="C808" s="206"/>
      <c r="D808" s="213"/>
      <c r="E808" s="214"/>
      <c r="F808" s="214"/>
    </row>
    <row r="809">
      <c r="A809" s="206"/>
      <c r="B809" s="206"/>
      <c r="C809" s="206"/>
      <c r="D809" s="213"/>
      <c r="E809" s="214"/>
      <c r="F809" s="214"/>
    </row>
    <row r="810">
      <c r="A810" s="206"/>
      <c r="B810" s="206"/>
      <c r="C810" s="206"/>
      <c r="D810" s="213"/>
      <c r="E810" s="214"/>
      <c r="F810" s="214"/>
    </row>
    <row r="811">
      <c r="A811" s="206"/>
      <c r="B811" s="206"/>
      <c r="C811" s="206"/>
      <c r="D811" s="213"/>
      <c r="E811" s="214"/>
      <c r="F811" s="214"/>
    </row>
    <row r="812">
      <c r="A812" s="206"/>
      <c r="B812" s="206"/>
      <c r="C812" s="206"/>
      <c r="D812" s="213"/>
      <c r="E812" s="214"/>
      <c r="F812" s="214"/>
    </row>
    <row r="813">
      <c r="A813" s="206"/>
      <c r="B813" s="206"/>
      <c r="C813" s="206"/>
      <c r="D813" s="213"/>
      <c r="E813" s="214"/>
      <c r="F813" s="214"/>
    </row>
    <row r="814">
      <c r="A814" s="206"/>
      <c r="B814" s="206"/>
      <c r="C814" s="206"/>
      <c r="D814" s="213"/>
      <c r="E814" s="214"/>
      <c r="F814" s="214"/>
    </row>
    <row r="815">
      <c r="A815" s="206"/>
      <c r="B815" s="206"/>
      <c r="C815" s="206"/>
      <c r="D815" s="213"/>
      <c r="E815" s="214"/>
      <c r="F815" s="214"/>
    </row>
    <row r="816">
      <c r="A816" s="206"/>
      <c r="B816" s="206"/>
      <c r="C816" s="206"/>
      <c r="D816" s="213"/>
      <c r="E816" s="214"/>
      <c r="F816" s="214"/>
    </row>
    <row r="817">
      <c r="A817" s="206"/>
      <c r="B817" s="206"/>
      <c r="C817" s="206"/>
      <c r="D817" s="213"/>
      <c r="E817" s="214"/>
      <c r="F817" s="214"/>
    </row>
    <row r="818">
      <c r="A818" s="206"/>
      <c r="B818" s="206"/>
      <c r="C818" s="206"/>
      <c r="D818" s="213"/>
      <c r="E818" s="214"/>
      <c r="F818" s="214"/>
    </row>
    <row r="819">
      <c r="A819" s="206"/>
      <c r="B819" s="206"/>
      <c r="C819" s="206"/>
      <c r="D819" s="213"/>
      <c r="E819" s="214"/>
      <c r="F819" s="214"/>
    </row>
    <row r="820">
      <c r="A820" s="206"/>
      <c r="B820" s="206"/>
      <c r="C820" s="206"/>
      <c r="D820" s="213"/>
      <c r="E820" s="214"/>
      <c r="F820" s="214"/>
    </row>
    <row r="821">
      <c r="A821" s="206"/>
      <c r="B821" s="206"/>
      <c r="C821" s="206"/>
      <c r="D821" s="213"/>
      <c r="E821" s="214"/>
      <c r="F821" s="214"/>
    </row>
    <row r="822">
      <c r="A822" s="206"/>
      <c r="B822" s="206"/>
      <c r="C822" s="206"/>
      <c r="D822" s="213"/>
      <c r="E822" s="214"/>
      <c r="F822" s="214"/>
    </row>
    <row r="823">
      <c r="A823" s="206"/>
      <c r="B823" s="206"/>
      <c r="C823" s="206"/>
      <c r="D823" s="213"/>
      <c r="E823" s="214"/>
      <c r="F823" s="214"/>
    </row>
    <row r="824">
      <c r="A824" s="206"/>
      <c r="B824" s="206"/>
      <c r="C824" s="206"/>
      <c r="D824" s="213"/>
      <c r="E824" s="214"/>
      <c r="F824" s="214"/>
    </row>
    <row r="825">
      <c r="A825" s="206"/>
      <c r="B825" s="206"/>
      <c r="C825" s="206"/>
      <c r="D825" s="213"/>
      <c r="E825" s="214"/>
      <c r="F825" s="214"/>
    </row>
    <row r="826">
      <c r="A826" s="206"/>
      <c r="B826" s="206"/>
      <c r="C826" s="206"/>
      <c r="D826" s="213"/>
      <c r="E826" s="214"/>
      <c r="F826" s="214"/>
    </row>
    <row r="827">
      <c r="A827" s="206"/>
      <c r="B827" s="206"/>
      <c r="C827" s="206"/>
      <c r="D827" s="213"/>
      <c r="E827" s="214"/>
      <c r="F827" s="214"/>
    </row>
    <row r="828">
      <c r="A828" s="206"/>
      <c r="B828" s="206"/>
      <c r="C828" s="206"/>
      <c r="D828" s="213"/>
      <c r="E828" s="214"/>
      <c r="F828" s="214"/>
    </row>
    <row r="829">
      <c r="A829" s="206"/>
      <c r="B829" s="206"/>
      <c r="C829" s="206"/>
      <c r="D829" s="213"/>
      <c r="E829" s="214"/>
      <c r="F829" s="214"/>
    </row>
    <row r="830">
      <c r="A830" s="206"/>
      <c r="B830" s="206"/>
      <c r="C830" s="206"/>
      <c r="D830" s="213"/>
      <c r="E830" s="214"/>
      <c r="F830" s="214"/>
    </row>
    <row r="831">
      <c r="A831" s="206"/>
      <c r="B831" s="206"/>
      <c r="C831" s="206"/>
      <c r="D831" s="213"/>
      <c r="E831" s="214"/>
      <c r="F831" s="214"/>
    </row>
    <row r="832">
      <c r="A832" s="206"/>
      <c r="B832" s="206"/>
      <c r="C832" s="206"/>
      <c r="D832" s="213"/>
      <c r="E832" s="214"/>
      <c r="F832" s="214"/>
    </row>
    <row r="833">
      <c r="A833" s="206"/>
      <c r="B833" s="206"/>
      <c r="C833" s="206"/>
      <c r="D833" s="213"/>
      <c r="E833" s="214"/>
      <c r="F833" s="214"/>
    </row>
    <row r="834">
      <c r="A834" s="206"/>
      <c r="B834" s="206"/>
      <c r="C834" s="206"/>
      <c r="D834" s="213"/>
      <c r="E834" s="214"/>
      <c r="F834" s="214"/>
    </row>
    <row r="835">
      <c r="A835" s="206"/>
      <c r="B835" s="206"/>
      <c r="C835" s="206"/>
      <c r="D835" s="213"/>
      <c r="E835" s="214"/>
      <c r="F835" s="214"/>
    </row>
    <row r="836">
      <c r="A836" s="206"/>
      <c r="B836" s="206"/>
      <c r="C836" s="206"/>
      <c r="D836" s="213"/>
      <c r="E836" s="214"/>
      <c r="F836" s="214"/>
    </row>
    <row r="837">
      <c r="A837" s="206"/>
      <c r="B837" s="206"/>
      <c r="C837" s="206"/>
      <c r="D837" s="213"/>
      <c r="E837" s="214"/>
      <c r="F837" s="214"/>
    </row>
    <row r="838">
      <c r="A838" s="206"/>
      <c r="B838" s="206"/>
      <c r="C838" s="206"/>
      <c r="D838" s="213"/>
      <c r="E838" s="214"/>
      <c r="F838" s="214"/>
    </row>
    <row r="839">
      <c r="A839" s="206"/>
      <c r="B839" s="206"/>
      <c r="C839" s="206"/>
      <c r="D839" s="213"/>
      <c r="E839" s="214"/>
      <c r="F839" s="214"/>
    </row>
    <row r="840">
      <c r="A840" s="206"/>
      <c r="B840" s="206"/>
      <c r="C840" s="206"/>
      <c r="D840" s="213"/>
      <c r="E840" s="214"/>
      <c r="F840" s="214"/>
    </row>
    <row r="841">
      <c r="A841" s="206"/>
      <c r="B841" s="206"/>
      <c r="C841" s="206"/>
      <c r="D841" s="213"/>
      <c r="E841" s="214"/>
      <c r="F841" s="214"/>
    </row>
    <row r="842">
      <c r="A842" s="206"/>
      <c r="B842" s="206"/>
      <c r="C842" s="206"/>
      <c r="D842" s="213"/>
      <c r="E842" s="214"/>
      <c r="F842" s="214"/>
    </row>
    <row r="843">
      <c r="A843" s="206"/>
      <c r="B843" s="206"/>
      <c r="C843" s="206"/>
      <c r="D843" s="213"/>
      <c r="E843" s="214"/>
      <c r="F843" s="214"/>
    </row>
    <row r="844">
      <c r="A844" s="206"/>
      <c r="B844" s="206"/>
      <c r="C844" s="206"/>
      <c r="D844" s="213"/>
      <c r="E844" s="214"/>
      <c r="F844" s="214"/>
    </row>
    <row r="845">
      <c r="A845" s="206"/>
      <c r="B845" s="206"/>
      <c r="C845" s="206"/>
      <c r="D845" s="213"/>
      <c r="E845" s="214"/>
      <c r="F845" s="214"/>
    </row>
    <row r="846">
      <c r="A846" s="206"/>
      <c r="B846" s="206"/>
      <c r="C846" s="206"/>
      <c r="D846" s="213"/>
      <c r="E846" s="214"/>
      <c r="F846" s="214"/>
    </row>
    <row r="847">
      <c r="A847" s="206"/>
      <c r="B847" s="206"/>
      <c r="C847" s="206"/>
      <c r="D847" s="213"/>
      <c r="E847" s="214"/>
      <c r="F847" s="214"/>
    </row>
    <row r="848">
      <c r="A848" s="206"/>
      <c r="B848" s="206"/>
      <c r="C848" s="206"/>
      <c r="D848" s="213"/>
      <c r="E848" s="214"/>
      <c r="F848" s="214"/>
    </row>
    <row r="849">
      <c r="A849" s="206"/>
      <c r="B849" s="206"/>
      <c r="C849" s="206"/>
      <c r="D849" s="213"/>
      <c r="E849" s="214"/>
      <c r="F849" s="214"/>
    </row>
    <row r="850">
      <c r="A850" s="206"/>
      <c r="B850" s="206"/>
      <c r="C850" s="206"/>
      <c r="D850" s="213"/>
      <c r="E850" s="214"/>
      <c r="F850" s="214"/>
    </row>
    <row r="851">
      <c r="A851" s="206"/>
      <c r="B851" s="206"/>
      <c r="C851" s="206"/>
      <c r="D851" s="213"/>
      <c r="E851" s="214"/>
      <c r="F851" s="214"/>
    </row>
    <row r="852">
      <c r="A852" s="206"/>
      <c r="B852" s="206"/>
      <c r="C852" s="206"/>
      <c r="D852" s="213"/>
      <c r="E852" s="214"/>
      <c r="F852" s="214"/>
    </row>
    <row r="853">
      <c r="A853" s="206"/>
      <c r="B853" s="206"/>
      <c r="C853" s="206"/>
      <c r="D853" s="213"/>
      <c r="E853" s="214"/>
      <c r="F853" s="214"/>
    </row>
    <row r="854">
      <c r="A854" s="206"/>
      <c r="B854" s="206"/>
      <c r="C854" s="206"/>
      <c r="D854" s="213"/>
      <c r="E854" s="214"/>
      <c r="F854" s="214"/>
    </row>
    <row r="855">
      <c r="A855" s="206"/>
      <c r="B855" s="206"/>
      <c r="C855" s="206"/>
      <c r="D855" s="213"/>
      <c r="E855" s="214"/>
      <c r="F855" s="214"/>
    </row>
    <row r="856">
      <c r="A856" s="206"/>
      <c r="B856" s="206"/>
      <c r="C856" s="206"/>
      <c r="D856" s="213"/>
      <c r="E856" s="214"/>
      <c r="F856" s="214"/>
    </row>
    <row r="857">
      <c r="A857" s="206"/>
      <c r="B857" s="206"/>
      <c r="C857" s="206"/>
      <c r="D857" s="213"/>
      <c r="E857" s="214"/>
      <c r="F857" s="214"/>
    </row>
    <row r="858">
      <c r="A858" s="206"/>
      <c r="B858" s="206"/>
      <c r="C858" s="206"/>
      <c r="D858" s="213"/>
      <c r="E858" s="214"/>
      <c r="F858" s="214"/>
    </row>
    <row r="859">
      <c r="A859" s="206"/>
      <c r="B859" s="206"/>
      <c r="C859" s="206"/>
      <c r="D859" s="213"/>
      <c r="E859" s="214"/>
      <c r="F859" s="214"/>
    </row>
    <row r="860">
      <c r="A860" s="206"/>
      <c r="B860" s="206"/>
      <c r="C860" s="206"/>
      <c r="D860" s="213"/>
      <c r="E860" s="214"/>
      <c r="F860" s="214"/>
    </row>
    <row r="861">
      <c r="A861" s="206"/>
      <c r="B861" s="206"/>
      <c r="C861" s="206"/>
      <c r="D861" s="213"/>
      <c r="E861" s="214"/>
      <c r="F861" s="214"/>
    </row>
    <row r="862">
      <c r="A862" s="206"/>
      <c r="B862" s="206"/>
      <c r="C862" s="206"/>
      <c r="D862" s="213"/>
      <c r="E862" s="214"/>
      <c r="F862" s="214"/>
    </row>
    <row r="863">
      <c r="A863" s="206"/>
      <c r="B863" s="206"/>
      <c r="C863" s="206"/>
      <c r="D863" s="213"/>
      <c r="E863" s="214"/>
      <c r="F863" s="214"/>
    </row>
    <row r="864">
      <c r="A864" s="206"/>
      <c r="B864" s="206"/>
      <c r="C864" s="206"/>
      <c r="D864" s="213"/>
      <c r="E864" s="214"/>
      <c r="F864" s="214"/>
    </row>
    <row r="865">
      <c r="A865" s="206"/>
      <c r="B865" s="206"/>
      <c r="C865" s="206"/>
      <c r="D865" s="213"/>
      <c r="E865" s="214"/>
      <c r="F865" s="214"/>
    </row>
    <row r="866">
      <c r="A866" s="206"/>
      <c r="B866" s="206"/>
      <c r="C866" s="206"/>
      <c r="D866" s="213"/>
      <c r="E866" s="214"/>
      <c r="F866" s="214"/>
    </row>
    <row r="867">
      <c r="A867" s="206"/>
      <c r="B867" s="206"/>
      <c r="C867" s="206"/>
      <c r="D867" s="213"/>
      <c r="E867" s="214"/>
      <c r="F867" s="214"/>
    </row>
    <row r="868">
      <c r="A868" s="206"/>
      <c r="B868" s="206"/>
      <c r="C868" s="206"/>
      <c r="D868" s="213"/>
      <c r="E868" s="214"/>
      <c r="F868" s="214"/>
    </row>
    <row r="869">
      <c r="A869" s="206"/>
      <c r="B869" s="206"/>
      <c r="C869" s="206"/>
      <c r="D869" s="213"/>
      <c r="E869" s="214"/>
      <c r="F869" s="214"/>
    </row>
    <row r="870">
      <c r="A870" s="206"/>
      <c r="B870" s="206"/>
      <c r="C870" s="206"/>
      <c r="D870" s="213"/>
      <c r="E870" s="214"/>
      <c r="F870" s="214"/>
    </row>
    <row r="871">
      <c r="A871" s="206"/>
      <c r="B871" s="206"/>
      <c r="C871" s="206"/>
      <c r="D871" s="213"/>
      <c r="E871" s="214"/>
      <c r="F871" s="214"/>
    </row>
    <row r="872">
      <c r="A872" s="206"/>
      <c r="B872" s="206"/>
      <c r="C872" s="206"/>
      <c r="D872" s="213"/>
      <c r="E872" s="214"/>
      <c r="F872" s="214"/>
    </row>
    <row r="873">
      <c r="A873" s="206"/>
      <c r="B873" s="206"/>
      <c r="C873" s="206"/>
      <c r="D873" s="213"/>
      <c r="E873" s="214"/>
      <c r="F873" s="214"/>
    </row>
    <row r="874">
      <c r="A874" s="206"/>
      <c r="B874" s="206"/>
      <c r="C874" s="206"/>
      <c r="D874" s="213"/>
      <c r="E874" s="214"/>
      <c r="F874" s="214"/>
    </row>
    <row r="875">
      <c r="A875" s="206"/>
      <c r="B875" s="206"/>
      <c r="C875" s="206"/>
      <c r="D875" s="213"/>
      <c r="E875" s="214"/>
      <c r="F875" s="214"/>
    </row>
    <row r="876">
      <c r="A876" s="206"/>
      <c r="B876" s="206"/>
      <c r="C876" s="206"/>
      <c r="D876" s="213"/>
      <c r="E876" s="214"/>
      <c r="F876" s="214"/>
    </row>
    <row r="877">
      <c r="A877" s="206"/>
      <c r="B877" s="206"/>
      <c r="C877" s="206"/>
      <c r="D877" s="213"/>
      <c r="E877" s="214"/>
      <c r="F877" s="214"/>
    </row>
    <row r="878">
      <c r="A878" s="206"/>
      <c r="B878" s="206"/>
      <c r="C878" s="206"/>
      <c r="D878" s="213"/>
      <c r="E878" s="214"/>
      <c r="F878" s="214"/>
    </row>
    <row r="879">
      <c r="A879" s="206"/>
      <c r="B879" s="206"/>
      <c r="C879" s="206"/>
      <c r="D879" s="213"/>
      <c r="E879" s="214"/>
      <c r="F879" s="214"/>
    </row>
    <row r="880">
      <c r="A880" s="206"/>
      <c r="B880" s="206"/>
      <c r="C880" s="206"/>
      <c r="D880" s="213"/>
      <c r="E880" s="214"/>
      <c r="F880" s="214"/>
    </row>
    <row r="881">
      <c r="A881" s="206"/>
      <c r="B881" s="206"/>
      <c r="C881" s="206"/>
      <c r="D881" s="213"/>
      <c r="E881" s="214"/>
      <c r="F881" s="214"/>
    </row>
    <row r="882">
      <c r="A882" s="206"/>
      <c r="B882" s="206"/>
      <c r="C882" s="206"/>
      <c r="D882" s="213"/>
      <c r="E882" s="214"/>
      <c r="F882" s="214"/>
    </row>
    <row r="883">
      <c r="A883" s="206"/>
      <c r="B883" s="206"/>
      <c r="C883" s="206"/>
      <c r="D883" s="213"/>
      <c r="E883" s="214"/>
      <c r="F883" s="214"/>
    </row>
    <row r="884">
      <c r="A884" s="206"/>
      <c r="B884" s="206"/>
      <c r="C884" s="206"/>
      <c r="D884" s="213"/>
      <c r="E884" s="214"/>
      <c r="F884" s="214"/>
    </row>
    <row r="885">
      <c r="A885" s="206"/>
      <c r="B885" s="206"/>
      <c r="C885" s="206"/>
      <c r="D885" s="213"/>
      <c r="E885" s="214"/>
      <c r="F885" s="214"/>
    </row>
    <row r="886">
      <c r="A886" s="206"/>
      <c r="B886" s="206"/>
      <c r="C886" s="206"/>
      <c r="D886" s="213"/>
      <c r="E886" s="214"/>
      <c r="F886" s="214"/>
    </row>
    <row r="887">
      <c r="A887" s="206"/>
      <c r="B887" s="206"/>
      <c r="C887" s="206"/>
      <c r="D887" s="213"/>
      <c r="E887" s="214"/>
      <c r="F887" s="214"/>
    </row>
    <row r="888">
      <c r="A888" s="206"/>
      <c r="B888" s="206"/>
      <c r="C888" s="206"/>
      <c r="D888" s="213"/>
      <c r="E888" s="214"/>
      <c r="F888" s="214"/>
    </row>
    <row r="889">
      <c r="A889" s="206"/>
      <c r="B889" s="206"/>
      <c r="C889" s="206"/>
      <c r="D889" s="213"/>
      <c r="E889" s="214"/>
      <c r="F889" s="214"/>
    </row>
    <row r="890">
      <c r="A890" s="206"/>
      <c r="B890" s="206"/>
      <c r="C890" s="206"/>
      <c r="D890" s="213"/>
      <c r="E890" s="214"/>
      <c r="F890" s="214"/>
    </row>
    <row r="891">
      <c r="A891" s="206"/>
      <c r="B891" s="206"/>
      <c r="C891" s="206"/>
      <c r="D891" s="213"/>
      <c r="E891" s="214"/>
      <c r="F891" s="214"/>
    </row>
    <row r="892">
      <c r="A892" s="206"/>
      <c r="B892" s="206"/>
      <c r="C892" s="206"/>
      <c r="D892" s="213"/>
      <c r="E892" s="214"/>
      <c r="F892" s="214"/>
    </row>
    <row r="893">
      <c r="A893" s="206"/>
      <c r="B893" s="206"/>
      <c r="C893" s="206"/>
      <c r="D893" s="213"/>
      <c r="E893" s="214"/>
      <c r="F893" s="214"/>
    </row>
    <row r="894">
      <c r="A894" s="206"/>
      <c r="B894" s="206"/>
      <c r="C894" s="206"/>
      <c r="D894" s="213"/>
      <c r="E894" s="214"/>
      <c r="F894" s="214"/>
    </row>
    <row r="895">
      <c r="A895" s="206"/>
      <c r="B895" s="206"/>
      <c r="C895" s="206"/>
      <c r="D895" s="213"/>
      <c r="E895" s="214"/>
      <c r="F895" s="214"/>
    </row>
    <row r="896">
      <c r="A896" s="206"/>
      <c r="B896" s="206"/>
      <c r="C896" s="206"/>
      <c r="D896" s="213"/>
      <c r="E896" s="214"/>
      <c r="F896" s="214"/>
    </row>
    <row r="897">
      <c r="A897" s="206"/>
      <c r="B897" s="206"/>
      <c r="C897" s="206"/>
      <c r="D897" s="213"/>
      <c r="E897" s="214"/>
      <c r="F897" s="214"/>
    </row>
    <row r="898">
      <c r="A898" s="206"/>
      <c r="B898" s="206"/>
      <c r="C898" s="206"/>
      <c r="D898" s="213"/>
      <c r="E898" s="214"/>
      <c r="F898" s="214"/>
    </row>
    <row r="899">
      <c r="A899" s="206"/>
      <c r="B899" s="206"/>
      <c r="C899" s="206"/>
      <c r="D899" s="213"/>
      <c r="E899" s="214"/>
      <c r="F899" s="214"/>
    </row>
    <row r="900">
      <c r="A900" s="206"/>
      <c r="B900" s="206"/>
      <c r="C900" s="206"/>
      <c r="D900" s="213"/>
      <c r="E900" s="214"/>
      <c r="F900" s="214"/>
    </row>
    <row r="901">
      <c r="A901" s="206"/>
      <c r="B901" s="206"/>
      <c r="C901" s="206"/>
      <c r="D901" s="213"/>
      <c r="E901" s="214"/>
      <c r="F901" s="214"/>
    </row>
    <row r="902">
      <c r="A902" s="206"/>
      <c r="B902" s="206"/>
      <c r="C902" s="206"/>
      <c r="D902" s="213"/>
      <c r="E902" s="214"/>
      <c r="F902" s="214"/>
    </row>
    <row r="903">
      <c r="A903" s="206"/>
      <c r="B903" s="206"/>
      <c r="C903" s="206"/>
      <c r="D903" s="213"/>
      <c r="E903" s="214"/>
      <c r="F903" s="214"/>
    </row>
    <row r="904">
      <c r="A904" s="206"/>
      <c r="B904" s="206"/>
      <c r="C904" s="206"/>
      <c r="D904" s="213"/>
      <c r="E904" s="214"/>
      <c r="F904" s="214"/>
    </row>
    <row r="905">
      <c r="A905" s="206"/>
      <c r="B905" s="206"/>
      <c r="C905" s="206"/>
      <c r="D905" s="213"/>
      <c r="E905" s="214"/>
      <c r="F905" s="214"/>
    </row>
    <row r="906">
      <c r="A906" s="206"/>
      <c r="B906" s="206"/>
      <c r="C906" s="206"/>
      <c r="D906" s="213"/>
      <c r="E906" s="214"/>
      <c r="F906" s="214"/>
    </row>
    <row r="907">
      <c r="A907" s="206"/>
      <c r="B907" s="206"/>
      <c r="C907" s="206"/>
      <c r="D907" s="213"/>
      <c r="E907" s="214"/>
      <c r="F907" s="214"/>
    </row>
    <row r="908">
      <c r="A908" s="206"/>
      <c r="B908" s="206"/>
      <c r="C908" s="206"/>
      <c r="D908" s="213"/>
      <c r="E908" s="214"/>
      <c r="F908" s="214"/>
    </row>
    <row r="909">
      <c r="A909" s="206"/>
      <c r="B909" s="206"/>
      <c r="C909" s="206"/>
      <c r="D909" s="213"/>
      <c r="E909" s="214"/>
      <c r="F909" s="214"/>
    </row>
    <row r="910">
      <c r="A910" s="206"/>
      <c r="B910" s="206"/>
      <c r="C910" s="206"/>
      <c r="D910" s="213"/>
      <c r="E910" s="214"/>
      <c r="F910" s="214"/>
    </row>
    <row r="911">
      <c r="A911" s="206"/>
      <c r="B911" s="206"/>
      <c r="C911" s="206"/>
      <c r="D911" s="213"/>
      <c r="E911" s="214"/>
      <c r="F911" s="214"/>
    </row>
    <row r="912">
      <c r="A912" s="206"/>
      <c r="B912" s="206"/>
      <c r="C912" s="206"/>
      <c r="D912" s="213"/>
      <c r="E912" s="214"/>
      <c r="F912" s="214"/>
    </row>
    <row r="913">
      <c r="A913" s="206"/>
      <c r="B913" s="206"/>
      <c r="C913" s="206"/>
      <c r="D913" s="213"/>
      <c r="E913" s="214"/>
      <c r="F913" s="214"/>
    </row>
    <row r="914">
      <c r="A914" s="206"/>
      <c r="B914" s="206"/>
      <c r="C914" s="206"/>
      <c r="D914" s="213"/>
      <c r="E914" s="214"/>
      <c r="F914" s="214"/>
    </row>
    <row r="915">
      <c r="A915" s="206"/>
      <c r="B915" s="206"/>
      <c r="C915" s="206"/>
      <c r="D915" s="213"/>
      <c r="E915" s="214"/>
      <c r="F915" s="214"/>
    </row>
    <row r="916">
      <c r="A916" s="206"/>
      <c r="B916" s="206"/>
      <c r="C916" s="206"/>
      <c r="D916" s="213"/>
      <c r="E916" s="214"/>
      <c r="F916" s="214"/>
    </row>
    <row r="917">
      <c r="A917" s="206"/>
      <c r="B917" s="206"/>
      <c r="C917" s="206"/>
      <c r="D917" s="213"/>
      <c r="E917" s="214"/>
      <c r="F917" s="214"/>
    </row>
    <row r="918">
      <c r="A918" s="206"/>
      <c r="B918" s="206"/>
      <c r="C918" s="206"/>
      <c r="D918" s="213"/>
      <c r="E918" s="214"/>
      <c r="F918" s="214"/>
    </row>
    <row r="919">
      <c r="A919" s="206"/>
      <c r="B919" s="206"/>
      <c r="C919" s="206"/>
      <c r="D919" s="213"/>
      <c r="E919" s="214"/>
      <c r="F919" s="214"/>
    </row>
    <row r="920">
      <c r="A920" s="206"/>
      <c r="B920" s="206"/>
      <c r="C920" s="206"/>
      <c r="D920" s="213"/>
      <c r="E920" s="214"/>
      <c r="F920" s="214"/>
    </row>
    <row r="921">
      <c r="A921" s="206"/>
      <c r="B921" s="206"/>
      <c r="C921" s="206"/>
      <c r="D921" s="213"/>
      <c r="E921" s="214"/>
      <c r="F921" s="214"/>
    </row>
    <row r="922">
      <c r="A922" s="206"/>
      <c r="B922" s="206"/>
      <c r="C922" s="206"/>
      <c r="D922" s="213"/>
      <c r="E922" s="214"/>
      <c r="F922" s="214"/>
    </row>
    <row r="923">
      <c r="A923" s="206"/>
      <c r="B923" s="206"/>
      <c r="C923" s="206"/>
      <c r="D923" s="213"/>
      <c r="E923" s="214"/>
      <c r="F923" s="214"/>
    </row>
    <row r="924">
      <c r="A924" s="206"/>
      <c r="B924" s="206"/>
      <c r="C924" s="206"/>
      <c r="D924" s="213"/>
      <c r="E924" s="214"/>
      <c r="F924" s="214"/>
    </row>
    <row r="925">
      <c r="A925" s="206"/>
      <c r="B925" s="206"/>
      <c r="C925" s="206"/>
      <c r="D925" s="213"/>
      <c r="E925" s="214"/>
      <c r="F925" s="214"/>
    </row>
    <row r="926">
      <c r="A926" s="206"/>
      <c r="B926" s="206"/>
      <c r="C926" s="206"/>
      <c r="D926" s="213"/>
      <c r="E926" s="214"/>
      <c r="F926" s="214"/>
    </row>
    <row r="927">
      <c r="A927" s="206"/>
      <c r="B927" s="206"/>
      <c r="C927" s="206"/>
      <c r="D927" s="213"/>
      <c r="E927" s="214"/>
      <c r="F927" s="214"/>
    </row>
    <row r="928">
      <c r="A928" s="206"/>
      <c r="B928" s="206"/>
      <c r="C928" s="206"/>
      <c r="D928" s="213"/>
      <c r="E928" s="214"/>
      <c r="F928" s="214"/>
    </row>
    <row r="929">
      <c r="A929" s="206"/>
      <c r="B929" s="206"/>
      <c r="C929" s="206"/>
      <c r="D929" s="213"/>
      <c r="E929" s="214"/>
      <c r="F929" s="214"/>
    </row>
    <row r="930">
      <c r="A930" s="206"/>
      <c r="B930" s="206"/>
      <c r="C930" s="206"/>
      <c r="D930" s="213"/>
      <c r="E930" s="214"/>
      <c r="F930" s="214"/>
    </row>
    <row r="931">
      <c r="A931" s="206"/>
      <c r="B931" s="206"/>
      <c r="C931" s="206"/>
      <c r="D931" s="213"/>
      <c r="E931" s="214"/>
      <c r="F931" s="214"/>
    </row>
    <row r="932">
      <c r="A932" s="206"/>
      <c r="B932" s="206"/>
      <c r="C932" s="206"/>
      <c r="D932" s="213"/>
      <c r="E932" s="214"/>
      <c r="F932" s="214"/>
    </row>
    <row r="933">
      <c r="A933" s="206"/>
      <c r="B933" s="206"/>
      <c r="C933" s="206"/>
      <c r="D933" s="213"/>
      <c r="E933" s="214"/>
      <c r="F933" s="214"/>
    </row>
    <row r="934">
      <c r="A934" s="206"/>
      <c r="B934" s="206"/>
      <c r="C934" s="206"/>
      <c r="D934" s="213"/>
      <c r="E934" s="214"/>
      <c r="F934" s="214"/>
    </row>
    <row r="935">
      <c r="A935" s="206"/>
      <c r="B935" s="206"/>
      <c r="C935" s="206"/>
      <c r="D935" s="213"/>
      <c r="E935" s="214"/>
      <c r="F935" s="214"/>
    </row>
    <row r="936">
      <c r="A936" s="206"/>
      <c r="B936" s="206"/>
      <c r="C936" s="206"/>
      <c r="D936" s="213"/>
      <c r="E936" s="214"/>
      <c r="F936" s="214"/>
    </row>
    <row r="937">
      <c r="A937" s="206"/>
      <c r="B937" s="206"/>
      <c r="C937" s="206"/>
      <c r="D937" s="213"/>
      <c r="E937" s="214"/>
      <c r="F937" s="214"/>
    </row>
    <row r="938">
      <c r="A938" s="206"/>
      <c r="B938" s="206"/>
      <c r="C938" s="206"/>
      <c r="D938" s="213"/>
      <c r="E938" s="214"/>
      <c r="F938" s="214"/>
    </row>
    <row r="939">
      <c r="A939" s="206"/>
      <c r="B939" s="206"/>
      <c r="C939" s="206"/>
      <c r="D939" s="213"/>
      <c r="E939" s="214"/>
      <c r="F939" s="214"/>
    </row>
    <row r="940">
      <c r="A940" s="206"/>
      <c r="B940" s="206"/>
      <c r="C940" s="206"/>
      <c r="D940" s="213"/>
      <c r="E940" s="214"/>
      <c r="F940" s="214"/>
    </row>
    <row r="941">
      <c r="A941" s="206"/>
      <c r="B941" s="206"/>
      <c r="C941" s="206"/>
      <c r="D941" s="213"/>
      <c r="E941" s="214"/>
      <c r="F941" s="214"/>
    </row>
    <row r="942">
      <c r="A942" s="206"/>
      <c r="B942" s="206"/>
      <c r="C942" s="206"/>
      <c r="D942" s="213"/>
      <c r="E942" s="214"/>
      <c r="F942" s="214"/>
    </row>
    <row r="943">
      <c r="A943" s="206"/>
      <c r="B943" s="206"/>
      <c r="C943" s="206"/>
      <c r="D943" s="213"/>
      <c r="E943" s="214"/>
      <c r="F943" s="214"/>
    </row>
    <row r="944">
      <c r="A944" s="206"/>
      <c r="B944" s="206"/>
      <c r="C944" s="206"/>
      <c r="D944" s="213"/>
      <c r="E944" s="214"/>
      <c r="F944" s="214"/>
    </row>
    <row r="945">
      <c r="A945" s="206"/>
      <c r="B945" s="206"/>
      <c r="C945" s="206"/>
      <c r="D945" s="213"/>
      <c r="E945" s="214"/>
      <c r="F945" s="214"/>
    </row>
    <row r="946">
      <c r="A946" s="206"/>
      <c r="B946" s="206"/>
      <c r="C946" s="206"/>
      <c r="D946" s="213"/>
      <c r="E946" s="214"/>
      <c r="F946" s="214"/>
    </row>
    <row r="947">
      <c r="A947" s="206"/>
      <c r="B947" s="206"/>
      <c r="C947" s="206"/>
      <c r="D947" s="213"/>
      <c r="E947" s="214"/>
      <c r="F947" s="214"/>
    </row>
    <row r="948">
      <c r="A948" s="206"/>
      <c r="B948" s="206"/>
      <c r="C948" s="206"/>
      <c r="D948" s="213"/>
      <c r="E948" s="214"/>
      <c r="F948" s="214"/>
    </row>
    <row r="949">
      <c r="A949" s="206"/>
      <c r="B949" s="206"/>
      <c r="C949" s="206"/>
      <c r="D949" s="213"/>
      <c r="E949" s="214"/>
      <c r="F949" s="214"/>
    </row>
    <row r="950">
      <c r="A950" s="206"/>
      <c r="B950" s="206"/>
      <c r="C950" s="206"/>
      <c r="D950" s="213"/>
      <c r="E950" s="214"/>
      <c r="F950" s="214"/>
    </row>
    <row r="951">
      <c r="A951" s="206"/>
      <c r="B951" s="206"/>
      <c r="C951" s="206"/>
      <c r="D951" s="213"/>
      <c r="E951" s="214"/>
      <c r="F951" s="214"/>
    </row>
    <row r="952">
      <c r="A952" s="206"/>
      <c r="B952" s="206"/>
      <c r="C952" s="206"/>
      <c r="D952" s="213"/>
      <c r="E952" s="214"/>
      <c r="F952" s="214"/>
    </row>
    <row r="953">
      <c r="A953" s="206"/>
      <c r="B953" s="206"/>
      <c r="C953" s="206"/>
      <c r="D953" s="213"/>
      <c r="E953" s="214"/>
      <c r="F953" s="214"/>
    </row>
    <row r="954">
      <c r="A954" s="206"/>
      <c r="B954" s="206"/>
      <c r="C954" s="206"/>
      <c r="D954" s="213"/>
      <c r="E954" s="214"/>
      <c r="F954" s="214"/>
    </row>
    <row r="955">
      <c r="A955" s="206"/>
      <c r="B955" s="206"/>
      <c r="C955" s="206"/>
      <c r="D955" s="213"/>
      <c r="E955" s="214"/>
      <c r="F955" s="214"/>
    </row>
    <row r="956">
      <c r="A956" s="206"/>
      <c r="B956" s="206"/>
      <c r="C956" s="206"/>
      <c r="D956" s="213"/>
      <c r="E956" s="214"/>
      <c r="F956" s="214"/>
    </row>
    <row r="957">
      <c r="A957" s="206"/>
      <c r="B957" s="206"/>
      <c r="C957" s="206"/>
      <c r="D957" s="213"/>
      <c r="E957" s="214"/>
      <c r="F957" s="214"/>
    </row>
    <row r="958">
      <c r="A958" s="206"/>
      <c r="B958" s="206"/>
      <c r="C958" s="206"/>
      <c r="D958" s="213"/>
      <c r="E958" s="214"/>
      <c r="F958" s="214"/>
    </row>
    <row r="959">
      <c r="A959" s="206"/>
      <c r="B959" s="206"/>
      <c r="C959" s="206"/>
      <c r="D959" s="213"/>
      <c r="E959" s="214"/>
      <c r="F959" s="214"/>
    </row>
    <row r="960">
      <c r="A960" s="206"/>
      <c r="B960" s="206"/>
      <c r="C960" s="206"/>
      <c r="D960" s="213"/>
      <c r="E960" s="214"/>
      <c r="F960" s="214"/>
    </row>
    <row r="961">
      <c r="A961" s="206"/>
      <c r="B961" s="206"/>
      <c r="C961" s="206"/>
      <c r="D961" s="213"/>
      <c r="E961" s="214"/>
      <c r="F961" s="214"/>
    </row>
    <row r="962">
      <c r="A962" s="206"/>
      <c r="B962" s="206"/>
      <c r="C962" s="206"/>
      <c r="D962" s="213"/>
      <c r="E962" s="214"/>
      <c r="F962" s="214"/>
    </row>
    <row r="963">
      <c r="A963" s="206"/>
      <c r="B963" s="206"/>
      <c r="C963" s="206"/>
      <c r="D963" s="213"/>
      <c r="E963" s="214"/>
      <c r="F963" s="214"/>
    </row>
    <row r="964">
      <c r="A964" s="206"/>
      <c r="B964" s="206"/>
      <c r="C964" s="206"/>
      <c r="D964" s="213"/>
      <c r="E964" s="214"/>
      <c r="F964" s="214"/>
    </row>
    <row r="965">
      <c r="A965" s="206"/>
      <c r="B965" s="206"/>
      <c r="C965" s="206"/>
      <c r="D965" s="213"/>
      <c r="E965" s="214"/>
      <c r="F965" s="214"/>
    </row>
    <row r="966">
      <c r="A966" s="206"/>
      <c r="B966" s="206"/>
      <c r="C966" s="206"/>
      <c r="D966" s="213"/>
      <c r="E966" s="214"/>
      <c r="F966" s="214"/>
    </row>
    <row r="967">
      <c r="A967" s="206"/>
      <c r="B967" s="206"/>
      <c r="C967" s="206"/>
      <c r="D967" s="213"/>
      <c r="E967" s="214"/>
      <c r="F967" s="214"/>
    </row>
    <row r="968">
      <c r="A968" s="206"/>
      <c r="B968" s="206"/>
      <c r="C968" s="206"/>
      <c r="D968" s="213"/>
      <c r="E968" s="214"/>
      <c r="F968" s="214"/>
    </row>
    <row r="969">
      <c r="A969" s="206"/>
      <c r="B969" s="206"/>
      <c r="C969" s="206"/>
      <c r="D969" s="213"/>
      <c r="E969" s="214"/>
      <c r="F969" s="214"/>
    </row>
    <row r="970">
      <c r="A970" s="206"/>
      <c r="B970" s="206"/>
      <c r="C970" s="206"/>
      <c r="D970" s="213"/>
      <c r="E970" s="214"/>
      <c r="F970" s="214"/>
    </row>
    <row r="971">
      <c r="A971" s="206"/>
      <c r="B971" s="206"/>
      <c r="C971" s="206"/>
      <c r="D971" s="213"/>
      <c r="E971" s="214"/>
      <c r="F971" s="214"/>
    </row>
    <row r="972">
      <c r="A972" s="206"/>
      <c r="B972" s="206"/>
      <c r="C972" s="206"/>
      <c r="D972" s="213"/>
      <c r="E972" s="214"/>
      <c r="F972" s="214"/>
    </row>
    <row r="973">
      <c r="A973" s="206"/>
      <c r="B973" s="206"/>
      <c r="C973" s="206"/>
      <c r="D973" s="213"/>
      <c r="E973" s="214"/>
      <c r="F973" s="214"/>
    </row>
    <row r="974">
      <c r="A974" s="206"/>
      <c r="B974" s="206"/>
      <c r="C974" s="206"/>
      <c r="D974" s="213"/>
      <c r="E974" s="214"/>
      <c r="F974" s="214"/>
    </row>
    <row r="975">
      <c r="A975" s="206"/>
      <c r="B975" s="206"/>
      <c r="C975" s="206"/>
      <c r="D975" s="213"/>
      <c r="E975" s="214"/>
      <c r="F975" s="214"/>
    </row>
    <row r="976">
      <c r="A976" s="206"/>
      <c r="B976" s="206"/>
      <c r="C976" s="206"/>
      <c r="D976" s="213"/>
      <c r="E976" s="214"/>
      <c r="F976" s="214"/>
    </row>
    <row r="977">
      <c r="A977" s="206"/>
      <c r="B977" s="206"/>
      <c r="C977" s="206"/>
      <c r="D977" s="213"/>
      <c r="E977" s="214"/>
      <c r="F977" s="214"/>
    </row>
    <row r="978">
      <c r="A978" s="206"/>
      <c r="B978" s="206"/>
      <c r="C978" s="206"/>
      <c r="D978" s="213"/>
      <c r="E978" s="214"/>
      <c r="F978" s="214"/>
    </row>
    <row r="979">
      <c r="A979" s="206"/>
      <c r="B979" s="206"/>
      <c r="C979" s="206"/>
      <c r="D979" s="213"/>
      <c r="E979" s="214"/>
      <c r="F979" s="214"/>
    </row>
    <row r="980">
      <c r="A980" s="206"/>
      <c r="B980" s="206"/>
      <c r="C980" s="206"/>
      <c r="D980" s="213"/>
      <c r="E980" s="214"/>
      <c r="F980" s="214"/>
    </row>
    <row r="981">
      <c r="A981" s="206"/>
      <c r="B981" s="206"/>
      <c r="C981" s="206"/>
      <c r="D981" s="213"/>
      <c r="E981" s="214"/>
      <c r="F981" s="214"/>
    </row>
    <row r="982">
      <c r="A982" s="206"/>
      <c r="B982" s="206"/>
      <c r="C982" s="206"/>
      <c r="D982" s="213"/>
      <c r="E982" s="214"/>
      <c r="F982" s="214"/>
    </row>
    <row r="983">
      <c r="A983" s="206"/>
      <c r="B983" s="206"/>
      <c r="C983" s="206"/>
      <c r="D983" s="213"/>
      <c r="E983" s="214"/>
      <c r="F983" s="214"/>
    </row>
    <row r="984">
      <c r="A984" s="206"/>
      <c r="B984" s="206"/>
      <c r="C984" s="206"/>
      <c r="D984" s="213"/>
      <c r="E984" s="214"/>
      <c r="F984" s="214"/>
    </row>
    <row r="985">
      <c r="A985" s="206"/>
      <c r="B985" s="206"/>
      <c r="C985" s="206"/>
      <c r="D985" s="213"/>
      <c r="E985" s="214"/>
      <c r="F985" s="214"/>
    </row>
    <row r="986">
      <c r="A986" s="206"/>
      <c r="B986" s="206"/>
      <c r="C986" s="206"/>
      <c r="D986" s="213"/>
      <c r="E986" s="214"/>
      <c r="F986" s="214"/>
    </row>
    <row r="987">
      <c r="A987" s="206"/>
      <c r="B987" s="206"/>
      <c r="C987" s="206"/>
      <c r="D987" s="213"/>
      <c r="E987" s="214"/>
      <c r="F987" s="214"/>
    </row>
    <row r="988">
      <c r="A988" s="206"/>
      <c r="B988" s="206"/>
      <c r="C988" s="206"/>
      <c r="D988" s="213"/>
      <c r="E988" s="214"/>
      <c r="F988" s="214"/>
    </row>
    <row r="989">
      <c r="A989" s="206"/>
      <c r="B989" s="206"/>
      <c r="C989" s="206"/>
      <c r="D989" s="213"/>
      <c r="E989" s="214"/>
      <c r="F989" s="214"/>
    </row>
    <row r="990">
      <c r="A990" s="206"/>
      <c r="B990" s="206"/>
      <c r="C990" s="206"/>
      <c r="D990" s="213"/>
      <c r="E990" s="214"/>
      <c r="F990" s="214"/>
    </row>
    <row r="991">
      <c r="A991" s="206"/>
      <c r="B991" s="206"/>
      <c r="C991" s="206"/>
      <c r="D991" s="213"/>
      <c r="E991" s="214"/>
      <c r="F991" s="214"/>
    </row>
    <row r="992">
      <c r="A992" s="206"/>
      <c r="B992" s="206"/>
      <c r="C992" s="206"/>
      <c r="D992" s="213"/>
      <c r="E992" s="214"/>
      <c r="F992" s="214"/>
    </row>
    <row r="993">
      <c r="A993" s="206"/>
      <c r="B993" s="206"/>
      <c r="C993" s="206"/>
      <c r="D993" s="213"/>
      <c r="E993" s="214"/>
      <c r="F993" s="214"/>
    </row>
    <row r="994">
      <c r="A994" s="206"/>
      <c r="B994" s="206"/>
      <c r="C994" s="206"/>
      <c r="D994" s="213"/>
      <c r="E994" s="214"/>
      <c r="F994" s="214"/>
    </row>
    <row r="995">
      <c r="A995" s="206"/>
      <c r="B995" s="206"/>
      <c r="C995" s="206"/>
      <c r="D995" s="213"/>
      <c r="E995" s="214"/>
      <c r="F995" s="214"/>
    </row>
    <row r="996">
      <c r="A996" s="206"/>
      <c r="B996" s="206"/>
      <c r="C996" s="206"/>
      <c r="D996" s="213"/>
      <c r="E996" s="214"/>
      <c r="F996" s="214"/>
    </row>
    <row r="997">
      <c r="A997" s="206"/>
      <c r="B997" s="206"/>
      <c r="C997" s="206"/>
      <c r="D997" s="213"/>
      <c r="E997" s="214"/>
      <c r="F997" s="214"/>
    </row>
    <row r="998">
      <c r="A998" s="206"/>
      <c r="B998" s="206"/>
      <c r="C998" s="206"/>
      <c r="D998" s="213"/>
      <c r="E998" s="214"/>
      <c r="F998" s="214"/>
    </row>
    <row r="999">
      <c r="A999" s="206"/>
      <c r="B999" s="206"/>
      <c r="C999" s="206"/>
      <c r="D999" s="213"/>
      <c r="E999" s="214"/>
      <c r="F999" s="214"/>
    </row>
    <row r="1000">
      <c r="A1000" s="206"/>
      <c r="B1000" s="206"/>
      <c r="C1000" s="206"/>
      <c r="D1000" s="213"/>
      <c r="E1000" s="214"/>
      <c r="F1000" s="214"/>
    </row>
    <row r="1001">
      <c r="A1001" s="206"/>
      <c r="B1001" s="206"/>
      <c r="C1001" s="206"/>
      <c r="D1001" s="213"/>
      <c r="E1001" s="214"/>
      <c r="F1001" s="214"/>
    </row>
  </sheetData>
  <mergeCells count="2">
    <mergeCell ref="A1:F1"/>
    <mergeCell ref="H1:L1"/>
  </mergeCells>
  <dataValidations>
    <dataValidation type="list" allowBlank="1" showErrorMessage="1" sqref="E3:E44">
      <formula1>"Edit failed to fix GIAB error (wrong in unpolished and polished asm),Edit fixed GIAB error,Edit induced GIAB error,No error in GIAB before or after polishing edit"</formula1>
    </dataValidation>
    <dataValidation type="list" allowBlank="1" showErrorMessage="1" sqref="F3:F44">
      <formula1>"Edit fixed error k-mer,Edit induced error k-mer,No error k-mer before or after polishing edit,Edit failed to fix error k-mer (wrong in unpolished and polished asm) 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4.0"/>
    <col customWidth="1" min="2" max="2" width="27.13"/>
    <col customWidth="1" min="3" max="3" width="19.5"/>
  </cols>
  <sheetData>
    <row r="1">
      <c r="A1" s="166" t="s">
        <v>37</v>
      </c>
      <c r="B1" s="166" t="s">
        <v>588</v>
      </c>
      <c r="C1" s="166" t="s">
        <v>589</v>
      </c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67"/>
      <c r="AA1" s="167"/>
    </row>
    <row r="2">
      <c r="A2" s="166" t="s">
        <v>301</v>
      </c>
      <c r="B2" s="166" t="s">
        <v>590</v>
      </c>
      <c r="C2" s="166">
        <v>1617645.0</v>
      </c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</row>
    <row r="3">
      <c r="A3" s="166" t="s">
        <v>301</v>
      </c>
      <c r="B3" s="166" t="s">
        <v>591</v>
      </c>
      <c r="C3" s="166">
        <v>1574857.0</v>
      </c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167"/>
      <c r="U3" s="167"/>
      <c r="V3" s="167"/>
      <c r="W3" s="167"/>
      <c r="X3" s="167"/>
      <c r="Y3" s="167"/>
      <c r="Z3" s="167"/>
      <c r="AA3" s="167"/>
    </row>
    <row r="4">
      <c r="A4" s="166" t="s">
        <v>301</v>
      </c>
      <c r="B4" s="166" t="s">
        <v>592</v>
      </c>
      <c r="C4" s="166">
        <v>359392.0</v>
      </c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</row>
    <row r="5">
      <c r="A5" s="166" t="s">
        <v>301</v>
      </c>
      <c r="B5" s="166" t="s">
        <v>593</v>
      </c>
      <c r="C5" s="166">
        <v>569002.0</v>
      </c>
      <c r="D5" s="167"/>
      <c r="E5" s="167"/>
      <c r="F5" s="167"/>
      <c r="G5" s="167"/>
      <c r="H5" s="167"/>
      <c r="I5" s="167"/>
      <c r="J5" s="167"/>
      <c r="K5" s="167"/>
      <c r="L5" s="167"/>
      <c r="M5" s="167"/>
      <c r="N5" s="167"/>
      <c r="O5" s="167"/>
      <c r="P5" s="167"/>
      <c r="Q5" s="167"/>
      <c r="R5" s="167"/>
      <c r="S5" s="167"/>
      <c r="T5" s="167"/>
      <c r="U5" s="167"/>
      <c r="V5" s="167"/>
      <c r="W5" s="167"/>
      <c r="X5" s="167"/>
      <c r="Y5" s="167"/>
      <c r="Z5" s="167"/>
      <c r="AA5" s="167"/>
    </row>
    <row r="6">
      <c r="A6" s="166" t="s">
        <v>301</v>
      </c>
      <c r="B6" s="166" t="s">
        <v>594</v>
      </c>
      <c r="C6" s="166">
        <v>651829.0</v>
      </c>
      <c r="D6" s="167"/>
      <c r="E6" s="167"/>
      <c r="F6" s="167"/>
      <c r="G6" s="167"/>
      <c r="H6" s="167"/>
      <c r="I6" s="167"/>
      <c r="J6" s="167"/>
      <c r="K6" s="167"/>
      <c r="L6" s="167"/>
      <c r="M6" s="167"/>
      <c r="N6" s="167"/>
      <c r="O6" s="167"/>
      <c r="P6" s="167"/>
      <c r="Q6" s="167"/>
      <c r="R6" s="167"/>
      <c r="S6" s="167"/>
      <c r="T6" s="167"/>
      <c r="U6" s="167"/>
      <c r="V6" s="167"/>
      <c r="W6" s="167"/>
      <c r="X6" s="167"/>
      <c r="Y6" s="167"/>
      <c r="Z6" s="167"/>
      <c r="AA6" s="167"/>
    </row>
    <row r="7">
      <c r="A7" s="166" t="s">
        <v>301</v>
      </c>
      <c r="B7" s="166" t="s">
        <v>595</v>
      </c>
      <c r="C7" s="166">
        <v>166080.0</v>
      </c>
      <c r="D7" s="167"/>
      <c r="E7" s="167"/>
      <c r="F7" s="167"/>
      <c r="G7" s="167"/>
      <c r="H7" s="167"/>
      <c r="I7" s="167"/>
      <c r="J7" s="167"/>
      <c r="K7" s="167"/>
      <c r="L7" s="167"/>
      <c r="M7" s="167"/>
      <c r="N7" s="167"/>
      <c r="O7" s="167"/>
      <c r="P7" s="167"/>
      <c r="Q7" s="167"/>
      <c r="R7" s="167"/>
      <c r="S7" s="167"/>
      <c r="T7" s="167"/>
      <c r="U7" s="167"/>
      <c r="V7" s="167"/>
      <c r="W7" s="167"/>
      <c r="X7" s="167"/>
      <c r="Y7" s="167"/>
      <c r="Z7" s="167"/>
      <c r="AA7" s="167"/>
    </row>
    <row r="8">
      <c r="A8" s="166" t="s">
        <v>301</v>
      </c>
      <c r="B8" s="166" t="s">
        <v>596</v>
      </c>
      <c r="C8" s="166">
        <v>1221596.0</v>
      </c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7"/>
      <c r="O8" s="167"/>
      <c r="P8" s="167"/>
      <c r="Q8" s="167"/>
      <c r="R8" s="167"/>
      <c r="S8" s="167"/>
      <c r="T8" s="167"/>
      <c r="U8" s="167"/>
      <c r="V8" s="167"/>
      <c r="W8" s="167"/>
      <c r="X8" s="167"/>
      <c r="Y8" s="167"/>
      <c r="Z8" s="167"/>
      <c r="AA8" s="167"/>
    </row>
    <row r="9">
      <c r="A9" s="167"/>
      <c r="B9" s="167"/>
      <c r="C9" s="167"/>
      <c r="D9" s="167"/>
      <c r="E9" s="167"/>
      <c r="F9" s="167"/>
      <c r="G9" s="167"/>
      <c r="H9" s="167"/>
      <c r="I9" s="167"/>
      <c r="J9" s="167"/>
      <c r="K9" s="167"/>
      <c r="L9" s="167"/>
      <c r="M9" s="167"/>
      <c r="N9" s="167"/>
      <c r="O9" s="167"/>
      <c r="P9" s="167"/>
      <c r="Q9" s="167"/>
      <c r="R9" s="167"/>
      <c r="S9" s="167"/>
      <c r="T9" s="167"/>
      <c r="U9" s="167"/>
      <c r="V9" s="167"/>
      <c r="W9" s="167"/>
      <c r="X9" s="167"/>
      <c r="Y9" s="167"/>
      <c r="Z9" s="167"/>
      <c r="AA9" s="167"/>
    </row>
    <row r="10">
      <c r="A10" s="167"/>
      <c r="B10" s="167"/>
      <c r="C10" s="167"/>
      <c r="D10" s="167"/>
      <c r="E10" s="167"/>
      <c r="F10" s="167"/>
      <c r="G10" s="167"/>
      <c r="H10" s="167"/>
      <c r="I10" s="167"/>
      <c r="J10" s="167"/>
      <c r="K10" s="167"/>
      <c r="L10" s="167"/>
      <c r="M10" s="167"/>
      <c r="N10" s="167"/>
      <c r="O10" s="167"/>
      <c r="P10" s="167"/>
      <c r="Q10" s="167"/>
      <c r="R10" s="167"/>
      <c r="S10" s="167"/>
      <c r="T10" s="167"/>
      <c r="U10" s="167"/>
      <c r="V10" s="167"/>
      <c r="W10" s="167"/>
      <c r="X10" s="167"/>
      <c r="Y10" s="167"/>
      <c r="Z10" s="167"/>
      <c r="AA10" s="167"/>
    </row>
    <row r="11">
      <c r="A11" s="167"/>
      <c r="B11" s="167"/>
      <c r="C11" s="167"/>
      <c r="D11" s="167"/>
      <c r="E11" s="167"/>
      <c r="F11" s="167"/>
      <c r="G11" s="167"/>
      <c r="H11" s="167"/>
      <c r="I11" s="167"/>
      <c r="J11" s="167"/>
      <c r="K11" s="167"/>
      <c r="L11" s="167"/>
      <c r="M11" s="167"/>
      <c r="N11" s="167"/>
      <c r="O11" s="167"/>
      <c r="P11" s="167"/>
      <c r="Q11" s="167"/>
      <c r="R11" s="167"/>
      <c r="S11" s="167"/>
      <c r="T11" s="167"/>
      <c r="U11" s="167"/>
      <c r="V11" s="167"/>
      <c r="W11" s="167"/>
      <c r="X11" s="167"/>
      <c r="Y11" s="167"/>
      <c r="Z11" s="167"/>
      <c r="AA11" s="167"/>
    </row>
    <row r="12">
      <c r="A12" s="167"/>
      <c r="B12" s="167"/>
      <c r="C12" s="167"/>
      <c r="D12" s="167"/>
      <c r="E12" s="167"/>
      <c r="F12" s="167"/>
      <c r="G12" s="167"/>
      <c r="H12" s="167"/>
      <c r="I12" s="167"/>
      <c r="J12" s="167"/>
      <c r="K12" s="167"/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67"/>
      <c r="Y12" s="167"/>
      <c r="Z12" s="167"/>
      <c r="AA12" s="167"/>
    </row>
    <row r="13">
      <c r="A13" s="167"/>
      <c r="B13" s="167"/>
      <c r="C13" s="167"/>
      <c r="D13" s="167"/>
      <c r="E13" s="167"/>
      <c r="F13" s="167"/>
      <c r="G13" s="167"/>
      <c r="H13" s="167"/>
      <c r="I13" s="167"/>
      <c r="J13" s="167"/>
      <c r="K13" s="167"/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67"/>
      <c r="Y13" s="167"/>
      <c r="Z13" s="167"/>
      <c r="AA13" s="167"/>
    </row>
    <row r="14">
      <c r="A14" s="167"/>
      <c r="B14" s="167"/>
      <c r="C14" s="167"/>
      <c r="D14" s="167"/>
      <c r="E14" s="167"/>
      <c r="F14" s="167"/>
      <c r="G14" s="167"/>
      <c r="H14" s="167"/>
      <c r="I14" s="167"/>
      <c r="J14" s="167"/>
      <c r="K14" s="167"/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  <c r="Y14" s="167"/>
      <c r="Z14" s="167"/>
      <c r="AA14" s="167"/>
    </row>
    <row r="15">
      <c r="A15" s="167"/>
      <c r="B15" s="167"/>
      <c r="C15" s="167"/>
      <c r="D15" s="167"/>
      <c r="E15" s="167"/>
      <c r="F15" s="167"/>
      <c r="G15" s="167"/>
      <c r="H15" s="167"/>
      <c r="I15" s="167"/>
      <c r="J15" s="167"/>
      <c r="K15" s="167"/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67"/>
      <c r="Y15" s="167"/>
      <c r="Z15" s="167"/>
      <c r="AA15" s="167"/>
    </row>
    <row r="16">
      <c r="A16" s="167"/>
      <c r="B16" s="167"/>
      <c r="C16" s="167"/>
      <c r="D16" s="167"/>
      <c r="E16" s="167"/>
      <c r="F16" s="167"/>
      <c r="G16" s="167"/>
      <c r="H16" s="167"/>
      <c r="I16" s="167"/>
      <c r="J16" s="167"/>
      <c r="K16" s="167"/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67"/>
      <c r="Y16" s="167"/>
      <c r="Z16" s="167"/>
      <c r="AA16" s="167"/>
    </row>
    <row r="17">
      <c r="A17" s="167"/>
      <c r="B17" s="167"/>
      <c r="C17" s="167"/>
      <c r="D17" s="167"/>
      <c r="E17" s="167"/>
      <c r="F17" s="167"/>
      <c r="G17" s="167"/>
      <c r="H17" s="167"/>
      <c r="I17" s="167"/>
      <c r="J17" s="167"/>
      <c r="K17" s="167"/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67"/>
      <c r="Y17" s="167"/>
      <c r="Z17" s="167"/>
      <c r="AA17" s="167"/>
    </row>
    <row r="18">
      <c r="A18" s="167"/>
      <c r="B18" s="167"/>
      <c r="C18" s="167"/>
      <c r="D18" s="167"/>
      <c r="E18" s="167"/>
      <c r="F18" s="167"/>
      <c r="G18" s="167"/>
      <c r="H18" s="167"/>
      <c r="I18" s="167"/>
      <c r="J18" s="167"/>
      <c r="K18" s="167"/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67"/>
      <c r="Y18" s="167"/>
      <c r="Z18" s="167"/>
      <c r="AA18" s="167"/>
    </row>
    <row r="19">
      <c r="A19" s="167"/>
      <c r="B19" s="167"/>
      <c r="C19" s="167"/>
      <c r="D19" s="167"/>
      <c r="E19" s="167"/>
      <c r="F19" s="167"/>
      <c r="G19" s="167"/>
      <c r="H19" s="167"/>
      <c r="I19" s="167"/>
      <c r="J19" s="167"/>
      <c r="K19" s="167"/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67"/>
      <c r="Y19" s="167"/>
      <c r="Z19" s="167"/>
      <c r="AA19" s="167"/>
    </row>
    <row r="20">
      <c r="A20" s="167"/>
      <c r="B20" s="167"/>
      <c r="C20" s="167"/>
      <c r="D20" s="167"/>
      <c r="E20" s="167"/>
      <c r="F20" s="167"/>
      <c r="G20" s="167"/>
      <c r="H20" s="167"/>
      <c r="I20" s="167"/>
      <c r="J20" s="167"/>
      <c r="K20" s="167"/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67"/>
      <c r="Y20" s="167"/>
      <c r="Z20" s="167"/>
      <c r="AA20" s="167"/>
    </row>
    <row r="21">
      <c r="A21" s="167"/>
      <c r="B21" s="167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</row>
    <row r="22">
      <c r="A22" s="167"/>
      <c r="B22" s="167"/>
      <c r="C22" s="167"/>
      <c r="D22" s="167"/>
      <c r="E22" s="167"/>
      <c r="F22" s="167"/>
      <c r="G22" s="167"/>
      <c r="H22" s="167"/>
      <c r="I22" s="167"/>
      <c r="J22" s="167"/>
      <c r="K22" s="167"/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67"/>
      <c r="Y22" s="167"/>
      <c r="Z22" s="167"/>
      <c r="AA22" s="167"/>
    </row>
    <row r="23">
      <c r="A23" s="167"/>
      <c r="B23" s="167"/>
      <c r="C23" s="167"/>
      <c r="D23" s="167"/>
      <c r="E23" s="167"/>
      <c r="F23" s="167"/>
      <c r="G23" s="167"/>
      <c r="H23" s="167"/>
      <c r="I23" s="167"/>
      <c r="J23" s="167"/>
      <c r="K23" s="167"/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67"/>
      <c r="Y23" s="167"/>
      <c r="Z23" s="167"/>
      <c r="AA23" s="167"/>
    </row>
    <row r="24">
      <c r="A24" s="167"/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67"/>
      <c r="Y24" s="167"/>
      <c r="Z24" s="167"/>
      <c r="AA24" s="167"/>
    </row>
    <row r="25">
      <c r="A25" s="167"/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67"/>
      <c r="Y25" s="167"/>
      <c r="Z25" s="167"/>
      <c r="AA25" s="167"/>
    </row>
    <row r="26">
      <c r="A26" s="167"/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67"/>
      <c r="Y26" s="167"/>
      <c r="Z26" s="167"/>
      <c r="AA26" s="167"/>
    </row>
    <row r="27">
      <c r="A27" s="167"/>
      <c r="B27" s="167"/>
      <c r="C27" s="167"/>
      <c r="D27" s="167"/>
      <c r="E27" s="167"/>
      <c r="F27" s="167"/>
      <c r="G27" s="167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</row>
    <row r="28">
      <c r="A28" s="167"/>
      <c r="B28" s="167"/>
      <c r="C28" s="167"/>
      <c r="D28" s="167"/>
      <c r="E28" s="167"/>
      <c r="F28" s="167"/>
      <c r="G28" s="167"/>
      <c r="H28" s="167"/>
      <c r="I28" s="167"/>
      <c r="J28" s="167"/>
      <c r="K28" s="167"/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67"/>
      <c r="Y28" s="167"/>
      <c r="Z28" s="167"/>
      <c r="AA28" s="167"/>
    </row>
    <row r="29">
      <c r="A29" s="167"/>
      <c r="B29" s="167"/>
      <c r="C29" s="167"/>
      <c r="D29" s="167"/>
      <c r="E29" s="167"/>
      <c r="F29" s="167"/>
      <c r="G29" s="167"/>
      <c r="H29" s="167"/>
      <c r="I29" s="167"/>
      <c r="J29" s="167"/>
      <c r="K29" s="167"/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67"/>
      <c r="Y29" s="167"/>
      <c r="Z29" s="167"/>
      <c r="AA29" s="167"/>
    </row>
    <row r="30">
      <c r="A30" s="167"/>
      <c r="B30" s="167"/>
      <c r="C30" s="167"/>
      <c r="D30" s="167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</row>
    <row r="31">
      <c r="A31" s="167"/>
      <c r="B31" s="167"/>
      <c r="C31" s="167"/>
      <c r="D31" s="167"/>
      <c r="E31" s="167"/>
      <c r="F31" s="167"/>
      <c r="G31" s="167"/>
      <c r="H31" s="167"/>
      <c r="I31" s="167"/>
      <c r="J31" s="167"/>
      <c r="K31" s="167"/>
      <c r="L31" s="167"/>
      <c r="M31" s="167"/>
      <c r="N31" s="167"/>
      <c r="O31" s="167"/>
      <c r="P31" s="167"/>
      <c r="Q31" s="167"/>
      <c r="R31" s="167"/>
      <c r="S31" s="167"/>
      <c r="T31" s="167"/>
      <c r="U31" s="167"/>
      <c r="V31" s="167"/>
      <c r="W31" s="167"/>
      <c r="X31" s="167"/>
      <c r="Y31" s="167"/>
      <c r="Z31" s="167"/>
      <c r="AA31" s="167"/>
    </row>
    <row r="32">
      <c r="A32" s="167"/>
      <c r="B32" s="167"/>
      <c r="C32" s="167"/>
      <c r="D32" s="167"/>
      <c r="E32" s="167"/>
      <c r="F32" s="167"/>
      <c r="G32" s="167"/>
      <c r="H32" s="167"/>
      <c r="I32" s="167"/>
      <c r="J32" s="167"/>
      <c r="K32" s="167"/>
      <c r="L32" s="167"/>
      <c r="M32" s="167"/>
      <c r="N32" s="167"/>
      <c r="O32" s="167"/>
      <c r="P32" s="167"/>
      <c r="Q32" s="167"/>
      <c r="R32" s="167"/>
      <c r="S32" s="167"/>
      <c r="T32" s="167"/>
      <c r="U32" s="167"/>
      <c r="V32" s="167"/>
      <c r="W32" s="167"/>
      <c r="X32" s="167"/>
      <c r="Y32" s="167"/>
      <c r="Z32" s="167"/>
      <c r="AA32" s="167"/>
    </row>
    <row r="33">
      <c r="A33" s="167"/>
      <c r="B33" s="167"/>
      <c r="C33" s="167"/>
      <c r="D33" s="167"/>
      <c r="E33" s="167"/>
      <c r="F33" s="167"/>
      <c r="G33" s="167"/>
      <c r="H33" s="167"/>
      <c r="I33" s="167"/>
      <c r="J33" s="167"/>
      <c r="K33" s="167"/>
      <c r="L33" s="167"/>
      <c r="M33" s="167"/>
      <c r="N33" s="167"/>
      <c r="O33" s="167"/>
      <c r="P33" s="167"/>
      <c r="Q33" s="167"/>
      <c r="R33" s="167"/>
      <c r="S33" s="167"/>
      <c r="T33" s="167"/>
      <c r="U33" s="167"/>
      <c r="V33" s="167"/>
      <c r="W33" s="167"/>
      <c r="X33" s="167"/>
      <c r="Y33" s="167"/>
      <c r="Z33" s="167"/>
      <c r="AA33" s="167"/>
    </row>
    <row r="34">
      <c r="A34" s="167"/>
      <c r="B34" s="167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</row>
    <row r="35">
      <c r="A35" s="167"/>
      <c r="B35" s="167"/>
      <c r="C35" s="167"/>
      <c r="D35" s="167"/>
      <c r="E35" s="167"/>
      <c r="F35" s="167"/>
      <c r="G35" s="167"/>
      <c r="H35" s="167"/>
      <c r="I35" s="167"/>
      <c r="J35" s="167"/>
      <c r="K35" s="167"/>
      <c r="L35" s="167"/>
      <c r="M35" s="167"/>
      <c r="N35" s="167"/>
      <c r="O35" s="167"/>
      <c r="P35" s="167"/>
      <c r="Q35" s="167"/>
      <c r="R35" s="167"/>
      <c r="S35" s="167"/>
      <c r="T35" s="167"/>
      <c r="U35" s="167"/>
      <c r="V35" s="167"/>
      <c r="W35" s="167"/>
      <c r="X35" s="167"/>
      <c r="Y35" s="167"/>
      <c r="Z35" s="167"/>
      <c r="AA35" s="167"/>
    </row>
    <row r="36">
      <c r="A36" s="167"/>
      <c r="B36" s="167"/>
      <c r="C36" s="167"/>
      <c r="D36" s="167"/>
      <c r="E36" s="167"/>
      <c r="F36" s="167"/>
      <c r="G36" s="167"/>
      <c r="H36" s="167"/>
      <c r="I36" s="167"/>
      <c r="J36" s="167"/>
      <c r="K36" s="167"/>
      <c r="L36" s="167"/>
      <c r="M36" s="167"/>
      <c r="N36" s="167"/>
      <c r="O36" s="167"/>
      <c r="P36" s="167"/>
      <c r="Q36" s="167"/>
      <c r="R36" s="167"/>
      <c r="S36" s="167"/>
      <c r="T36" s="167"/>
      <c r="U36" s="167"/>
      <c r="V36" s="167"/>
      <c r="W36" s="167"/>
      <c r="X36" s="167"/>
      <c r="Y36" s="167"/>
      <c r="Z36" s="167"/>
      <c r="AA36" s="167"/>
    </row>
    <row r="37">
      <c r="A37" s="167"/>
      <c r="B37" s="167"/>
      <c r="C37" s="167"/>
      <c r="D37" s="167"/>
      <c r="E37" s="167"/>
      <c r="F37" s="167"/>
      <c r="G37" s="167"/>
      <c r="H37" s="167"/>
      <c r="I37" s="167"/>
      <c r="J37" s="167"/>
      <c r="K37" s="167"/>
      <c r="L37" s="167"/>
      <c r="M37" s="167"/>
      <c r="N37" s="167"/>
      <c r="O37" s="167"/>
      <c r="P37" s="167"/>
      <c r="Q37" s="167"/>
      <c r="R37" s="167"/>
      <c r="S37" s="167"/>
      <c r="T37" s="167"/>
      <c r="U37" s="167"/>
      <c r="V37" s="167"/>
      <c r="W37" s="167"/>
      <c r="X37" s="167"/>
      <c r="Y37" s="167"/>
      <c r="Z37" s="167"/>
      <c r="AA37" s="167"/>
    </row>
    <row r="38">
      <c r="A38" s="167"/>
      <c r="B38" s="167"/>
      <c r="C38" s="167"/>
      <c r="D38" s="167"/>
      <c r="E38" s="167"/>
      <c r="F38" s="167"/>
      <c r="G38" s="167"/>
      <c r="H38" s="167"/>
      <c r="I38" s="167"/>
      <c r="J38" s="167"/>
      <c r="K38" s="167"/>
      <c r="L38" s="167"/>
      <c r="M38" s="167"/>
      <c r="N38" s="167"/>
      <c r="O38" s="167"/>
      <c r="P38" s="167"/>
      <c r="Q38" s="167"/>
      <c r="R38" s="167"/>
      <c r="S38" s="167"/>
      <c r="T38" s="167"/>
      <c r="U38" s="167"/>
      <c r="V38" s="167"/>
      <c r="W38" s="167"/>
      <c r="X38" s="167"/>
      <c r="Y38" s="167"/>
      <c r="Z38" s="167"/>
      <c r="AA38" s="167"/>
    </row>
    <row r="39">
      <c r="A39" s="167"/>
      <c r="B39" s="167"/>
      <c r="C39" s="167"/>
      <c r="D39" s="167"/>
      <c r="E39" s="167"/>
      <c r="F39" s="167"/>
      <c r="G39" s="167"/>
      <c r="H39" s="167"/>
      <c r="I39" s="167"/>
      <c r="J39" s="167"/>
      <c r="K39" s="167"/>
      <c r="L39" s="167"/>
      <c r="M39" s="167"/>
      <c r="N39" s="167"/>
      <c r="O39" s="167"/>
      <c r="P39" s="167"/>
      <c r="Q39" s="167"/>
      <c r="R39" s="167"/>
      <c r="S39" s="167"/>
      <c r="T39" s="167"/>
      <c r="U39" s="167"/>
      <c r="V39" s="167"/>
      <c r="W39" s="167"/>
      <c r="X39" s="167"/>
      <c r="Y39" s="167"/>
      <c r="Z39" s="167"/>
      <c r="AA39" s="167"/>
    </row>
    <row r="40">
      <c r="A40" s="167"/>
      <c r="B40" s="167"/>
      <c r="C40" s="167"/>
      <c r="D40" s="167"/>
      <c r="E40" s="167"/>
      <c r="F40" s="167"/>
      <c r="G40" s="167"/>
      <c r="H40" s="167"/>
      <c r="I40" s="167"/>
      <c r="J40" s="167"/>
      <c r="K40" s="167"/>
      <c r="L40" s="167"/>
      <c r="M40" s="167"/>
      <c r="N40" s="167"/>
      <c r="O40" s="167"/>
      <c r="P40" s="167"/>
      <c r="Q40" s="167"/>
      <c r="R40" s="167"/>
      <c r="S40" s="167"/>
      <c r="T40" s="167"/>
      <c r="U40" s="167"/>
      <c r="V40" s="167"/>
      <c r="W40" s="167"/>
      <c r="X40" s="167"/>
      <c r="Y40" s="167"/>
      <c r="Z40" s="167"/>
      <c r="AA40" s="167"/>
    </row>
    <row r="41">
      <c r="A41" s="167"/>
      <c r="B41" s="167"/>
      <c r="C41" s="167"/>
      <c r="D41" s="167"/>
      <c r="E41" s="167"/>
      <c r="F41" s="167"/>
      <c r="G41" s="167"/>
      <c r="H41" s="167"/>
      <c r="I41" s="167"/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</row>
    <row r="42">
      <c r="A42" s="167"/>
      <c r="B42" s="167"/>
      <c r="C42" s="167"/>
      <c r="D42" s="167"/>
      <c r="E42" s="167"/>
      <c r="F42" s="167"/>
      <c r="G42" s="167"/>
      <c r="H42" s="167"/>
      <c r="I42" s="167"/>
      <c r="J42" s="167"/>
      <c r="K42" s="167"/>
      <c r="L42" s="167"/>
      <c r="M42" s="167"/>
      <c r="N42" s="167"/>
      <c r="O42" s="167"/>
      <c r="P42" s="167"/>
      <c r="Q42" s="167"/>
      <c r="R42" s="167"/>
      <c r="S42" s="167"/>
      <c r="T42" s="167"/>
      <c r="U42" s="167"/>
      <c r="V42" s="167"/>
      <c r="W42" s="167"/>
      <c r="X42" s="167"/>
      <c r="Y42" s="167"/>
      <c r="Z42" s="167"/>
      <c r="AA42" s="167"/>
    </row>
    <row r="43">
      <c r="A43" s="167"/>
      <c r="B43" s="167"/>
      <c r="C43" s="167"/>
      <c r="D43" s="167"/>
      <c r="E43" s="167"/>
      <c r="F43" s="167"/>
      <c r="G43" s="167"/>
      <c r="H43" s="167"/>
      <c r="I43" s="167"/>
      <c r="J43" s="167"/>
      <c r="K43" s="167"/>
      <c r="L43" s="167"/>
      <c r="M43" s="167"/>
      <c r="N43" s="167"/>
      <c r="O43" s="167"/>
      <c r="P43" s="167"/>
      <c r="Q43" s="167"/>
      <c r="R43" s="167"/>
      <c r="S43" s="167"/>
      <c r="T43" s="167"/>
      <c r="U43" s="167"/>
      <c r="V43" s="167"/>
      <c r="W43" s="167"/>
      <c r="X43" s="167"/>
      <c r="Y43" s="167"/>
      <c r="Z43" s="167"/>
      <c r="AA43" s="167"/>
    </row>
    <row r="44">
      <c r="A44" s="167"/>
      <c r="B44" s="167"/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7"/>
      <c r="Q44" s="167"/>
      <c r="R44" s="167"/>
      <c r="S44" s="167"/>
      <c r="T44" s="167"/>
      <c r="U44" s="167"/>
      <c r="V44" s="167"/>
      <c r="W44" s="167"/>
      <c r="X44" s="167"/>
      <c r="Y44" s="167"/>
      <c r="Z44" s="167"/>
      <c r="AA44" s="167"/>
    </row>
    <row r="45">
      <c r="A45" s="167"/>
      <c r="B45" s="167"/>
      <c r="C45" s="167"/>
      <c r="D45" s="167"/>
      <c r="E45" s="167"/>
      <c r="F45" s="167"/>
      <c r="G45" s="167"/>
      <c r="H45" s="167"/>
      <c r="I45" s="167"/>
      <c r="J45" s="167"/>
      <c r="K45" s="167"/>
      <c r="L45" s="167"/>
      <c r="M45" s="167"/>
      <c r="N45" s="167"/>
      <c r="O45" s="167"/>
      <c r="P45" s="167"/>
      <c r="Q45" s="167"/>
      <c r="R45" s="167"/>
      <c r="S45" s="167"/>
      <c r="T45" s="167"/>
      <c r="U45" s="167"/>
      <c r="V45" s="167"/>
      <c r="W45" s="167"/>
      <c r="X45" s="167"/>
      <c r="Y45" s="167"/>
      <c r="Z45" s="167"/>
      <c r="AA45" s="167"/>
    </row>
    <row r="46">
      <c r="A46" s="167"/>
      <c r="B46" s="167"/>
      <c r="C46" s="167"/>
      <c r="D46" s="167"/>
      <c r="E46" s="167"/>
      <c r="F46" s="167"/>
      <c r="G46" s="167"/>
      <c r="H46" s="167"/>
      <c r="I46" s="167"/>
      <c r="J46" s="167"/>
      <c r="K46" s="167"/>
      <c r="L46" s="167"/>
      <c r="M46" s="167"/>
      <c r="N46" s="167"/>
      <c r="O46" s="167"/>
      <c r="P46" s="167"/>
      <c r="Q46" s="167"/>
      <c r="R46" s="167"/>
      <c r="S46" s="167"/>
      <c r="T46" s="167"/>
      <c r="U46" s="167"/>
      <c r="V46" s="167"/>
      <c r="W46" s="167"/>
      <c r="X46" s="167"/>
      <c r="Y46" s="167"/>
      <c r="Z46" s="167"/>
      <c r="AA46" s="167"/>
    </row>
    <row r="47">
      <c r="A47" s="167"/>
      <c r="B47" s="167"/>
      <c r="C47" s="167"/>
      <c r="D47" s="167"/>
      <c r="E47" s="167"/>
      <c r="F47" s="167"/>
      <c r="G47" s="167"/>
      <c r="H47" s="167"/>
      <c r="I47" s="167"/>
      <c r="J47" s="167"/>
      <c r="K47" s="167"/>
      <c r="L47" s="167"/>
      <c r="M47" s="167"/>
      <c r="N47" s="167"/>
      <c r="O47" s="167"/>
      <c r="P47" s="167"/>
      <c r="Q47" s="167"/>
      <c r="R47" s="167"/>
      <c r="S47" s="167"/>
      <c r="T47" s="167"/>
      <c r="U47" s="167"/>
      <c r="V47" s="167"/>
      <c r="W47" s="167"/>
      <c r="X47" s="167"/>
      <c r="Y47" s="167"/>
      <c r="Z47" s="167"/>
      <c r="AA47" s="167"/>
    </row>
    <row r="48">
      <c r="A48" s="167"/>
      <c r="B48" s="167"/>
      <c r="C48" s="167"/>
      <c r="D48" s="167"/>
      <c r="E48" s="167"/>
      <c r="F48" s="167"/>
      <c r="G48" s="167"/>
      <c r="H48" s="167"/>
      <c r="I48" s="167"/>
      <c r="J48" s="167"/>
      <c r="K48" s="167"/>
      <c r="L48" s="167"/>
      <c r="M48" s="167"/>
      <c r="N48" s="167"/>
      <c r="O48" s="167"/>
      <c r="P48" s="167"/>
      <c r="Q48" s="167"/>
      <c r="R48" s="167"/>
      <c r="S48" s="167"/>
      <c r="T48" s="167"/>
      <c r="U48" s="167"/>
      <c r="V48" s="167"/>
      <c r="W48" s="167"/>
      <c r="X48" s="167"/>
      <c r="Y48" s="167"/>
      <c r="Z48" s="167"/>
      <c r="AA48" s="167"/>
    </row>
    <row r="49">
      <c r="A49" s="167"/>
      <c r="B49" s="167"/>
      <c r="C49" s="167"/>
      <c r="D49" s="167"/>
      <c r="E49" s="167"/>
      <c r="F49" s="167"/>
      <c r="G49" s="167"/>
      <c r="H49" s="167"/>
      <c r="I49" s="167"/>
      <c r="J49" s="167"/>
      <c r="K49" s="167"/>
      <c r="L49" s="167"/>
      <c r="M49" s="167"/>
      <c r="N49" s="167"/>
      <c r="O49" s="167"/>
      <c r="P49" s="167"/>
      <c r="Q49" s="167"/>
      <c r="R49" s="167"/>
      <c r="S49" s="167"/>
      <c r="T49" s="167"/>
      <c r="U49" s="167"/>
      <c r="V49" s="167"/>
      <c r="W49" s="167"/>
      <c r="X49" s="167"/>
      <c r="Y49" s="167"/>
      <c r="Z49" s="167"/>
      <c r="AA49" s="167"/>
    </row>
    <row r="50">
      <c r="A50" s="167"/>
      <c r="B50" s="167"/>
      <c r="C50" s="167"/>
      <c r="D50" s="167"/>
      <c r="E50" s="167"/>
      <c r="F50" s="167"/>
      <c r="G50" s="167"/>
      <c r="H50" s="167"/>
      <c r="I50" s="167"/>
      <c r="J50" s="167"/>
      <c r="K50" s="167"/>
      <c r="L50" s="167"/>
      <c r="M50" s="167"/>
      <c r="N50" s="167"/>
      <c r="O50" s="167"/>
      <c r="P50" s="167"/>
      <c r="Q50" s="167"/>
      <c r="R50" s="167"/>
      <c r="S50" s="167"/>
      <c r="T50" s="167"/>
      <c r="U50" s="167"/>
      <c r="V50" s="167"/>
      <c r="W50" s="167"/>
      <c r="X50" s="167"/>
      <c r="Y50" s="167"/>
      <c r="Z50" s="167"/>
      <c r="AA50" s="167"/>
    </row>
    <row r="51">
      <c r="A51" s="167"/>
      <c r="B51" s="167"/>
      <c r="C51" s="167"/>
      <c r="D51" s="167"/>
      <c r="E51" s="167"/>
      <c r="F51" s="167"/>
      <c r="G51" s="167"/>
      <c r="H51" s="167"/>
      <c r="I51" s="167"/>
      <c r="J51" s="167"/>
      <c r="K51" s="167"/>
      <c r="L51" s="167"/>
      <c r="M51" s="167"/>
      <c r="N51" s="167"/>
      <c r="O51" s="167"/>
      <c r="P51" s="167"/>
      <c r="Q51" s="167"/>
      <c r="R51" s="167"/>
      <c r="S51" s="167"/>
      <c r="T51" s="167"/>
      <c r="U51" s="167"/>
      <c r="V51" s="167"/>
      <c r="W51" s="167"/>
      <c r="X51" s="167"/>
      <c r="Y51" s="167"/>
      <c r="Z51" s="167"/>
      <c r="AA51" s="167"/>
    </row>
    <row r="52">
      <c r="A52" s="167"/>
      <c r="B52" s="167"/>
      <c r="C52" s="167"/>
      <c r="D52" s="167"/>
      <c r="E52" s="167"/>
      <c r="F52" s="167"/>
      <c r="G52" s="167"/>
      <c r="H52" s="167"/>
      <c r="I52" s="167"/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</row>
    <row r="53">
      <c r="A53" s="167"/>
      <c r="B53" s="167"/>
      <c r="C53" s="167"/>
      <c r="D53" s="167"/>
      <c r="E53" s="167"/>
      <c r="F53" s="167"/>
      <c r="G53" s="167"/>
      <c r="H53" s="167"/>
      <c r="I53" s="167"/>
      <c r="J53" s="167"/>
      <c r="K53" s="167"/>
      <c r="L53" s="167"/>
      <c r="M53" s="167"/>
      <c r="N53" s="167"/>
      <c r="O53" s="167"/>
      <c r="P53" s="167"/>
      <c r="Q53" s="167"/>
      <c r="R53" s="167"/>
      <c r="S53" s="167"/>
      <c r="T53" s="167"/>
      <c r="U53" s="167"/>
      <c r="V53" s="167"/>
      <c r="W53" s="167"/>
      <c r="X53" s="167"/>
      <c r="Y53" s="167"/>
      <c r="Z53" s="167"/>
      <c r="AA53" s="167"/>
    </row>
    <row r="54">
      <c r="A54" s="167"/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167"/>
      <c r="M54" s="167"/>
      <c r="N54" s="167"/>
      <c r="O54" s="167"/>
      <c r="P54" s="167"/>
      <c r="Q54" s="167"/>
      <c r="R54" s="167"/>
      <c r="S54" s="167"/>
      <c r="T54" s="167"/>
      <c r="U54" s="167"/>
      <c r="V54" s="167"/>
      <c r="W54" s="167"/>
      <c r="X54" s="167"/>
      <c r="Y54" s="167"/>
      <c r="Z54" s="167"/>
      <c r="AA54" s="167"/>
    </row>
    <row r="55">
      <c r="A55" s="167"/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167"/>
      <c r="M55" s="167"/>
      <c r="N55" s="167"/>
      <c r="O55" s="167"/>
      <c r="P55" s="167"/>
      <c r="Q55" s="167"/>
      <c r="R55" s="167"/>
      <c r="S55" s="167"/>
      <c r="T55" s="167"/>
      <c r="U55" s="167"/>
      <c r="V55" s="167"/>
      <c r="W55" s="167"/>
      <c r="X55" s="167"/>
      <c r="Y55" s="167"/>
      <c r="Z55" s="167"/>
      <c r="AA55" s="167"/>
    </row>
    <row r="56">
      <c r="A56" s="167"/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167"/>
      <c r="M56" s="167"/>
      <c r="N56" s="167"/>
      <c r="O56" s="167"/>
      <c r="P56" s="167"/>
      <c r="Q56" s="167"/>
      <c r="R56" s="167"/>
      <c r="S56" s="167"/>
      <c r="T56" s="167"/>
      <c r="U56" s="167"/>
      <c r="V56" s="167"/>
      <c r="W56" s="167"/>
      <c r="X56" s="167"/>
      <c r="Y56" s="167"/>
      <c r="Z56" s="167"/>
      <c r="AA56" s="167"/>
    </row>
    <row r="57">
      <c r="A57" s="167"/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167"/>
      <c r="M57" s="167"/>
      <c r="N57" s="167"/>
      <c r="O57" s="167"/>
      <c r="P57" s="167"/>
      <c r="Q57" s="167"/>
      <c r="R57" s="167"/>
      <c r="S57" s="167"/>
      <c r="T57" s="167"/>
      <c r="U57" s="167"/>
      <c r="V57" s="167"/>
      <c r="W57" s="167"/>
      <c r="X57" s="167"/>
      <c r="Y57" s="167"/>
      <c r="Z57" s="167"/>
      <c r="AA57" s="167"/>
    </row>
    <row r="58">
      <c r="A58" s="167"/>
      <c r="B58" s="167"/>
      <c r="C58" s="167"/>
      <c r="D58" s="167"/>
      <c r="E58" s="167"/>
      <c r="F58" s="167"/>
      <c r="G58" s="167"/>
      <c r="H58" s="167"/>
      <c r="I58" s="167"/>
      <c r="J58" s="167"/>
      <c r="K58" s="167"/>
      <c r="L58" s="167"/>
      <c r="M58" s="167"/>
      <c r="N58" s="167"/>
      <c r="O58" s="167"/>
      <c r="P58" s="167"/>
      <c r="Q58" s="167"/>
      <c r="R58" s="167"/>
      <c r="S58" s="167"/>
      <c r="T58" s="167"/>
      <c r="U58" s="167"/>
      <c r="V58" s="167"/>
      <c r="W58" s="167"/>
      <c r="X58" s="167"/>
      <c r="Y58" s="167"/>
      <c r="Z58" s="167"/>
      <c r="AA58" s="167"/>
    </row>
    <row r="59">
      <c r="A59" s="167"/>
      <c r="B59" s="167"/>
      <c r="C59" s="167"/>
      <c r="D59" s="167"/>
      <c r="E59" s="167"/>
      <c r="F59" s="167"/>
      <c r="G59" s="167"/>
      <c r="H59" s="167"/>
      <c r="I59" s="167"/>
      <c r="J59" s="167"/>
      <c r="K59" s="167"/>
      <c r="L59" s="167"/>
      <c r="M59" s="167"/>
      <c r="N59" s="167"/>
      <c r="O59" s="167"/>
      <c r="P59" s="167"/>
      <c r="Q59" s="167"/>
      <c r="R59" s="167"/>
      <c r="S59" s="167"/>
      <c r="T59" s="167"/>
      <c r="U59" s="167"/>
      <c r="V59" s="167"/>
      <c r="W59" s="167"/>
      <c r="X59" s="167"/>
      <c r="Y59" s="167"/>
      <c r="Z59" s="167"/>
      <c r="AA59" s="167"/>
    </row>
    <row r="60">
      <c r="A60" s="167"/>
      <c r="B60" s="167"/>
      <c r="C60" s="167"/>
      <c r="D60" s="167"/>
      <c r="E60" s="167"/>
      <c r="F60" s="167"/>
      <c r="G60" s="167"/>
      <c r="H60" s="167"/>
      <c r="I60" s="167"/>
      <c r="J60" s="167"/>
      <c r="K60" s="167"/>
      <c r="L60" s="167"/>
      <c r="M60" s="167"/>
      <c r="N60" s="167"/>
      <c r="O60" s="167"/>
      <c r="P60" s="167"/>
      <c r="Q60" s="167"/>
      <c r="R60" s="167"/>
      <c r="S60" s="167"/>
      <c r="T60" s="167"/>
      <c r="U60" s="167"/>
      <c r="V60" s="167"/>
      <c r="W60" s="167"/>
      <c r="X60" s="167"/>
      <c r="Y60" s="167"/>
      <c r="Z60" s="167"/>
      <c r="AA60" s="167"/>
    </row>
    <row r="61">
      <c r="A61" s="167"/>
      <c r="B61" s="167"/>
      <c r="C61" s="167"/>
      <c r="D61" s="167"/>
      <c r="E61" s="167"/>
      <c r="F61" s="167"/>
      <c r="G61" s="167"/>
      <c r="H61" s="167"/>
      <c r="I61" s="167"/>
      <c r="J61" s="167"/>
      <c r="K61" s="167"/>
      <c r="L61" s="167"/>
      <c r="M61" s="167"/>
      <c r="N61" s="167"/>
      <c r="O61" s="167"/>
      <c r="P61" s="167"/>
      <c r="Q61" s="167"/>
      <c r="R61" s="167"/>
      <c r="S61" s="167"/>
      <c r="T61" s="167"/>
      <c r="U61" s="167"/>
      <c r="V61" s="167"/>
      <c r="W61" s="167"/>
      <c r="X61" s="167"/>
      <c r="Y61" s="167"/>
      <c r="Z61" s="167"/>
      <c r="AA61" s="167"/>
    </row>
    <row r="62">
      <c r="A62" s="167"/>
      <c r="B62" s="167"/>
      <c r="C62" s="167"/>
      <c r="D62" s="167"/>
      <c r="E62" s="167"/>
      <c r="F62" s="167"/>
      <c r="G62" s="167"/>
      <c r="H62" s="167"/>
      <c r="I62" s="167"/>
      <c r="J62" s="167"/>
      <c r="K62" s="167"/>
      <c r="L62" s="167"/>
      <c r="M62" s="167"/>
      <c r="N62" s="167"/>
      <c r="O62" s="167"/>
      <c r="P62" s="167"/>
      <c r="Q62" s="167"/>
      <c r="R62" s="167"/>
      <c r="S62" s="167"/>
      <c r="T62" s="167"/>
      <c r="U62" s="167"/>
      <c r="V62" s="167"/>
      <c r="W62" s="167"/>
      <c r="X62" s="167"/>
      <c r="Y62" s="167"/>
      <c r="Z62" s="167"/>
      <c r="AA62" s="167"/>
    </row>
    <row r="63">
      <c r="A63" s="167"/>
      <c r="B63" s="167"/>
      <c r="C63" s="167"/>
      <c r="D63" s="167"/>
      <c r="E63" s="167"/>
      <c r="F63" s="167"/>
      <c r="G63" s="167"/>
      <c r="H63" s="167"/>
      <c r="I63" s="167"/>
      <c r="J63" s="167"/>
      <c r="K63" s="167"/>
      <c r="L63" s="167"/>
      <c r="M63" s="167"/>
      <c r="N63" s="167"/>
      <c r="O63" s="167"/>
      <c r="P63" s="167"/>
      <c r="Q63" s="167"/>
      <c r="R63" s="167"/>
      <c r="S63" s="167"/>
      <c r="T63" s="167"/>
      <c r="U63" s="167"/>
      <c r="V63" s="167"/>
      <c r="W63" s="167"/>
      <c r="X63" s="167"/>
      <c r="Y63" s="167"/>
      <c r="Z63" s="167"/>
      <c r="AA63" s="167"/>
    </row>
    <row r="64">
      <c r="A64" s="167"/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  <c r="M64" s="167"/>
      <c r="N64" s="167"/>
      <c r="O64" s="167"/>
      <c r="P64" s="167"/>
      <c r="Q64" s="167"/>
      <c r="R64" s="167"/>
      <c r="S64" s="167"/>
      <c r="T64" s="167"/>
      <c r="U64" s="167"/>
      <c r="V64" s="167"/>
      <c r="W64" s="167"/>
      <c r="X64" s="167"/>
      <c r="Y64" s="167"/>
      <c r="Z64" s="167"/>
      <c r="AA64" s="167"/>
    </row>
    <row r="65">
      <c r="A65" s="167"/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  <c r="M65" s="167"/>
      <c r="N65" s="167"/>
      <c r="O65" s="167"/>
      <c r="P65" s="167"/>
      <c r="Q65" s="167"/>
      <c r="R65" s="167"/>
      <c r="S65" s="167"/>
      <c r="T65" s="167"/>
      <c r="U65" s="167"/>
      <c r="V65" s="167"/>
      <c r="W65" s="167"/>
      <c r="X65" s="167"/>
      <c r="Y65" s="167"/>
      <c r="Z65" s="167"/>
      <c r="AA65" s="167"/>
    </row>
    <row r="66">
      <c r="A66" s="167"/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  <c r="M66" s="167"/>
      <c r="N66" s="16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</row>
    <row r="67">
      <c r="A67" s="167"/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  <c r="M67" s="167"/>
      <c r="N67" s="167"/>
      <c r="O67" s="167"/>
      <c r="P67" s="167"/>
      <c r="Q67" s="167"/>
      <c r="R67" s="167"/>
      <c r="S67" s="167"/>
      <c r="T67" s="167"/>
      <c r="U67" s="167"/>
      <c r="V67" s="167"/>
      <c r="W67" s="167"/>
      <c r="X67" s="167"/>
      <c r="Y67" s="167"/>
      <c r="Z67" s="167"/>
      <c r="AA67" s="167"/>
    </row>
    <row r="68">
      <c r="A68" s="167"/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  <c r="M68" s="167"/>
      <c r="N68" s="167"/>
      <c r="O68" s="167"/>
      <c r="P68" s="167"/>
      <c r="Q68" s="167"/>
      <c r="R68" s="167"/>
      <c r="S68" s="167"/>
      <c r="T68" s="167"/>
      <c r="U68" s="167"/>
      <c r="V68" s="167"/>
      <c r="W68" s="167"/>
      <c r="X68" s="167"/>
      <c r="Y68" s="167"/>
      <c r="Z68" s="167"/>
      <c r="AA68" s="167"/>
    </row>
    <row r="69">
      <c r="A69" s="167"/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  <c r="M69" s="167"/>
      <c r="N69" s="167"/>
      <c r="O69" s="167"/>
      <c r="P69" s="167"/>
      <c r="Q69" s="167"/>
      <c r="R69" s="167"/>
      <c r="S69" s="167"/>
      <c r="T69" s="167"/>
      <c r="U69" s="167"/>
      <c r="V69" s="167"/>
      <c r="W69" s="167"/>
      <c r="X69" s="167"/>
      <c r="Y69" s="167"/>
      <c r="Z69" s="167"/>
      <c r="AA69" s="167"/>
    </row>
    <row r="70">
      <c r="A70" s="167"/>
      <c r="B70" s="167"/>
      <c r="C70" s="167"/>
      <c r="D70" s="167"/>
      <c r="E70" s="167"/>
      <c r="F70" s="167"/>
      <c r="G70" s="167"/>
      <c r="H70" s="167"/>
      <c r="I70" s="167"/>
      <c r="J70" s="167"/>
      <c r="K70" s="167"/>
      <c r="L70" s="167"/>
      <c r="M70" s="167"/>
      <c r="N70" s="167"/>
      <c r="O70" s="167"/>
      <c r="P70" s="167"/>
      <c r="Q70" s="167"/>
      <c r="R70" s="167"/>
      <c r="S70" s="167"/>
      <c r="T70" s="167"/>
      <c r="U70" s="167"/>
      <c r="V70" s="167"/>
      <c r="W70" s="167"/>
      <c r="X70" s="167"/>
      <c r="Y70" s="167"/>
      <c r="Z70" s="167"/>
      <c r="AA70" s="167"/>
    </row>
    <row r="71">
      <c r="A71" s="167"/>
      <c r="B71" s="167"/>
      <c r="C71" s="167"/>
      <c r="D71" s="167"/>
      <c r="E71" s="167"/>
      <c r="F71" s="167"/>
      <c r="G71" s="167"/>
      <c r="H71" s="167"/>
      <c r="I71" s="167"/>
      <c r="J71" s="167"/>
      <c r="K71" s="167"/>
      <c r="L71" s="167"/>
      <c r="M71" s="167"/>
      <c r="N71" s="167"/>
      <c r="O71" s="167"/>
      <c r="P71" s="167"/>
      <c r="Q71" s="167"/>
      <c r="R71" s="167"/>
      <c r="S71" s="167"/>
      <c r="T71" s="167"/>
      <c r="U71" s="167"/>
      <c r="V71" s="167"/>
      <c r="W71" s="167"/>
      <c r="X71" s="167"/>
      <c r="Y71" s="167"/>
      <c r="Z71" s="167"/>
      <c r="AA71" s="167"/>
    </row>
    <row r="72">
      <c r="A72" s="167"/>
      <c r="B72" s="167"/>
      <c r="C72" s="167"/>
      <c r="D72" s="167"/>
      <c r="E72" s="167"/>
      <c r="F72" s="167"/>
      <c r="G72" s="167"/>
      <c r="H72" s="167"/>
      <c r="I72" s="167"/>
      <c r="J72" s="167"/>
      <c r="K72" s="167"/>
      <c r="L72" s="167"/>
      <c r="M72" s="167"/>
      <c r="N72" s="167"/>
      <c r="O72" s="167"/>
      <c r="P72" s="167"/>
      <c r="Q72" s="167"/>
      <c r="R72" s="167"/>
      <c r="S72" s="167"/>
      <c r="T72" s="167"/>
      <c r="U72" s="167"/>
      <c r="V72" s="167"/>
      <c r="W72" s="167"/>
      <c r="X72" s="167"/>
      <c r="Y72" s="167"/>
      <c r="Z72" s="167"/>
      <c r="AA72" s="167"/>
    </row>
    <row r="73">
      <c r="A73" s="167"/>
      <c r="B73" s="167"/>
      <c r="C73" s="167"/>
      <c r="D73" s="167"/>
      <c r="E73" s="167"/>
      <c r="F73" s="167"/>
      <c r="G73" s="167"/>
      <c r="H73" s="167"/>
      <c r="I73" s="167"/>
      <c r="J73" s="167"/>
      <c r="K73" s="167"/>
      <c r="L73" s="167"/>
      <c r="M73" s="167"/>
      <c r="N73" s="167"/>
      <c r="O73" s="167"/>
      <c r="P73" s="167"/>
      <c r="Q73" s="167"/>
      <c r="R73" s="167"/>
      <c r="S73" s="167"/>
      <c r="T73" s="167"/>
      <c r="U73" s="167"/>
      <c r="V73" s="167"/>
      <c r="W73" s="167"/>
      <c r="X73" s="167"/>
      <c r="Y73" s="167"/>
      <c r="Z73" s="167"/>
      <c r="AA73" s="167"/>
    </row>
    <row r="74">
      <c r="A74" s="167"/>
      <c r="B74" s="167"/>
      <c r="C74" s="167"/>
      <c r="D74" s="167"/>
      <c r="E74" s="167"/>
      <c r="F74" s="167"/>
      <c r="G74" s="167"/>
      <c r="H74" s="167"/>
      <c r="I74" s="167"/>
      <c r="J74" s="167"/>
      <c r="K74" s="167"/>
      <c r="L74" s="167"/>
      <c r="M74" s="167"/>
      <c r="N74" s="167"/>
      <c r="O74" s="167"/>
      <c r="P74" s="167"/>
      <c r="Q74" s="167"/>
      <c r="R74" s="167"/>
      <c r="S74" s="167"/>
      <c r="T74" s="167"/>
      <c r="U74" s="167"/>
      <c r="V74" s="167"/>
      <c r="W74" s="167"/>
      <c r="X74" s="167"/>
      <c r="Y74" s="167"/>
      <c r="Z74" s="167"/>
      <c r="AA74" s="167"/>
    </row>
    <row r="75">
      <c r="A75" s="167"/>
      <c r="B75" s="167"/>
      <c r="C75" s="167"/>
      <c r="D75" s="167"/>
      <c r="E75" s="167"/>
      <c r="F75" s="167"/>
      <c r="G75" s="167"/>
      <c r="H75" s="167"/>
      <c r="I75" s="167"/>
      <c r="J75" s="167"/>
      <c r="K75" s="167"/>
      <c r="L75" s="167"/>
      <c r="M75" s="167"/>
      <c r="N75" s="167"/>
      <c r="O75" s="167"/>
      <c r="P75" s="167"/>
      <c r="Q75" s="167"/>
      <c r="R75" s="167"/>
      <c r="S75" s="167"/>
      <c r="T75" s="167"/>
      <c r="U75" s="167"/>
      <c r="V75" s="167"/>
      <c r="W75" s="167"/>
      <c r="X75" s="167"/>
      <c r="Y75" s="167"/>
      <c r="Z75" s="167"/>
      <c r="AA75" s="167"/>
    </row>
    <row r="76">
      <c r="A76" s="167"/>
      <c r="B76" s="167"/>
      <c r="C76" s="167"/>
      <c r="D76" s="167"/>
      <c r="E76" s="167"/>
      <c r="F76" s="167"/>
      <c r="G76" s="167"/>
      <c r="H76" s="167"/>
      <c r="I76" s="167"/>
      <c r="J76" s="167"/>
      <c r="K76" s="167"/>
      <c r="L76" s="167"/>
      <c r="M76" s="167"/>
      <c r="N76" s="167"/>
      <c r="O76" s="167"/>
      <c r="P76" s="167"/>
      <c r="Q76" s="167"/>
      <c r="R76" s="167"/>
      <c r="S76" s="167"/>
      <c r="T76" s="167"/>
      <c r="U76" s="167"/>
      <c r="V76" s="167"/>
      <c r="W76" s="167"/>
      <c r="X76" s="167"/>
      <c r="Y76" s="167"/>
      <c r="Z76" s="167"/>
      <c r="AA76" s="167"/>
    </row>
    <row r="77">
      <c r="A77" s="167"/>
      <c r="B77" s="167"/>
      <c r="C77" s="167"/>
      <c r="D77" s="167"/>
      <c r="E77" s="167"/>
      <c r="F77" s="167"/>
      <c r="G77" s="167"/>
      <c r="H77" s="167"/>
      <c r="I77" s="167"/>
      <c r="J77" s="167"/>
      <c r="K77" s="167"/>
      <c r="L77" s="167"/>
      <c r="M77" s="167"/>
      <c r="N77" s="167"/>
      <c r="O77" s="167"/>
      <c r="P77" s="167"/>
      <c r="Q77" s="167"/>
      <c r="R77" s="167"/>
      <c r="S77" s="167"/>
      <c r="T77" s="167"/>
      <c r="U77" s="167"/>
      <c r="V77" s="167"/>
      <c r="W77" s="167"/>
      <c r="X77" s="167"/>
      <c r="Y77" s="167"/>
      <c r="Z77" s="167"/>
      <c r="AA77" s="167"/>
    </row>
    <row r="78">
      <c r="A78" s="167"/>
      <c r="B78" s="167"/>
      <c r="C78" s="167"/>
      <c r="D78" s="167"/>
      <c r="E78" s="167"/>
      <c r="F78" s="167"/>
      <c r="G78" s="167"/>
      <c r="H78" s="167"/>
      <c r="I78" s="167"/>
      <c r="J78" s="167"/>
      <c r="K78" s="167"/>
      <c r="L78" s="167"/>
      <c r="M78" s="167"/>
      <c r="N78" s="167"/>
      <c r="O78" s="167"/>
      <c r="P78" s="167"/>
      <c r="Q78" s="167"/>
      <c r="R78" s="167"/>
      <c r="S78" s="167"/>
      <c r="T78" s="167"/>
      <c r="U78" s="167"/>
      <c r="V78" s="167"/>
      <c r="W78" s="167"/>
      <c r="X78" s="167"/>
      <c r="Y78" s="167"/>
      <c r="Z78" s="167"/>
      <c r="AA78" s="167"/>
    </row>
    <row r="79">
      <c r="A79" s="167"/>
      <c r="B79" s="167"/>
      <c r="C79" s="167"/>
      <c r="D79" s="167"/>
      <c r="E79" s="167"/>
      <c r="F79" s="167"/>
      <c r="G79" s="167"/>
      <c r="H79" s="167"/>
      <c r="I79" s="167"/>
      <c r="J79" s="167"/>
      <c r="K79" s="167"/>
      <c r="L79" s="167"/>
      <c r="M79" s="167"/>
      <c r="N79" s="167"/>
      <c r="O79" s="167"/>
      <c r="P79" s="167"/>
      <c r="Q79" s="167"/>
      <c r="R79" s="167"/>
      <c r="S79" s="167"/>
      <c r="T79" s="167"/>
      <c r="U79" s="167"/>
      <c r="V79" s="167"/>
      <c r="W79" s="167"/>
      <c r="X79" s="167"/>
      <c r="Y79" s="167"/>
      <c r="Z79" s="167"/>
      <c r="AA79" s="167"/>
    </row>
    <row r="80">
      <c r="A80" s="167"/>
      <c r="B80" s="167"/>
      <c r="C80" s="167"/>
      <c r="D80" s="167"/>
      <c r="E80" s="167"/>
      <c r="F80" s="167"/>
      <c r="G80" s="167"/>
      <c r="H80" s="167"/>
      <c r="I80" s="167"/>
      <c r="J80" s="167"/>
      <c r="K80" s="167"/>
      <c r="L80" s="167"/>
      <c r="M80" s="167"/>
      <c r="N80" s="167"/>
      <c r="O80" s="167"/>
      <c r="P80" s="167"/>
      <c r="Q80" s="167"/>
      <c r="R80" s="167"/>
      <c r="S80" s="167"/>
      <c r="T80" s="167"/>
      <c r="U80" s="167"/>
      <c r="V80" s="167"/>
      <c r="W80" s="167"/>
      <c r="X80" s="167"/>
      <c r="Y80" s="167"/>
      <c r="Z80" s="167"/>
      <c r="AA80" s="167"/>
    </row>
    <row r="81">
      <c r="A81" s="167"/>
      <c r="B81" s="167"/>
      <c r="C81" s="167"/>
      <c r="D81" s="167"/>
      <c r="E81" s="167"/>
      <c r="F81" s="167"/>
      <c r="G81" s="167"/>
      <c r="H81" s="167"/>
      <c r="I81" s="167"/>
      <c r="J81" s="167"/>
      <c r="K81" s="167"/>
      <c r="L81" s="167"/>
      <c r="M81" s="167"/>
      <c r="N81" s="167"/>
      <c r="O81" s="167"/>
      <c r="P81" s="167"/>
      <c r="Q81" s="167"/>
      <c r="R81" s="167"/>
      <c r="S81" s="167"/>
      <c r="T81" s="167"/>
      <c r="U81" s="167"/>
      <c r="V81" s="167"/>
      <c r="W81" s="167"/>
      <c r="X81" s="167"/>
      <c r="Y81" s="167"/>
      <c r="Z81" s="167"/>
      <c r="AA81" s="167"/>
    </row>
    <row r="82">
      <c r="A82" s="167"/>
      <c r="B82" s="167"/>
      <c r="C82" s="167"/>
      <c r="D82" s="167"/>
      <c r="E82" s="167"/>
      <c r="F82" s="167"/>
      <c r="G82" s="167"/>
      <c r="H82" s="167"/>
      <c r="I82" s="167"/>
      <c r="J82" s="167"/>
      <c r="K82" s="167"/>
      <c r="L82" s="167"/>
      <c r="M82" s="167"/>
      <c r="N82" s="167"/>
      <c r="O82" s="167"/>
      <c r="P82" s="167"/>
      <c r="Q82" s="167"/>
      <c r="R82" s="167"/>
      <c r="S82" s="167"/>
      <c r="T82" s="167"/>
      <c r="U82" s="167"/>
      <c r="V82" s="167"/>
      <c r="W82" s="167"/>
      <c r="X82" s="167"/>
      <c r="Y82" s="167"/>
      <c r="Z82" s="167"/>
      <c r="AA82" s="167"/>
    </row>
    <row r="83">
      <c r="A83" s="167"/>
      <c r="B83" s="167"/>
      <c r="C83" s="167"/>
      <c r="D83" s="167"/>
      <c r="E83" s="167"/>
      <c r="F83" s="167"/>
      <c r="G83" s="167"/>
      <c r="H83" s="167"/>
      <c r="I83" s="167"/>
      <c r="J83" s="167"/>
      <c r="K83" s="167"/>
      <c r="L83" s="167"/>
      <c r="M83" s="167"/>
      <c r="N83" s="167"/>
      <c r="O83" s="167"/>
      <c r="P83" s="167"/>
      <c r="Q83" s="167"/>
      <c r="R83" s="167"/>
      <c r="S83" s="167"/>
      <c r="T83" s="167"/>
      <c r="U83" s="167"/>
      <c r="V83" s="167"/>
      <c r="W83" s="167"/>
      <c r="X83" s="167"/>
      <c r="Y83" s="167"/>
      <c r="Z83" s="167"/>
      <c r="AA83" s="167"/>
    </row>
    <row r="84">
      <c r="A84" s="167"/>
      <c r="B84" s="167"/>
      <c r="C84" s="167"/>
      <c r="D84" s="167"/>
      <c r="E84" s="167"/>
      <c r="F84" s="167"/>
      <c r="G84" s="167"/>
      <c r="H84" s="167"/>
      <c r="I84" s="167"/>
      <c r="J84" s="167"/>
      <c r="K84" s="167"/>
      <c r="L84" s="167"/>
      <c r="M84" s="167"/>
      <c r="N84" s="167"/>
      <c r="O84" s="167"/>
      <c r="P84" s="167"/>
      <c r="Q84" s="167"/>
      <c r="R84" s="167"/>
      <c r="S84" s="167"/>
      <c r="T84" s="167"/>
      <c r="U84" s="167"/>
      <c r="V84" s="167"/>
      <c r="W84" s="167"/>
      <c r="X84" s="167"/>
      <c r="Y84" s="167"/>
      <c r="Z84" s="167"/>
      <c r="AA84" s="167"/>
    </row>
    <row r="85">
      <c r="A85" s="167"/>
      <c r="B85" s="167"/>
      <c r="C85" s="167"/>
      <c r="D85" s="167"/>
      <c r="E85" s="167"/>
      <c r="F85" s="167"/>
      <c r="G85" s="167"/>
      <c r="H85" s="167"/>
      <c r="I85" s="167"/>
      <c r="J85" s="167"/>
      <c r="K85" s="167"/>
      <c r="L85" s="167"/>
      <c r="M85" s="167"/>
      <c r="N85" s="167"/>
      <c r="O85" s="167"/>
      <c r="P85" s="167"/>
      <c r="Q85" s="167"/>
      <c r="R85" s="167"/>
      <c r="S85" s="167"/>
      <c r="T85" s="167"/>
      <c r="U85" s="167"/>
      <c r="V85" s="167"/>
      <c r="W85" s="167"/>
      <c r="X85" s="167"/>
      <c r="Y85" s="167"/>
      <c r="Z85" s="167"/>
      <c r="AA85" s="167"/>
    </row>
    <row r="86">
      <c r="A86" s="167"/>
      <c r="B86" s="167"/>
      <c r="C86" s="167"/>
      <c r="D86" s="167"/>
      <c r="E86" s="167"/>
      <c r="F86" s="167"/>
      <c r="G86" s="167"/>
      <c r="H86" s="167"/>
      <c r="I86" s="167"/>
      <c r="J86" s="167"/>
      <c r="K86" s="167"/>
      <c r="L86" s="167"/>
      <c r="M86" s="167"/>
      <c r="N86" s="167"/>
      <c r="O86" s="167"/>
      <c r="P86" s="167"/>
      <c r="Q86" s="167"/>
      <c r="R86" s="167"/>
      <c r="S86" s="167"/>
      <c r="T86" s="167"/>
      <c r="U86" s="167"/>
      <c r="V86" s="167"/>
      <c r="W86" s="167"/>
      <c r="X86" s="167"/>
      <c r="Y86" s="167"/>
      <c r="Z86" s="167"/>
      <c r="AA86" s="167"/>
    </row>
    <row r="87">
      <c r="A87" s="167"/>
      <c r="B87" s="167"/>
      <c r="C87" s="167"/>
      <c r="D87" s="167"/>
      <c r="E87" s="167"/>
      <c r="F87" s="167"/>
      <c r="G87" s="167"/>
      <c r="H87" s="167"/>
      <c r="I87" s="167"/>
      <c r="J87" s="167"/>
      <c r="K87" s="167"/>
      <c r="L87" s="167"/>
      <c r="M87" s="167"/>
      <c r="N87" s="167"/>
      <c r="O87" s="167"/>
      <c r="P87" s="167"/>
      <c r="Q87" s="167"/>
      <c r="R87" s="167"/>
      <c r="S87" s="167"/>
      <c r="T87" s="167"/>
      <c r="U87" s="167"/>
      <c r="V87" s="167"/>
      <c r="W87" s="167"/>
      <c r="X87" s="167"/>
      <c r="Y87" s="167"/>
      <c r="Z87" s="167"/>
      <c r="AA87" s="167"/>
    </row>
    <row r="88">
      <c r="A88" s="167"/>
      <c r="B88" s="167"/>
      <c r="C88" s="167"/>
      <c r="D88" s="167"/>
      <c r="E88" s="167"/>
      <c r="F88" s="167"/>
      <c r="G88" s="167"/>
      <c r="H88" s="167"/>
      <c r="I88" s="167"/>
      <c r="J88" s="167"/>
      <c r="K88" s="167"/>
      <c r="L88" s="167"/>
      <c r="M88" s="167"/>
      <c r="N88" s="167"/>
      <c r="O88" s="167"/>
      <c r="P88" s="167"/>
      <c r="Q88" s="167"/>
      <c r="R88" s="167"/>
      <c r="S88" s="167"/>
      <c r="T88" s="167"/>
      <c r="U88" s="167"/>
      <c r="V88" s="167"/>
      <c r="W88" s="167"/>
      <c r="X88" s="167"/>
      <c r="Y88" s="167"/>
      <c r="Z88" s="167"/>
      <c r="AA88" s="167"/>
    </row>
    <row r="89">
      <c r="A89" s="167"/>
      <c r="B89" s="167"/>
      <c r="C89" s="167"/>
      <c r="D89" s="167"/>
      <c r="E89" s="167"/>
      <c r="F89" s="167"/>
      <c r="G89" s="167"/>
      <c r="H89" s="167"/>
      <c r="I89" s="167"/>
      <c r="J89" s="167"/>
      <c r="K89" s="167"/>
      <c r="L89" s="167"/>
      <c r="M89" s="167"/>
      <c r="N89" s="167"/>
      <c r="O89" s="167"/>
      <c r="P89" s="167"/>
      <c r="Q89" s="167"/>
      <c r="R89" s="167"/>
      <c r="S89" s="167"/>
      <c r="T89" s="167"/>
      <c r="U89" s="167"/>
      <c r="V89" s="167"/>
      <c r="W89" s="167"/>
      <c r="X89" s="167"/>
      <c r="Y89" s="167"/>
      <c r="Z89" s="167"/>
      <c r="AA89" s="167"/>
    </row>
    <row r="90">
      <c r="A90" s="167"/>
      <c r="B90" s="167"/>
      <c r="C90" s="167"/>
      <c r="D90" s="167"/>
      <c r="E90" s="167"/>
      <c r="F90" s="167"/>
      <c r="G90" s="167"/>
      <c r="H90" s="167"/>
      <c r="I90" s="167"/>
      <c r="J90" s="167"/>
      <c r="K90" s="167"/>
      <c r="L90" s="167"/>
      <c r="M90" s="167"/>
      <c r="N90" s="167"/>
      <c r="O90" s="167"/>
      <c r="P90" s="167"/>
      <c r="Q90" s="167"/>
      <c r="R90" s="167"/>
      <c r="S90" s="167"/>
      <c r="T90" s="167"/>
      <c r="U90" s="167"/>
      <c r="V90" s="167"/>
      <c r="W90" s="167"/>
      <c r="X90" s="167"/>
      <c r="Y90" s="167"/>
      <c r="Z90" s="167"/>
      <c r="AA90" s="167"/>
    </row>
    <row r="91">
      <c r="A91" s="167"/>
      <c r="B91" s="167"/>
      <c r="C91" s="167"/>
      <c r="D91" s="167"/>
      <c r="E91" s="167"/>
      <c r="F91" s="167"/>
      <c r="G91" s="167"/>
      <c r="H91" s="167"/>
      <c r="I91" s="167"/>
      <c r="J91" s="167"/>
      <c r="K91" s="167"/>
      <c r="L91" s="167"/>
      <c r="M91" s="167"/>
      <c r="N91" s="167"/>
      <c r="O91" s="167"/>
      <c r="P91" s="167"/>
      <c r="Q91" s="167"/>
      <c r="R91" s="167"/>
      <c r="S91" s="167"/>
      <c r="T91" s="167"/>
      <c r="U91" s="167"/>
      <c r="V91" s="167"/>
      <c r="W91" s="167"/>
      <c r="X91" s="167"/>
      <c r="Y91" s="167"/>
      <c r="Z91" s="167"/>
      <c r="AA91" s="167"/>
    </row>
    <row r="92">
      <c r="A92" s="167"/>
      <c r="B92" s="167"/>
      <c r="C92" s="167"/>
      <c r="D92" s="167"/>
      <c r="E92" s="167"/>
      <c r="F92" s="167"/>
      <c r="G92" s="167"/>
      <c r="H92" s="167"/>
      <c r="I92" s="167"/>
      <c r="J92" s="167"/>
      <c r="K92" s="167"/>
      <c r="L92" s="167"/>
      <c r="M92" s="167"/>
      <c r="N92" s="167"/>
      <c r="O92" s="167"/>
      <c r="P92" s="167"/>
      <c r="Q92" s="167"/>
      <c r="R92" s="167"/>
      <c r="S92" s="167"/>
      <c r="T92" s="167"/>
      <c r="U92" s="167"/>
      <c r="V92" s="167"/>
      <c r="W92" s="167"/>
      <c r="X92" s="167"/>
      <c r="Y92" s="167"/>
      <c r="Z92" s="167"/>
      <c r="AA92" s="167"/>
    </row>
    <row r="93">
      <c r="A93" s="167"/>
      <c r="B93" s="167"/>
      <c r="C93" s="167"/>
      <c r="D93" s="167"/>
      <c r="E93" s="167"/>
      <c r="F93" s="167"/>
      <c r="G93" s="167"/>
      <c r="H93" s="167"/>
      <c r="I93" s="167"/>
      <c r="J93" s="167"/>
      <c r="K93" s="167"/>
      <c r="L93" s="167"/>
      <c r="M93" s="167"/>
      <c r="N93" s="167"/>
      <c r="O93" s="167"/>
      <c r="P93" s="167"/>
      <c r="Q93" s="167"/>
      <c r="R93" s="167"/>
      <c r="S93" s="167"/>
      <c r="T93" s="167"/>
      <c r="U93" s="167"/>
      <c r="V93" s="167"/>
      <c r="W93" s="167"/>
      <c r="X93" s="167"/>
      <c r="Y93" s="167"/>
      <c r="Z93" s="167"/>
      <c r="AA93" s="167"/>
    </row>
    <row r="94">
      <c r="A94" s="167"/>
      <c r="B94" s="167"/>
      <c r="C94" s="167"/>
      <c r="D94" s="167"/>
      <c r="E94" s="167"/>
      <c r="F94" s="167"/>
      <c r="G94" s="167"/>
      <c r="H94" s="167"/>
      <c r="I94" s="167"/>
      <c r="J94" s="167"/>
      <c r="K94" s="167"/>
      <c r="L94" s="167"/>
      <c r="M94" s="167"/>
      <c r="N94" s="167"/>
      <c r="O94" s="167"/>
      <c r="P94" s="167"/>
      <c r="Q94" s="167"/>
      <c r="R94" s="167"/>
      <c r="S94" s="167"/>
      <c r="T94" s="167"/>
      <c r="U94" s="167"/>
      <c r="V94" s="167"/>
      <c r="W94" s="167"/>
      <c r="X94" s="167"/>
      <c r="Y94" s="167"/>
      <c r="Z94" s="167"/>
      <c r="AA94" s="167"/>
    </row>
    <row r="95">
      <c r="A95" s="167"/>
      <c r="B95" s="167"/>
      <c r="C95" s="167"/>
      <c r="D95" s="167"/>
      <c r="E95" s="167"/>
      <c r="F95" s="167"/>
      <c r="G95" s="167"/>
      <c r="H95" s="167"/>
      <c r="I95" s="167"/>
      <c r="J95" s="167"/>
      <c r="K95" s="167"/>
      <c r="L95" s="167"/>
      <c r="M95" s="167"/>
      <c r="N95" s="167"/>
      <c r="O95" s="167"/>
      <c r="P95" s="167"/>
      <c r="Q95" s="167"/>
      <c r="R95" s="167"/>
      <c r="S95" s="167"/>
      <c r="T95" s="167"/>
      <c r="U95" s="167"/>
      <c r="V95" s="167"/>
      <c r="W95" s="167"/>
      <c r="X95" s="167"/>
      <c r="Y95" s="167"/>
      <c r="Z95" s="167"/>
      <c r="AA95" s="167"/>
    </row>
    <row r="96">
      <c r="A96" s="167"/>
      <c r="B96" s="167"/>
      <c r="C96" s="167"/>
      <c r="D96" s="167"/>
      <c r="E96" s="167"/>
      <c r="F96" s="167"/>
      <c r="G96" s="167"/>
      <c r="H96" s="167"/>
      <c r="I96" s="167"/>
      <c r="J96" s="167"/>
      <c r="K96" s="167"/>
      <c r="L96" s="167"/>
      <c r="M96" s="167"/>
      <c r="N96" s="167"/>
      <c r="O96" s="167"/>
      <c r="P96" s="167"/>
      <c r="Q96" s="167"/>
      <c r="R96" s="167"/>
      <c r="S96" s="167"/>
      <c r="T96" s="167"/>
      <c r="U96" s="167"/>
      <c r="V96" s="167"/>
      <c r="W96" s="167"/>
      <c r="X96" s="167"/>
      <c r="Y96" s="167"/>
      <c r="Z96" s="167"/>
      <c r="AA96" s="167"/>
    </row>
    <row r="97">
      <c r="A97" s="167"/>
      <c r="B97" s="167"/>
      <c r="C97" s="167"/>
      <c r="D97" s="167"/>
      <c r="E97" s="167"/>
      <c r="F97" s="167"/>
      <c r="G97" s="167"/>
      <c r="H97" s="167"/>
      <c r="I97" s="167"/>
      <c r="J97" s="167"/>
      <c r="K97" s="167"/>
      <c r="L97" s="167"/>
      <c r="M97" s="167"/>
      <c r="N97" s="167"/>
      <c r="O97" s="167"/>
      <c r="P97" s="167"/>
      <c r="Q97" s="167"/>
      <c r="R97" s="167"/>
      <c r="S97" s="167"/>
      <c r="T97" s="167"/>
      <c r="U97" s="167"/>
      <c r="V97" s="167"/>
      <c r="W97" s="167"/>
      <c r="X97" s="167"/>
      <c r="Y97" s="167"/>
      <c r="Z97" s="167"/>
      <c r="AA97" s="167"/>
    </row>
    <row r="98">
      <c r="A98" s="167"/>
      <c r="B98" s="167"/>
      <c r="C98" s="167"/>
      <c r="D98" s="167"/>
      <c r="E98" s="167"/>
      <c r="F98" s="167"/>
      <c r="G98" s="167"/>
      <c r="H98" s="167"/>
      <c r="I98" s="167"/>
      <c r="J98" s="167"/>
      <c r="K98" s="167"/>
      <c r="L98" s="167"/>
      <c r="M98" s="167"/>
      <c r="N98" s="167"/>
      <c r="O98" s="167"/>
      <c r="P98" s="167"/>
      <c r="Q98" s="167"/>
      <c r="R98" s="167"/>
      <c r="S98" s="167"/>
      <c r="T98" s="167"/>
      <c r="U98" s="167"/>
      <c r="V98" s="167"/>
      <c r="W98" s="167"/>
      <c r="X98" s="167"/>
      <c r="Y98" s="167"/>
      <c r="Z98" s="167"/>
      <c r="AA98" s="167"/>
    </row>
    <row r="99">
      <c r="A99" s="167"/>
      <c r="B99" s="167"/>
      <c r="C99" s="167"/>
      <c r="D99" s="167"/>
      <c r="E99" s="167"/>
      <c r="F99" s="167"/>
      <c r="G99" s="167"/>
      <c r="H99" s="167"/>
      <c r="I99" s="167"/>
      <c r="J99" s="167"/>
      <c r="K99" s="167"/>
      <c r="L99" s="167"/>
      <c r="M99" s="167"/>
      <c r="N99" s="167"/>
      <c r="O99" s="167"/>
      <c r="P99" s="167"/>
      <c r="Q99" s="167"/>
      <c r="R99" s="167"/>
      <c r="S99" s="167"/>
      <c r="T99" s="167"/>
      <c r="U99" s="167"/>
      <c r="V99" s="167"/>
      <c r="W99" s="167"/>
      <c r="X99" s="167"/>
      <c r="Y99" s="167"/>
      <c r="Z99" s="167"/>
      <c r="AA99" s="167"/>
    </row>
    <row r="100">
      <c r="A100" s="167"/>
      <c r="B100" s="167"/>
      <c r="C100" s="167"/>
      <c r="D100" s="167"/>
      <c r="E100" s="167"/>
      <c r="F100" s="167"/>
      <c r="G100" s="167"/>
      <c r="H100" s="167"/>
      <c r="I100" s="167"/>
      <c r="J100" s="167"/>
      <c r="K100" s="167"/>
      <c r="L100" s="167"/>
      <c r="M100" s="167"/>
      <c r="N100" s="167"/>
      <c r="O100" s="167"/>
      <c r="P100" s="167"/>
      <c r="Q100" s="167"/>
      <c r="R100" s="167"/>
      <c r="S100" s="167"/>
      <c r="T100" s="167"/>
      <c r="U100" s="167"/>
      <c r="V100" s="167"/>
      <c r="W100" s="167"/>
      <c r="X100" s="167"/>
      <c r="Y100" s="167"/>
      <c r="Z100" s="167"/>
      <c r="AA100" s="167"/>
    </row>
    <row r="101">
      <c r="A101" s="167"/>
      <c r="B101" s="167"/>
      <c r="C101" s="167"/>
      <c r="D101" s="167"/>
      <c r="E101" s="167"/>
      <c r="F101" s="167"/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  <c r="Q101" s="167"/>
      <c r="R101" s="167"/>
      <c r="S101" s="167"/>
      <c r="T101" s="167"/>
      <c r="U101" s="167"/>
      <c r="V101" s="167"/>
      <c r="W101" s="167"/>
      <c r="X101" s="167"/>
      <c r="Y101" s="167"/>
      <c r="Z101" s="167"/>
      <c r="AA101" s="167"/>
    </row>
    <row r="102">
      <c r="A102" s="167"/>
      <c r="B102" s="167"/>
      <c r="C102" s="167"/>
      <c r="D102" s="167"/>
      <c r="E102" s="167"/>
      <c r="F102" s="167"/>
      <c r="G102" s="167"/>
      <c r="H102" s="167"/>
      <c r="I102" s="167"/>
      <c r="J102" s="167"/>
      <c r="K102" s="167"/>
      <c r="L102" s="167"/>
      <c r="M102" s="167"/>
      <c r="N102" s="167"/>
      <c r="O102" s="167"/>
      <c r="P102" s="167"/>
      <c r="Q102" s="167"/>
      <c r="R102" s="167"/>
      <c r="S102" s="167"/>
      <c r="T102" s="167"/>
      <c r="U102" s="167"/>
      <c r="V102" s="167"/>
      <c r="W102" s="167"/>
      <c r="X102" s="167"/>
      <c r="Y102" s="167"/>
      <c r="Z102" s="167"/>
      <c r="AA102" s="167"/>
    </row>
    <row r="103">
      <c r="A103" s="167"/>
      <c r="B103" s="167"/>
      <c r="C103" s="167"/>
      <c r="D103" s="167"/>
      <c r="E103" s="167"/>
      <c r="F103" s="167"/>
      <c r="G103" s="167"/>
      <c r="H103" s="167"/>
      <c r="I103" s="167"/>
      <c r="J103" s="167"/>
      <c r="K103" s="167"/>
      <c r="L103" s="167"/>
      <c r="M103" s="167"/>
      <c r="N103" s="167"/>
      <c r="O103" s="167"/>
      <c r="P103" s="167"/>
      <c r="Q103" s="167"/>
      <c r="R103" s="167"/>
      <c r="S103" s="167"/>
      <c r="T103" s="167"/>
      <c r="U103" s="167"/>
      <c r="V103" s="167"/>
      <c r="W103" s="167"/>
      <c r="X103" s="167"/>
      <c r="Y103" s="167"/>
      <c r="Z103" s="167"/>
      <c r="AA103" s="167"/>
    </row>
    <row r="104">
      <c r="A104" s="167"/>
      <c r="B104" s="167"/>
      <c r="C104" s="167"/>
      <c r="D104" s="167"/>
      <c r="E104" s="167"/>
      <c r="F104" s="167"/>
      <c r="G104" s="167"/>
      <c r="H104" s="167"/>
      <c r="I104" s="167"/>
      <c r="J104" s="167"/>
      <c r="K104" s="167"/>
      <c r="L104" s="167"/>
      <c r="M104" s="167"/>
      <c r="N104" s="167"/>
      <c r="O104" s="167"/>
      <c r="P104" s="167"/>
      <c r="Q104" s="167"/>
      <c r="R104" s="167"/>
      <c r="S104" s="167"/>
      <c r="T104" s="167"/>
      <c r="U104" s="167"/>
      <c r="V104" s="167"/>
      <c r="W104" s="167"/>
      <c r="X104" s="167"/>
      <c r="Y104" s="167"/>
      <c r="Z104" s="167"/>
      <c r="AA104" s="167"/>
    </row>
    <row r="105">
      <c r="A105" s="167"/>
      <c r="B105" s="167"/>
      <c r="C105" s="167"/>
      <c r="D105" s="167"/>
      <c r="E105" s="167"/>
      <c r="F105" s="167"/>
      <c r="G105" s="167"/>
      <c r="H105" s="167"/>
      <c r="I105" s="167"/>
      <c r="J105" s="167"/>
      <c r="K105" s="167"/>
      <c r="L105" s="167"/>
      <c r="M105" s="167"/>
      <c r="N105" s="167"/>
      <c r="O105" s="167"/>
      <c r="P105" s="167"/>
      <c r="Q105" s="167"/>
      <c r="R105" s="167"/>
      <c r="S105" s="167"/>
      <c r="T105" s="167"/>
      <c r="U105" s="167"/>
      <c r="V105" s="167"/>
      <c r="W105" s="167"/>
      <c r="X105" s="167"/>
      <c r="Y105" s="167"/>
      <c r="Z105" s="167"/>
      <c r="AA105" s="167"/>
    </row>
    <row r="106">
      <c r="A106" s="167"/>
      <c r="B106" s="167"/>
      <c r="C106" s="167"/>
      <c r="D106" s="167"/>
      <c r="E106" s="167"/>
      <c r="F106" s="167"/>
      <c r="G106" s="167"/>
      <c r="H106" s="167"/>
      <c r="I106" s="167"/>
      <c r="J106" s="167"/>
      <c r="K106" s="167"/>
      <c r="L106" s="167"/>
      <c r="M106" s="167"/>
      <c r="N106" s="167"/>
      <c r="O106" s="167"/>
      <c r="P106" s="167"/>
      <c r="Q106" s="167"/>
      <c r="R106" s="167"/>
      <c r="S106" s="167"/>
      <c r="T106" s="167"/>
      <c r="U106" s="167"/>
      <c r="V106" s="167"/>
      <c r="W106" s="167"/>
      <c r="X106" s="167"/>
      <c r="Y106" s="167"/>
      <c r="Z106" s="167"/>
      <c r="AA106" s="167"/>
    </row>
    <row r="107">
      <c r="A107" s="167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7"/>
      <c r="S107" s="167"/>
      <c r="T107" s="167"/>
      <c r="U107" s="167"/>
      <c r="V107" s="167"/>
      <c r="W107" s="167"/>
      <c r="X107" s="167"/>
      <c r="Y107" s="167"/>
      <c r="Z107" s="167"/>
      <c r="AA107" s="167"/>
    </row>
    <row r="108">
      <c r="A108" s="167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7"/>
      <c r="S108" s="167"/>
      <c r="T108" s="167"/>
      <c r="U108" s="167"/>
      <c r="V108" s="167"/>
      <c r="W108" s="167"/>
      <c r="X108" s="167"/>
      <c r="Y108" s="167"/>
      <c r="Z108" s="167"/>
      <c r="AA108" s="167"/>
    </row>
    <row r="109">
      <c r="A109" s="167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7"/>
      <c r="S109" s="167"/>
      <c r="T109" s="167"/>
      <c r="U109" s="167"/>
      <c r="V109" s="167"/>
      <c r="W109" s="167"/>
      <c r="X109" s="167"/>
      <c r="Y109" s="167"/>
      <c r="Z109" s="167"/>
      <c r="AA109" s="167"/>
    </row>
    <row r="110">
      <c r="A110" s="167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7"/>
      <c r="S110" s="167"/>
      <c r="T110" s="167"/>
      <c r="U110" s="167"/>
      <c r="V110" s="167"/>
      <c r="W110" s="167"/>
      <c r="X110" s="167"/>
      <c r="Y110" s="167"/>
      <c r="Z110" s="167"/>
      <c r="AA110" s="167"/>
    </row>
    <row r="111">
      <c r="A111" s="167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7"/>
      <c r="S111" s="167"/>
      <c r="T111" s="167"/>
      <c r="U111" s="167"/>
      <c r="V111" s="167"/>
      <c r="W111" s="167"/>
      <c r="X111" s="167"/>
      <c r="Y111" s="167"/>
      <c r="Z111" s="167"/>
      <c r="AA111" s="167"/>
    </row>
    <row r="112">
      <c r="A112" s="167"/>
      <c r="B112" s="167"/>
      <c r="C112" s="167"/>
      <c r="D112" s="167"/>
      <c r="E112" s="167"/>
      <c r="F112" s="167"/>
      <c r="G112" s="167"/>
      <c r="H112" s="167"/>
      <c r="I112" s="167"/>
      <c r="J112" s="167"/>
      <c r="K112" s="167"/>
      <c r="L112" s="167"/>
      <c r="M112" s="167"/>
      <c r="N112" s="167"/>
      <c r="O112" s="167"/>
      <c r="P112" s="167"/>
      <c r="Q112" s="167"/>
      <c r="R112" s="167"/>
      <c r="S112" s="167"/>
      <c r="T112" s="167"/>
      <c r="U112" s="167"/>
      <c r="V112" s="167"/>
      <c r="W112" s="167"/>
      <c r="X112" s="167"/>
      <c r="Y112" s="167"/>
      <c r="Z112" s="167"/>
      <c r="AA112" s="167"/>
    </row>
    <row r="113">
      <c r="A113" s="167"/>
      <c r="B113" s="167"/>
      <c r="C113" s="167"/>
      <c r="D113" s="167"/>
      <c r="E113" s="167"/>
      <c r="F113" s="167"/>
      <c r="G113" s="167"/>
      <c r="H113" s="167"/>
      <c r="I113" s="167"/>
      <c r="J113" s="167"/>
      <c r="K113" s="167"/>
      <c r="L113" s="167"/>
      <c r="M113" s="167"/>
      <c r="N113" s="167"/>
      <c r="O113" s="167"/>
      <c r="P113" s="167"/>
      <c r="Q113" s="167"/>
      <c r="R113" s="167"/>
      <c r="S113" s="167"/>
      <c r="T113" s="167"/>
      <c r="U113" s="167"/>
      <c r="V113" s="167"/>
      <c r="W113" s="167"/>
      <c r="X113" s="167"/>
      <c r="Y113" s="167"/>
      <c r="Z113" s="167"/>
      <c r="AA113" s="167"/>
    </row>
    <row r="114">
      <c r="A114" s="167"/>
      <c r="B114" s="167"/>
      <c r="C114" s="167"/>
      <c r="D114" s="167"/>
      <c r="E114" s="167"/>
      <c r="F114" s="167"/>
      <c r="G114" s="167"/>
      <c r="H114" s="167"/>
      <c r="I114" s="167"/>
      <c r="J114" s="167"/>
      <c r="K114" s="167"/>
      <c r="L114" s="167"/>
      <c r="M114" s="167"/>
      <c r="N114" s="167"/>
      <c r="O114" s="167"/>
      <c r="P114" s="167"/>
      <c r="Q114" s="167"/>
      <c r="R114" s="167"/>
      <c r="S114" s="167"/>
      <c r="T114" s="167"/>
      <c r="U114" s="167"/>
      <c r="V114" s="167"/>
      <c r="W114" s="167"/>
      <c r="X114" s="167"/>
      <c r="Y114" s="167"/>
      <c r="Z114" s="167"/>
      <c r="AA114" s="167"/>
    </row>
    <row r="115">
      <c r="A115" s="167"/>
      <c r="B115" s="167"/>
      <c r="C115" s="167"/>
      <c r="D115" s="167"/>
      <c r="E115" s="167"/>
      <c r="F115" s="167"/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  <c r="Q115" s="167"/>
      <c r="R115" s="167"/>
      <c r="S115" s="167"/>
      <c r="T115" s="167"/>
      <c r="U115" s="167"/>
      <c r="V115" s="167"/>
      <c r="W115" s="167"/>
      <c r="X115" s="167"/>
      <c r="Y115" s="167"/>
      <c r="Z115" s="167"/>
      <c r="AA115" s="167"/>
    </row>
    <row r="116">
      <c r="A116" s="167"/>
      <c r="B116" s="167"/>
      <c r="C116" s="167"/>
      <c r="D116" s="167"/>
      <c r="E116" s="167"/>
      <c r="F116" s="167"/>
      <c r="G116" s="167"/>
      <c r="H116" s="167"/>
      <c r="I116" s="167"/>
      <c r="J116" s="167"/>
      <c r="K116" s="167"/>
      <c r="L116" s="167"/>
      <c r="M116" s="167"/>
      <c r="N116" s="167"/>
      <c r="O116" s="167"/>
      <c r="P116" s="167"/>
      <c r="Q116" s="167"/>
      <c r="R116" s="167"/>
      <c r="S116" s="167"/>
      <c r="T116" s="167"/>
      <c r="U116" s="167"/>
      <c r="V116" s="167"/>
      <c r="W116" s="167"/>
      <c r="X116" s="167"/>
      <c r="Y116" s="167"/>
      <c r="Z116" s="167"/>
      <c r="AA116" s="167"/>
    </row>
    <row r="117">
      <c r="A117" s="167"/>
      <c r="B117" s="167"/>
      <c r="C117" s="167"/>
      <c r="D117" s="167"/>
      <c r="E117" s="167"/>
      <c r="F117" s="167"/>
      <c r="G117" s="167"/>
      <c r="H117" s="167"/>
      <c r="I117" s="167"/>
      <c r="J117" s="167"/>
      <c r="K117" s="167"/>
      <c r="L117" s="167"/>
      <c r="M117" s="167"/>
      <c r="N117" s="167"/>
      <c r="O117" s="167"/>
      <c r="P117" s="167"/>
      <c r="Q117" s="167"/>
      <c r="R117" s="167"/>
      <c r="S117" s="167"/>
      <c r="T117" s="167"/>
      <c r="U117" s="167"/>
      <c r="V117" s="167"/>
      <c r="W117" s="167"/>
      <c r="X117" s="167"/>
      <c r="Y117" s="167"/>
      <c r="Z117" s="167"/>
      <c r="AA117" s="167"/>
    </row>
    <row r="118">
      <c r="A118" s="167"/>
      <c r="B118" s="167"/>
      <c r="C118" s="167"/>
      <c r="D118" s="167"/>
      <c r="E118" s="167"/>
      <c r="F118" s="167"/>
      <c r="G118" s="167"/>
      <c r="H118" s="167"/>
      <c r="I118" s="167"/>
      <c r="J118" s="167"/>
      <c r="K118" s="167"/>
      <c r="L118" s="167"/>
      <c r="M118" s="167"/>
      <c r="N118" s="167"/>
      <c r="O118" s="167"/>
      <c r="P118" s="167"/>
      <c r="Q118" s="167"/>
      <c r="R118" s="167"/>
      <c r="S118" s="167"/>
      <c r="T118" s="167"/>
      <c r="U118" s="167"/>
      <c r="V118" s="167"/>
      <c r="W118" s="167"/>
      <c r="X118" s="167"/>
      <c r="Y118" s="167"/>
      <c r="Z118" s="167"/>
      <c r="AA118" s="167"/>
    </row>
    <row r="119">
      <c r="A119" s="167"/>
      <c r="B119" s="167"/>
      <c r="C119" s="167"/>
      <c r="D119" s="167"/>
      <c r="E119" s="167"/>
      <c r="F119" s="167"/>
      <c r="G119" s="167"/>
      <c r="H119" s="167"/>
      <c r="I119" s="167"/>
      <c r="J119" s="167"/>
      <c r="K119" s="167"/>
      <c r="L119" s="167"/>
      <c r="M119" s="167"/>
      <c r="N119" s="167"/>
      <c r="O119" s="167"/>
      <c r="P119" s="167"/>
      <c r="Q119" s="167"/>
      <c r="R119" s="167"/>
      <c r="S119" s="167"/>
      <c r="T119" s="167"/>
      <c r="U119" s="167"/>
      <c r="V119" s="167"/>
      <c r="W119" s="167"/>
      <c r="X119" s="167"/>
      <c r="Y119" s="167"/>
      <c r="Z119" s="167"/>
      <c r="AA119" s="167"/>
    </row>
    <row r="120">
      <c r="A120" s="167"/>
      <c r="B120" s="167"/>
      <c r="C120" s="167"/>
      <c r="D120" s="167"/>
      <c r="E120" s="167"/>
      <c r="F120" s="167"/>
      <c r="G120" s="167"/>
      <c r="H120" s="167"/>
      <c r="I120" s="167"/>
      <c r="J120" s="167"/>
      <c r="K120" s="167"/>
      <c r="L120" s="167"/>
      <c r="M120" s="167"/>
      <c r="N120" s="167"/>
      <c r="O120" s="167"/>
      <c r="P120" s="167"/>
      <c r="Q120" s="167"/>
      <c r="R120" s="167"/>
      <c r="S120" s="167"/>
      <c r="T120" s="167"/>
      <c r="U120" s="167"/>
      <c r="V120" s="167"/>
      <c r="W120" s="167"/>
      <c r="X120" s="167"/>
      <c r="Y120" s="167"/>
      <c r="Z120" s="167"/>
      <c r="AA120" s="167"/>
    </row>
    <row r="121">
      <c r="A121" s="167"/>
      <c r="B121" s="167"/>
      <c r="C121" s="167"/>
      <c r="D121" s="167"/>
      <c r="E121" s="167"/>
      <c r="F121" s="167"/>
      <c r="G121" s="167"/>
      <c r="H121" s="167"/>
      <c r="I121" s="167"/>
      <c r="J121" s="167"/>
      <c r="K121" s="167"/>
      <c r="L121" s="167"/>
      <c r="M121" s="167"/>
      <c r="N121" s="167"/>
      <c r="O121" s="167"/>
      <c r="P121" s="167"/>
      <c r="Q121" s="167"/>
      <c r="R121" s="167"/>
      <c r="S121" s="167"/>
      <c r="T121" s="167"/>
      <c r="U121" s="167"/>
      <c r="V121" s="167"/>
      <c r="W121" s="167"/>
      <c r="X121" s="167"/>
      <c r="Y121" s="167"/>
      <c r="Z121" s="167"/>
      <c r="AA121" s="167"/>
    </row>
    <row r="122">
      <c r="A122" s="167"/>
      <c r="B122" s="167"/>
      <c r="C122" s="167"/>
      <c r="D122" s="167"/>
      <c r="E122" s="167"/>
      <c r="F122" s="167"/>
      <c r="G122" s="167"/>
      <c r="H122" s="167"/>
      <c r="I122" s="167"/>
      <c r="J122" s="167"/>
      <c r="K122" s="167"/>
      <c r="L122" s="167"/>
      <c r="M122" s="167"/>
      <c r="N122" s="167"/>
      <c r="O122" s="167"/>
      <c r="P122" s="167"/>
      <c r="Q122" s="167"/>
      <c r="R122" s="167"/>
      <c r="S122" s="167"/>
      <c r="T122" s="167"/>
      <c r="U122" s="167"/>
      <c r="V122" s="167"/>
      <c r="W122" s="167"/>
      <c r="X122" s="167"/>
      <c r="Y122" s="167"/>
      <c r="Z122" s="167"/>
      <c r="AA122" s="167"/>
    </row>
    <row r="123">
      <c r="A123" s="167"/>
      <c r="B123" s="167"/>
      <c r="C123" s="167"/>
      <c r="D123" s="167"/>
      <c r="E123" s="167"/>
      <c r="F123" s="167"/>
      <c r="G123" s="167"/>
      <c r="H123" s="167"/>
      <c r="I123" s="167"/>
      <c r="J123" s="167"/>
      <c r="K123" s="167"/>
      <c r="L123" s="167"/>
      <c r="M123" s="167"/>
      <c r="N123" s="167"/>
      <c r="O123" s="167"/>
      <c r="P123" s="167"/>
      <c r="Q123" s="167"/>
      <c r="R123" s="167"/>
      <c r="S123" s="167"/>
      <c r="T123" s="167"/>
      <c r="U123" s="167"/>
      <c r="V123" s="167"/>
      <c r="W123" s="167"/>
      <c r="X123" s="167"/>
      <c r="Y123" s="167"/>
      <c r="Z123" s="167"/>
      <c r="AA123" s="167"/>
    </row>
    <row r="124">
      <c r="A124" s="167"/>
      <c r="B124" s="167"/>
      <c r="C124" s="167"/>
      <c r="D124" s="167"/>
      <c r="E124" s="167"/>
      <c r="F124" s="167"/>
      <c r="G124" s="167"/>
      <c r="H124" s="167"/>
      <c r="I124" s="167"/>
      <c r="J124" s="167"/>
      <c r="K124" s="167"/>
      <c r="L124" s="167"/>
      <c r="M124" s="167"/>
      <c r="N124" s="167"/>
      <c r="O124" s="167"/>
      <c r="P124" s="167"/>
      <c r="Q124" s="167"/>
      <c r="R124" s="167"/>
      <c r="S124" s="167"/>
      <c r="T124" s="167"/>
      <c r="U124" s="167"/>
      <c r="V124" s="167"/>
      <c r="W124" s="167"/>
      <c r="X124" s="167"/>
      <c r="Y124" s="167"/>
      <c r="Z124" s="167"/>
      <c r="AA124" s="167"/>
    </row>
    <row r="125">
      <c r="A125" s="167"/>
      <c r="B125" s="167"/>
      <c r="C125" s="167"/>
      <c r="D125" s="167"/>
      <c r="E125" s="167"/>
      <c r="F125" s="167"/>
      <c r="G125" s="167"/>
      <c r="H125" s="167"/>
      <c r="I125" s="167"/>
      <c r="J125" s="167"/>
      <c r="K125" s="167"/>
      <c r="L125" s="167"/>
      <c r="M125" s="167"/>
      <c r="N125" s="167"/>
      <c r="O125" s="167"/>
      <c r="P125" s="167"/>
      <c r="Q125" s="167"/>
      <c r="R125" s="167"/>
      <c r="S125" s="167"/>
      <c r="T125" s="167"/>
      <c r="U125" s="167"/>
      <c r="V125" s="167"/>
      <c r="W125" s="167"/>
      <c r="X125" s="167"/>
      <c r="Y125" s="167"/>
      <c r="Z125" s="167"/>
      <c r="AA125" s="167"/>
    </row>
    <row r="126">
      <c r="A126" s="167"/>
      <c r="B126" s="167"/>
      <c r="C126" s="167"/>
      <c r="D126" s="167"/>
      <c r="E126" s="167"/>
      <c r="F126" s="167"/>
      <c r="G126" s="167"/>
      <c r="H126" s="167"/>
      <c r="I126" s="167"/>
      <c r="J126" s="167"/>
      <c r="K126" s="167"/>
      <c r="L126" s="167"/>
      <c r="M126" s="167"/>
      <c r="N126" s="167"/>
      <c r="O126" s="167"/>
      <c r="P126" s="167"/>
      <c r="Q126" s="167"/>
      <c r="R126" s="167"/>
      <c r="S126" s="167"/>
      <c r="T126" s="167"/>
      <c r="U126" s="167"/>
      <c r="V126" s="167"/>
      <c r="W126" s="167"/>
      <c r="X126" s="167"/>
      <c r="Y126" s="167"/>
      <c r="Z126" s="167"/>
      <c r="AA126" s="167"/>
    </row>
    <row r="127">
      <c r="A127" s="167"/>
      <c r="B127" s="167"/>
      <c r="C127" s="167"/>
      <c r="D127" s="167"/>
      <c r="E127" s="167"/>
      <c r="F127" s="167"/>
      <c r="G127" s="167"/>
      <c r="H127" s="167"/>
      <c r="I127" s="167"/>
      <c r="J127" s="167"/>
      <c r="K127" s="167"/>
      <c r="L127" s="167"/>
      <c r="M127" s="167"/>
      <c r="N127" s="167"/>
      <c r="O127" s="167"/>
      <c r="P127" s="167"/>
      <c r="Q127" s="167"/>
      <c r="R127" s="167"/>
      <c r="S127" s="167"/>
      <c r="T127" s="167"/>
      <c r="U127" s="167"/>
      <c r="V127" s="167"/>
      <c r="W127" s="167"/>
      <c r="X127" s="167"/>
      <c r="Y127" s="167"/>
      <c r="Z127" s="167"/>
      <c r="AA127" s="167"/>
    </row>
    <row r="128">
      <c r="A128" s="167"/>
      <c r="B128" s="167"/>
      <c r="C128" s="167"/>
      <c r="D128" s="167"/>
      <c r="E128" s="167"/>
      <c r="F128" s="167"/>
      <c r="G128" s="167"/>
      <c r="H128" s="167"/>
      <c r="I128" s="167"/>
      <c r="J128" s="167"/>
      <c r="K128" s="167"/>
      <c r="L128" s="167"/>
      <c r="M128" s="167"/>
      <c r="N128" s="167"/>
      <c r="O128" s="167"/>
      <c r="P128" s="167"/>
      <c r="Q128" s="167"/>
      <c r="R128" s="167"/>
      <c r="S128" s="167"/>
      <c r="T128" s="167"/>
      <c r="U128" s="167"/>
      <c r="V128" s="167"/>
      <c r="W128" s="167"/>
      <c r="X128" s="167"/>
      <c r="Y128" s="167"/>
      <c r="Z128" s="167"/>
      <c r="AA128" s="167"/>
    </row>
    <row r="129">
      <c r="A129" s="167"/>
      <c r="B129" s="167"/>
      <c r="C129" s="167"/>
      <c r="D129" s="167"/>
      <c r="E129" s="167"/>
      <c r="F129" s="167"/>
      <c r="G129" s="167"/>
      <c r="H129" s="167"/>
      <c r="I129" s="167"/>
      <c r="J129" s="167"/>
      <c r="K129" s="167"/>
      <c r="L129" s="167"/>
      <c r="M129" s="167"/>
      <c r="N129" s="167"/>
      <c r="O129" s="167"/>
      <c r="P129" s="167"/>
      <c r="Q129" s="167"/>
      <c r="R129" s="167"/>
      <c r="S129" s="167"/>
      <c r="T129" s="167"/>
      <c r="U129" s="167"/>
      <c r="V129" s="167"/>
      <c r="W129" s="167"/>
      <c r="X129" s="167"/>
      <c r="Y129" s="167"/>
      <c r="Z129" s="167"/>
      <c r="AA129" s="167"/>
    </row>
    <row r="130">
      <c r="A130" s="167"/>
      <c r="B130" s="167"/>
      <c r="C130" s="167"/>
      <c r="D130" s="167"/>
      <c r="E130" s="167"/>
      <c r="F130" s="167"/>
      <c r="G130" s="167"/>
      <c r="H130" s="167"/>
      <c r="I130" s="167"/>
      <c r="J130" s="167"/>
      <c r="K130" s="167"/>
      <c r="L130" s="167"/>
      <c r="M130" s="167"/>
      <c r="N130" s="167"/>
      <c r="O130" s="167"/>
      <c r="P130" s="167"/>
      <c r="Q130" s="167"/>
      <c r="R130" s="167"/>
      <c r="S130" s="167"/>
      <c r="T130" s="167"/>
      <c r="U130" s="167"/>
      <c r="V130" s="167"/>
      <c r="W130" s="167"/>
      <c r="X130" s="167"/>
      <c r="Y130" s="167"/>
      <c r="Z130" s="167"/>
      <c r="AA130" s="167"/>
    </row>
    <row r="131">
      <c r="A131" s="167"/>
      <c r="B131" s="167"/>
      <c r="C131" s="167"/>
      <c r="D131" s="167"/>
      <c r="E131" s="167"/>
      <c r="F131" s="167"/>
      <c r="G131" s="167"/>
      <c r="H131" s="167"/>
      <c r="I131" s="167"/>
      <c r="J131" s="167"/>
      <c r="K131" s="167"/>
      <c r="L131" s="167"/>
      <c r="M131" s="167"/>
      <c r="N131" s="167"/>
      <c r="O131" s="167"/>
      <c r="P131" s="167"/>
      <c r="Q131" s="167"/>
      <c r="R131" s="167"/>
      <c r="S131" s="167"/>
      <c r="T131" s="167"/>
      <c r="U131" s="167"/>
      <c r="V131" s="167"/>
      <c r="W131" s="167"/>
      <c r="X131" s="167"/>
      <c r="Y131" s="167"/>
      <c r="Z131" s="167"/>
      <c r="AA131" s="167"/>
    </row>
    <row r="132">
      <c r="A132" s="167"/>
      <c r="B132" s="167"/>
      <c r="C132" s="167"/>
      <c r="D132" s="167"/>
      <c r="E132" s="167"/>
      <c r="F132" s="167"/>
      <c r="G132" s="167"/>
      <c r="H132" s="167"/>
      <c r="I132" s="167"/>
      <c r="J132" s="167"/>
      <c r="K132" s="167"/>
      <c r="L132" s="167"/>
      <c r="M132" s="167"/>
      <c r="N132" s="167"/>
      <c r="O132" s="167"/>
      <c r="P132" s="167"/>
      <c r="Q132" s="167"/>
      <c r="R132" s="167"/>
      <c r="S132" s="167"/>
      <c r="T132" s="167"/>
      <c r="U132" s="167"/>
      <c r="V132" s="167"/>
      <c r="W132" s="167"/>
      <c r="X132" s="167"/>
      <c r="Y132" s="167"/>
      <c r="Z132" s="167"/>
      <c r="AA132" s="167"/>
    </row>
    <row r="133">
      <c r="A133" s="167"/>
      <c r="B133" s="167"/>
      <c r="C133" s="167"/>
      <c r="D133" s="167"/>
      <c r="E133" s="167"/>
      <c r="F133" s="167"/>
      <c r="G133" s="167"/>
      <c r="H133" s="167"/>
      <c r="I133" s="167"/>
      <c r="J133" s="167"/>
      <c r="K133" s="167"/>
      <c r="L133" s="167"/>
      <c r="M133" s="167"/>
      <c r="N133" s="167"/>
      <c r="O133" s="167"/>
      <c r="P133" s="167"/>
      <c r="Q133" s="167"/>
      <c r="R133" s="167"/>
      <c r="S133" s="167"/>
      <c r="T133" s="167"/>
      <c r="U133" s="167"/>
      <c r="V133" s="167"/>
      <c r="W133" s="167"/>
      <c r="X133" s="167"/>
      <c r="Y133" s="167"/>
      <c r="Z133" s="167"/>
      <c r="AA133" s="167"/>
    </row>
    <row r="134">
      <c r="A134" s="167"/>
      <c r="B134" s="167"/>
      <c r="C134" s="167"/>
      <c r="D134" s="167"/>
      <c r="E134" s="167"/>
      <c r="F134" s="167"/>
      <c r="G134" s="167"/>
      <c r="H134" s="167"/>
      <c r="I134" s="167"/>
      <c r="J134" s="167"/>
      <c r="K134" s="167"/>
      <c r="L134" s="167"/>
      <c r="M134" s="167"/>
      <c r="N134" s="167"/>
      <c r="O134" s="167"/>
      <c r="P134" s="167"/>
      <c r="Q134" s="167"/>
      <c r="R134" s="167"/>
      <c r="S134" s="167"/>
      <c r="T134" s="167"/>
      <c r="U134" s="167"/>
      <c r="V134" s="167"/>
      <c r="W134" s="167"/>
      <c r="X134" s="167"/>
      <c r="Y134" s="167"/>
      <c r="Z134" s="167"/>
      <c r="AA134" s="167"/>
    </row>
    <row r="135">
      <c r="A135" s="167"/>
      <c r="B135" s="167"/>
      <c r="C135" s="167"/>
      <c r="D135" s="167"/>
      <c r="E135" s="167"/>
      <c r="F135" s="167"/>
      <c r="G135" s="167"/>
      <c r="H135" s="167"/>
      <c r="I135" s="167"/>
      <c r="J135" s="167"/>
      <c r="K135" s="167"/>
      <c r="L135" s="167"/>
      <c r="M135" s="167"/>
      <c r="N135" s="167"/>
      <c r="O135" s="167"/>
      <c r="P135" s="167"/>
      <c r="Q135" s="167"/>
      <c r="R135" s="167"/>
      <c r="S135" s="167"/>
      <c r="T135" s="167"/>
      <c r="U135" s="167"/>
      <c r="V135" s="167"/>
      <c r="W135" s="167"/>
      <c r="X135" s="167"/>
      <c r="Y135" s="167"/>
      <c r="Z135" s="167"/>
      <c r="AA135" s="167"/>
    </row>
    <row r="136">
      <c r="A136" s="167"/>
      <c r="B136" s="167"/>
      <c r="C136" s="167"/>
      <c r="D136" s="167"/>
      <c r="E136" s="167"/>
      <c r="F136" s="167"/>
      <c r="G136" s="167"/>
      <c r="H136" s="167"/>
      <c r="I136" s="167"/>
      <c r="J136" s="167"/>
      <c r="K136" s="167"/>
      <c r="L136" s="167"/>
      <c r="M136" s="167"/>
      <c r="N136" s="167"/>
      <c r="O136" s="167"/>
      <c r="P136" s="167"/>
      <c r="Q136" s="167"/>
      <c r="R136" s="167"/>
      <c r="S136" s="167"/>
      <c r="T136" s="167"/>
      <c r="U136" s="167"/>
      <c r="V136" s="167"/>
      <c r="W136" s="167"/>
      <c r="X136" s="167"/>
      <c r="Y136" s="167"/>
      <c r="Z136" s="167"/>
      <c r="AA136" s="167"/>
    </row>
    <row r="137">
      <c r="A137" s="167"/>
      <c r="B137" s="167"/>
      <c r="C137" s="167"/>
      <c r="D137" s="167"/>
      <c r="E137" s="167"/>
      <c r="F137" s="167"/>
      <c r="G137" s="167"/>
      <c r="H137" s="167"/>
      <c r="I137" s="167"/>
      <c r="J137" s="167"/>
      <c r="K137" s="167"/>
      <c r="L137" s="167"/>
      <c r="M137" s="167"/>
      <c r="N137" s="167"/>
      <c r="O137" s="167"/>
      <c r="P137" s="167"/>
      <c r="Q137" s="167"/>
      <c r="R137" s="167"/>
      <c r="S137" s="167"/>
      <c r="T137" s="167"/>
      <c r="U137" s="167"/>
      <c r="V137" s="167"/>
      <c r="W137" s="167"/>
      <c r="X137" s="167"/>
      <c r="Y137" s="167"/>
      <c r="Z137" s="167"/>
      <c r="AA137" s="167"/>
    </row>
    <row r="138">
      <c r="A138" s="167"/>
      <c r="B138" s="167"/>
      <c r="C138" s="167"/>
      <c r="D138" s="167"/>
      <c r="E138" s="167"/>
      <c r="F138" s="167"/>
      <c r="G138" s="167"/>
      <c r="H138" s="167"/>
      <c r="I138" s="167"/>
      <c r="J138" s="167"/>
      <c r="K138" s="167"/>
      <c r="L138" s="167"/>
      <c r="M138" s="167"/>
      <c r="N138" s="167"/>
      <c r="O138" s="167"/>
      <c r="P138" s="167"/>
      <c r="Q138" s="167"/>
      <c r="R138" s="167"/>
      <c r="S138" s="167"/>
      <c r="T138" s="167"/>
      <c r="U138" s="167"/>
      <c r="V138" s="167"/>
      <c r="W138" s="167"/>
      <c r="X138" s="167"/>
      <c r="Y138" s="167"/>
      <c r="Z138" s="167"/>
      <c r="AA138" s="167"/>
    </row>
    <row r="139">
      <c r="A139" s="167"/>
      <c r="B139" s="167"/>
      <c r="C139" s="167"/>
      <c r="D139" s="167"/>
      <c r="E139" s="167"/>
      <c r="F139" s="167"/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  <c r="Q139" s="167"/>
      <c r="R139" s="167"/>
      <c r="S139" s="167"/>
      <c r="T139" s="167"/>
      <c r="U139" s="167"/>
      <c r="V139" s="167"/>
      <c r="W139" s="167"/>
      <c r="X139" s="167"/>
      <c r="Y139" s="167"/>
      <c r="Z139" s="167"/>
      <c r="AA139" s="167"/>
    </row>
    <row r="140">
      <c r="A140" s="167"/>
      <c r="B140" s="167"/>
      <c r="C140" s="167"/>
      <c r="D140" s="167"/>
      <c r="E140" s="167"/>
      <c r="F140" s="167"/>
      <c r="G140" s="167"/>
      <c r="H140" s="167"/>
      <c r="I140" s="167"/>
      <c r="J140" s="167"/>
      <c r="K140" s="167"/>
      <c r="L140" s="167"/>
      <c r="M140" s="167"/>
      <c r="N140" s="167"/>
      <c r="O140" s="167"/>
      <c r="P140" s="167"/>
      <c r="Q140" s="167"/>
      <c r="R140" s="167"/>
      <c r="S140" s="167"/>
      <c r="T140" s="167"/>
      <c r="U140" s="167"/>
      <c r="V140" s="167"/>
      <c r="W140" s="167"/>
      <c r="X140" s="167"/>
      <c r="Y140" s="167"/>
      <c r="Z140" s="167"/>
      <c r="AA140" s="167"/>
    </row>
    <row r="141">
      <c r="A141" s="167"/>
      <c r="B141" s="167"/>
      <c r="C141" s="167"/>
      <c r="D141" s="167"/>
      <c r="E141" s="167"/>
      <c r="F141" s="167"/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  <c r="Q141" s="167"/>
      <c r="R141" s="167"/>
      <c r="S141" s="167"/>
      <c r="T141" s="167"/>
      <c r="U141" s="167"/>
      <c r="V141" s="167"/>
      <c r="W141" s="167"/>
      <c r="X141" s="167"/>
      <c r="Y141" s="167"/>
      <c r="Z141" s="167"/>
      <c r="AA141" s="167"/>
    </row>
    <row r="142">
      <c r="A142" s="167"/>
      <c r="B142" s="167"/>
      <c r="C142" s="167"/>
      <c r="D142" s="167"/>
      <c r="E142" s="167"/>
      <c r="F142" s="167"/>
      <c r="G142" s="167"/>
      <c r="H142" s="167"/>
      <c r="I142" s="167"/>
      <c r="J142" s="167"/>
      <c r="K142" s="167"/>
      <c r="L142" s="167"/>
      <c r="M142" s="167"/>
      <c r="N142" s="167"/>
      <c r="O142" s="167"/>
      <c r="P142" s="167"/>
      <c r="Q142" s="167"/>
      <c r="R142" s="167"/>
      <c r="S142" s="167"/>
      <c r="T142" s="167"/>
      <c r="U142" s="167"/>
      <c r="V142" s="167"/>
      <c r="W142" s="167"/>
      <c r="X142" s="167"/>
      <c r="Y142" s="167"/>
      <c r="Z142" s="167"/>
      <c r="AA142" s="167"/>
    </row>
    <row r="143">
      <c r="A143" s="167"/>
      <c r="B143" s="167"/>
      <c r="C143" s="167"/>
      <c r="D143" s="167"/>
      <c r="E143" s="167"/>
      <c r="F143" s="167"/>
      <c r="G143" s="167"/>
      <c r="H143" s="167"/>
      <c r="I143" s="167"/>
      <c r="J143" s="167"/>
      <c r="K143" s="167"/>
      <c r="L143" s="167"/>
      <c r="M143" s="167"/>
      <c r="N143" s="167"/>
      <c r="O143" s="167"/>
      <c r="P143" s="167"/>
      <c r="Q143" s="167"/>
      <c r="R143" s="167"/>
      <c r="S143" s="167"/>
      <c r="T143" s="167"/>
      <c r="U143" s="167"/>
      <c r="V143" s="167"/>
      <c r="W143" s="167"/>
      <c r="X143" s="167"/>
      <c r="Y143" s="167"/>
      <c r="Z143" s="167"/>
      <c r="AA143" s="167"/>
    </row>
    <row r="144">
      <c r="A144" s="167"/>
      <c r="B144" s="167"/>
      <c r="C144" s="167"/>
      <c r="D144" s="167"/>
      <c r="E144" s="167"/>
      <c r="F144" s="167"/>
      <c r="G144" s="167"/>
      <c r="H144" s="167"/>
      <c r="I144" s="167"/>
      <c r="J144" s="167"/>
      <c r="K144" s="167"/>
      <c r="L144" s="167"/>
      <c r="M144" s="167"/>
      <c r="N144" s="167"/>
      <c r="O144" s="167"/>
      <c r="P144" s="167"/>
      <c r="Q144" s="167"/>
      <c r="R144" s="167"/>
      <c r="S144" s="167"/>
      <c r="T144" s="167"/>
      <c r="U144" s="167"/>
      <c r="V144" s="167"/>
      <c r="W144" s="167"/>
      <c r="X144" s="167"/>
      <c r="Y144" s="167"/>
      <c r="Z144" s="167"/>
      <c r="AA144" s="167"/>
    </row>
    <row r="145">
      <c r="A145" s="167"/>
      <c r="B145" s="167"/>
      <c r="C145" s="167"/>
      <c r="D145" s="167"/>
      <c r="E145" s="167"/>
      <c r="F145" s="167"/>
      <c r="G145" s="167"/>
      <c r="H145" s="167"/>
      <c r="I145" s="167"/>
      <c r="J145" s="167"/>
      <c r="K145" s="167"/>
      <c r="L145" s="167"/>
      <c r="M145" s="167"/>
      <c r="N145" s="167"/>
      <c r="O145" s="167"/>
      <c r="P145" s="167"/>
      <c r="Q145" s="167"/>
      <c r="R145" s="167"/>
      <c r="S145" s="167"/>
      <c r="T145" s="167"/>
      <c r="U145" s="167"/>
      <c r="V145" s="167"/>
      <c r="W145" s="167"/>
      <c r="X145" s="167"/>
      <c r="Y145" s="167"/>
      <c r="Z145" s="167"/>
      <c r="AA145" s="167"/>
    </row>
    <row r="146">
      <c r="A146" s="167"/>
      <c r="B146" s="167"/>
      <c r="C146" s="167"/>
      <c r="D146" s="167"/>
      <c r="E146" s="167"/>
      <c r="F146" s="167"/>
      <c r="G146" s="167"/>
      <c r="H146" s="167"/>
      <c r="I146" s="167"/>
      <c r="J146" s="167"/>
      <c r="K146" s="167"/>
      <c r="L146" s="167"/>
      <c r="M146" s="167"/>
      <c r="N146" s="167"/>
      <c r="O146" s="167"/>
      <c r="P146" s="167"/>
      <c r="Q146" s="167"/>
      <c r="R146" s="167"/>
      <c r="S146" s="167"/>
      <c r="T146" s="167"/>
      <c r="U146" s="167"/>
      <c r="V146" s="167"/>
      <c r="W146" s="167"/>
      <c r="X146" s="167"/>
      <c r="Y146" s="167"/>
      <c r="Z146" s="167"/>
      <c r="AA146" s="167"/>
    </row>
    <row r="147">
      <c r="A147" s="167"/>
      <c r="B147" s="167"/>
      <c r="C147" s="167"/>
      <c r="D147" s="167"/>
      <c r="E147" s="167"/>
      <c r="F147" s="167"/>
      <c r="G147" s="167"/>
      <c r="H147" s="167"/>
      <c r="I147" s="167"/>
      <c r="J147" s="167"/>
      <c r="K147" s="167"/>
      <c r="L147" s="167"/>
      <c r="M147" s="167"/>
      <c r="N147" s="167"/>
      <c r="O147" s="167"/>
      <c r="P147" s="167"/>
      <c r="Q147" s="167"/>
      <c r="R147" s="167"/>
      <c r="S147" s="167"/>
      <c r="T147" s="167"/>
      <c r="U147" s="167"/>
      <c r="V147" s="167"/>
      <c r="W147" s="167"/>
      <c r="X147" s="167"/>
      <c r="Y147" s="167"/>
      <c r="Z147" s="167"/>
      <c r="AA147" s="167"/>
    </row>
    <row r="148">
      <c r="A148" s="167"/>
      <c r="B148" s="167"/>
      <c r="C148" s="167"/>
      <c r="D148" s="167"/>
      <c r="E148" s="167"/>
      <c r="F148" s="167"/>
      <c r="G148" s="167"/>
      <c r="H148" s="167"/>
      <c r="I148" s="167"/>
      <c r="J148" s="167"/>
      <c r="K148" s="167"/>
      <c r="L148" s="167"/>
      <c r="M148" s="167"/>
      <c r="N148" s="167"/>
      <c r="O148" s="167"/>
      <c r="P148" s="167"/>
      <c r="Q148" s="167"/>
      <c r="R148" s="167"/>
      <c r="S148" s="167"/>
      <c r="T148" s="167"/>
      <c r="U148" s="167"/>
      <c r="V148" s="167"/>
      <c r="W148" s="167"/>
      <c r="X148" s="167"/>
      <c r="Y148" s="167"/>
      <c r="Z148" s="167"/>
      <c r="AA148" s="167"/>
    </row>
    <row r="149">
      <c r="A149" s="167"/>
      <c r="B149" s="167"/>
      <c r="C149" s="167"/>
      <c r="D149" s="167"/>
      <c r="E149" s="167"/>
      <c r="F149" s="167"/>
      <c r="G149" s="167"/>
      <c r="H149" s="167"/>
      <c r="I149" s="167"/>
      <c r="J149" s="167"/>
      <c r="K149" s="167"/>
      <c r="L149" s="167"/>
      <c r="M149" s="167"/>
      <c r="N149" s="167"/>
      <c r="O149" s="167"/>
      <c r="P149" s="167"/>
      <c r="Q149" s="167"/>
      <c r="R149" s="167"/>
      <c r="S149" s="167"/>
      <c r="T149" s="167"/>
      <c r="U149" s="167"/>
      <c r="V149" s="167"/>
      <c r="W149" s="167"/>
      <c r="X149" s="167"/>
      <c r="Y149" s="167"/>
      <c r="Z149" s="167"/>
      <c r="AA149" s="167"/>
    </row>
    <row r="150">
      <c r="A150" s="167"/>
      <c r="B150" s="167"/>
      <c r="C150" s="167"/>
      <c r="D150" s="167"/>
      <c r="E150" s="167"/>
      <c r="F150" s="167"/>
      <c r="G150" s="167"/>
      <c r="H150" s="167"/>
      <c r="I150" s="167"/>
      <c r="J150" s="167"/>
      <c r="K150" s="167"/>
      <c r="L150" s="167"/>
      <c r="M150" s="167"/>
      <c r="N150" s="167"/>
      <c r="O150" s="167"/>
      <c r="P150" s="167"/>
      <c r="Q150" s="167"/>
      <c r="R150" s="167"/>
      <c r="S150" s="167"/>
      <c r="T150" s="167"/>
      <c r="U150" s="167"/>
      <c r="V150" s="167"/>
      <c r="W150" s="167"/>
      <c r="X150" s="167"/>
      <c r="Y150" s="167"/>
      <c r="Z150" s="167"/>
      <c r="AA150" s="167"/>
    </row>
    <row r="151">
      <c r="A151" s="167"/>
      <c r="B151" s="167"/>
      <c r="C151" s="167"/>
      <c r="D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  <c r="Z151" s="167"/>
      <c r="AA151" s="167"/>
    </row>
    <row r="152">
      <c r="A152" s="167"/>
      <c r="B152" s="167"/>
      <c r="C152" s="167"/>
      <c r="D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  <c r="Z152" s="167"/>
      <c r="AA152" s="167"/>
    </row>
    <row r="153">
      <c r="A153" s="167"/>
      <c r="B153" s="167"/>
      <c r="C153" s="167"/>
      <c r="D153" s="167"/>
      <c r="E153" s="167"/>
      <c r="F153" s="167"/>
      <c r="G153" s="167"/>
      <c r="H153" s="167"/>
      <c r="I153" s="167"/>
      <c r="J153" s="167"/>
      <c r="K153" s="167"/>
      <c r="L153" s="167"/>
      <c r="M153" s="167"/>
      <c r="N153" s="167"/>
      <c r="O153" s="167"/>
      <c r="P153" s="167"/>
      <c r="Q153" s="167"/>
      <c r="R153" s="167"/>
      <c r="S153" s="167"/>
      <c r="T153" s="167"/>
      <c r="U153" s="167"/>
      <c r="V153" s="167"/>
      <c r="W153" s="167"/>
      <c r="X153" s="167"/>
      <c r="Y153" s="167"/>
      <c r="Z153" s="167"/>
      <c r="AA153" s="167"/>
    </row>
    <row r="154">
      <c r="A154" s="167"/>
      <c r="B154" s="167"/>
      <c r="C154" s="167"/>
      <c r="D154" s="167"/>
      <c r="E154" s="167"/>
      <c r="F154" s="167"/>
      <c r="G154" s="167"/>
      <c r="H154" s="167"/>
      <c r="I154" s="167"/>
      <c r="J154" s="167"/>
      <c r="K154" s="167"/>
      <c r="L154" s="167"/>
      <c r="M154" s="167"/>
      <c r="N154" s="167"/>
      <c r="O154" s="167"/>
      <c r="P154" s="167"/>
      <c r="Q154" s="167"/>
      <c r="R154" s="167"/>
      <c r="S154" s="167"/>
      <c r="T154" s="167"/>
      <c r="U154" s="167"/>
      <c r="V154" s="167"/>
      <c r="W154" s="167"/>
      <c r="X154" s="167"/>
      <c r="Y154" s="167"/>
      <c r="Z154" s="167"/>
      <c r="AA154" s="167"/>
    </row>
    <row r="155">
      <c r="A155" s="167"/>
      <c r="B155" s="167"/>
      <c r="C155" s="167"/>
      <c r="D155" s="167"/>
      <c r="E155" s="167"/>
      <c r="F155" s="167"/>
      <c r="G155" s="167"/>
      <c r="H155" s="167"/>
      <c r="I155" s="167"/>
      <c r="J155" s="167"/>
      <c r="K155" s="167"/>
      <c r="L155" s="167"/>
      <c r="M155" s="167"/>
      <c r="N155" s="167"/>
      <c r="O155" s="167"/>
      <c r="P155" s="167"/>
      <c r="Q155" s="167"/>
      <c r="R155" s="167"/>
      <c r="S155" s="167"/>
      <c r="T155" s="167"/>
      <c r="U155" s="167"/>
      <c r="V155" s="167"/>
      <c r="W155" s="167"/>
      <c r="X155" s="167"/>
      <c r="Y155" s="167"/>
      <c r="Z155" s="167"/>
      <c r="AA155" s="167"/>
    </row>
    <row r="156">
      <c r="A156" s="167"/>
      <c r="B156" s="167"/>
      <c r="C156" s="167"/>
      <c r="D156" s="167"/>
      <c r="E156" s="167"/>
      <c r="F156" s="167"/>
      <c r="G156" s="167"/>
      <c r="H156" s="167"/>
      <c r="I156" s="167"/>
      <c r="J156" s="167"/>
      <c r="K156" s="167"/>
      <c r="L156" s="167"/>
      <c r="M156" s="167"/>
      <c r="N156" s="167"/>
      <c r="O156" s="167"/>
      <c r="P156" s="167"/>
      <c r="Q156" s="167"/>
      <c r="R156" s="167"/>
      <c r="S156" s="167"/>
      <c r="T156" s="167"/>
      <c r="U156" s="167"/>
      <c r="V156" s="167"/>
      <c r="W156" s="167"/>
      <c r="X156" s="167"/>
      <c r="Y156" s="167"/>
      <c r="Z156" s="167"/>
      <c r="AA156" s="167"/>
    </row>
    <row r="157">
      <c r="A157" s="167"/>
      <c r="B157" s="167"/>
      <c r="C157" s="167"/>
      <c r="D157" s="167"/>
      <c r="E157" s="167"/>
      <c r="F157" s="167"/>
      <c r="G157" s="167"/>
      <c r="H157" s="167"/>
      <c r="I157" s="167"/>
      <c r="J157" s="167"/>
      <c r="K157" s="167"/>
      <c r="L157" s="167"/>
      <c r="M157" s="167"/>
      <c r="N157" s="167"/>
      <c r="O157" s="167"/>
      <c r="P157" s="167"/>
      <c r="Q157" s="167"/>
      <c r="R157" s="167"/>
      <c r="S157" s="167"/>
      <c r="T157" s="167"/>
      <c r="U157" s="167"/>
      <c r="V157" s="167"/>
      <c r="W157" s="167"/>
      <c r="X157" s="167"/>
      <c r="Y157" s="167"/>
      <c r="Z157" s="167"/>
      <c r="AA157" s="167"/>
    </row>
    <row r="158">
      <c r="A158" s="167"/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  <c r="P158" s="167"/>
      <c r="Q158" s="167"/>
      <c r="R158" s="167"/>
      <c r="S158" s="167"/>
      <c r="T158" s="167"/>
      <c r="U158" s="167"/>
      <c r="V158" s="167"/>
      <c r="W158" s="167"/>
      <c r="X158" s="167"/>
      <c r="Y158" s="167"/>
      <c r="Z158" s="167"/>
      <c r="AA158" s="167"/>
    </row>
    <row r="159">
      <c r="A159" s="167"/>
      <c r="B159" s="167"/>
      <c r="C159" s="167"/>
      <c r="D159" s="167"/>
      <c r="E159" s="167"/>
      <c r="F159" s="167"/>
      <c r="G159" s="167"/>
      <c r="H159" s="167"/>
      <c r="I159" s="167"/>
      <c r="J159" s="167"/>
      <c r="K159" s="167"/>
      <c r="L159" s="167"/>
      <c r="M159" s="167"/>
      <c r="N159" s="167"/>
      <c r="O159" s="167"/>
      <c r="P159" s="167"/>
      <c r="Q159" s="167"/>
      <c r="R159" s="167"/>
      <c r="S159" s="167"/>
      <c r="T159" s="167"/>
      <c r="U159" s="167"/>
      <c r="V159" s="167"/>
      <c r="W159" s="167"/>
      <c r="X159" s="167"/>
      <c r="Y159" s="167"/>
      <c r="Z159" s="167"/>
      <c r="AA159" s="167"/>
    </row>
    <row r="160">
      <c r="A160" s="167"/>
      <c r="B160" s="167"/>
      <c r="C160" s="167"/>
      <c r="D160" s="167"/>
      <c r="E160" s="167"/>
      <c r="F160" s="167"/>
      <c r="G160" s="167"/>
      <c r="H160" s="167"/>
      <c r="I160" s="167"/>
      <c r="J160" s="167"/>
      <c r="K160" s="167"/>
      <c r="L160" s="167"/>
      <c r="M160" s="167"/>
      <c r="N160" s="167"/>
      <c r="O160" s="167"/>
      <c r="P160" s="167"/>
      <c r="Q160" s="167"/>
      <c r="R160" s="167"/>
      <c r="S160" s="167"/>
      <c r="T160" s="167"/>
      <c r="U160" s="167"/>
      <c r="V160" s="167"/>
      <c r="W160" s="167"/>
      <c r="X160" s="167"/>
      <c r="Y160" s="167"/>
      <c r="Z160" s="167"/>
      <c r="AA160" s="167"/>
    </row>
    <row r="161">
      <c r="A161" s="167"/>
      <c r="B161" s="167"/>
      <c r="C161" s="167"/>
      <c r="D161" s="167"/>
      <c r="E161" s="167"/>
      <c r="F161" s="167"/>
      <c r="G161" s="167"/>
      <c r="H161" s="167"/>
      <c r="I161" s="167"/>
      <c r="J161" s="167"/>
      <c r="K161" s="167"/>
      <c r="L161" s="167"/>
      <c r="M161" s="167"/>
      <c r="N161" s="167"/>
      <c r="O161" s="167"/>
      <c r="P161" s="167"/>
      <c r="Q161" s="167"/>
      <c r="R161" s="167"/>
      <c r="S161" s="167"/>
      <c r="T161" s="167"/>
      <c r="U161" s="167"/>
      <c r="V161" s="167"/>
      <c r="W161" s="167"/>
      <c r="X161" s="167"/>
      <c r="Y161" s="167"/>
      <c r="Z161" s="167"/>
      <c r="AA161" s="167"/>
    </row>
    <row r="162">
      <c r="A162" s="167"/>
      <c r="B162" s="167"/>
      <c r="C162" s="167"/>
      <c r="D162" s="167"/>
      <c r="E162" s="167"/>
      <c r="F162" s="167"/>
      <c r="G162" s="167"/>
      <c r="H162" s="167"/>
      <c r="I162" s="167"/>
      <c r="J162" s="167"/>
      <c r="K162" s="167"/>
      <c r="L162" s="167"/>
      <c r="M162" s="167"/>
      <c r="N162" s="167"/>
      <c r="O162" s="167"/>
      <c r="P162" s="167"/>
      <c r="Q162" s="167"/>
      <c r="R162" s="167"/>
      <c r="S162" s="167"/>
      <c r="T162" s="167"/>
      <c r="U162" s="167"/>
      <c r="V162" s="167"/>
      <c r="W162" s="167"/>
      <c r="X162" s="167"/>
      <c r="Y162" s="167"/>
      <c r="Z162" s="167"/>
      <c r="AA162" s="167"/>
    </row>
    <row r="163">
      <c r="A163" s="167"/>
      <c r="B163" s="167"/>
      <c r="C163" s="167"/>
      <c r="D163" s="167"/>
      <c r="E163" s="167"/>
      <c r="F163" s="167"/>
      <c r="G163" s="167"/>
      <c r="H163" s="167"/>
      <c r="I163" s="167"/>
      <c r="J163" s="167"/>
      <c r="K163" s="167"/>
      <c r="L163" s="167"/>
      <c r="M163" s="167"/>
      <c r="N163" s="167"/>
      <c r="O163" s="167"/>
      <c r="P163" s="167"/>
      <c r="Q163" s="167"/>
      <c r="R163" s="167"/>
      <c r="S163" s="167"/>
      <c r="T163" s="167"/>
      <c r="U163" s="167"/>
      <c r="V163" s="167"/>
      <c r="W163" s="167"/>
      <c r="X163" s="167"/>
      <c r="Y163" s="167"/>
      <c r="Z163" s="167"/>
      <c r="AA163" s="167"/>
    </row>
    <row r="164">
      <c r="A164" s="167"/>
      <c r="B164" s="167"/>
      <c r="C164" s="167"/>
      <c r="D164" s="167"/>
      <c r="E164" s="167"/>
      <c r="F164" s="167"/>
      <c r="G164" s="167"/>
      <c r="H164" s="167"/>
      <c r="I164" s="167"/>
      <c r="J164" s="167"/>
      <c r="K164" s="167"/>
      <c r="L164" s="167"/>
      <c r="M164" s="167"/>
      <c r="N164" s="167"/>
      <c r="O164" s="167"/>
      <c r="P164" s="167"/>
      <c r="Q164" s="167"/>
      <c r="R164" s="167"/>
      <c r="S164" s="167"/>
      <c r="T164" s="167"/>
      <c r="U164" s="167"/>
      <c r="V164" s="167"/>
      <c r="W164" s="167"/>
      <c r="X164" s="167"/>
      <c r="Y164" s="167"/>
      <c r="Z164" s="167"/>
      <c r="AA164" s="167"/>
    </row>
    <row r="165">
      <c r="A165" s="167"/>
      <c r="B165" s="167"/>
      <c r="C165" s="167"/>
      <c r="D165" s="167"/>
      <c r="E165" s="167"/>
      <c r="F165" s="167"/>
      <c r="G165" s="167"/>
      <c r="H165" s="167"/>
      <c r="I165" s="167"/>
      <c r="J165" s="167"/>
      <c r="K165" s="167"/>
      <c r="L165" s="167"/>
      <c r="M165" s="167"/>
      <c r="N165" s="167"/>
      <c r="O165" s="167"/>
      <c r="P165" s="167"/>
      <c r="Q165" s="167"/>
      <c r="R165" s="167"/>
      <c r="S165" s="167"/>
      <c r="T165" s="167"/>
      <c r="U165" s="167"/>
      <c r="V165" s="167"/>
      <c r="W165" s="167"/>
      <c r="X165" s="167"/>
      <c r="Y165" s="167"/>
      <c r="Z165" s="167"/>
      <c r="AA165" s="167"/>
    </row>
    <row r="166">
      <c r="A166" s="167"/>
      <c r="B166" s="167"/>
      <c r="C166" s="167"/>
      <c r="D166" s="167"/>
      <c r="E166" s="167"/>
      <c r="F166" s="167"/>
      <c r="G166" s="167"/>
      <c r="H166" s="167"/>
      <c r="I166" s="167"/>
      <c r="J166" s="167"/>
      <c r="K166" s="167"/>
      <c r="L166" s="167"/>
      <c r="M166" s="167"/>
      <c r="N166" s="167"/>
      <c r="O166" s="167"/>
      <c r="P166" s="167"/>
      <c r="Q166" s="167"/>
      <c r="R166" s="167"/>
      <c r="S166" s="167"/>
      <c r="T166" s="167"/>
      <c r="U166" s="167"/>
      <c r="V166" s="167"/>
      <c r="W166" s="167"/>
      <c r="X166" s="167"/>
      <c r="Y166" s="167"/>
      <c r="Z166" s="167"/>
      <c r="AA166" s="167"/>
    </row>
    <row r="167">
      <c r="A167" s="167"/>
      <c r="B167" s="167"/>
      <c r="C167" s="167"/>
      <c r="D167" s="167"/>
      <c r="E167" s="167"/>
      <c r="F167" s="167"/>
      <c r="G167" s="167"/>
      <c r="H167" s="167"/>
      <c r="I167" s="167"/>
      <c r="J167" s="167"/>
      <c r="K167" s="167"/>
      <c r="L167" s="167"/>
      <c r="M167" s="167"/>
      <c r="N167" s="167"/>
      <c r="O167" s="167"/>
      <c r="P167" s="167"/>
      <c r="Q167" s="167"/>
      <c r="R167" s="167"/>
      <c r="S167" s="167"/>
      <c r="T167" s="167"/>
      <c r="U167" s="167"/>
      <c r="V167" s="167"/>
      <c r="W167" s="167"/>
      <c r="X167" s="167"/>
      <c r="Y167" s="167"/>
      <c r="Z167" s="167"/>
      <c r="AA167" s="167"/>
    </row>
    <row r="168">
      <c r="A168" s="167"/>
      <c r="B168" s="167"/>
      <c r="C168" s="167"/>
      <c r="D168" s="167"/>
      <c r="E168" s="167"/>
      <c r="F168" s="167"/>
      <c r="G168" s="167"/>
      <c r="H168" s="167"/>
      <c r="I168" s="167"/>
      <c r="J168" s="167"/>
      <c r="K168" s="167"/>
      <c r="L168" s="167"/>
      <c r="M168" s="167"/>
      <c r="N168" s="167"/>
      <c r="O168" s="167"/>
      <c r="P168" s="167"/>
      <c r="Q168" s="167"/>
      <c r="R168" s="167"/>
      <c r="S168" s="167"/>
      <c r="T168" s="167"/>
      <c r="U168" s="167"/>
      <c r="V168" s="167"/>
      <c r="W168" s="167"/>
      <c r="X168" s="167"/>
      <c r="Y168" s="167"/>
      <c r="Z168" s="167"/>
      <c r="AA168" s="167"/>
    </row>
    <row r="169">
      <c r="A169" s="167"/>
      <c r="B169" s="167"/>
      <c r="C169" s="167"/>
      <c r="D169" s="167"/>
      <c r="E169" s="167"/>
      <c r="F169" s="167"/>
      <c r="G169" s="167"/>
      <c r="H169" s="167"/>
      <c r="I169" s="167"/>
      <c r="J169" s="167"/>
      <c r="K169" s="167"/>
      <c r="L169" s="167"/>
      <c r="M169" s="167"/>
      <c r="N169" s="167"/>
      <c r="O169" s="167"/>
      <c r="P169" s="167"/>
      <c r="Q169" s="167"/>
      <c r="R169" s="167"/>
      <c r="S169" s="167"/>
      <c r="T169" s="167"/>
      <c r="U169" s="167"/>
      <c r="V169" s="167"/>
      <c r="W169" s="167"/>
      <c r="X169" s="167"/>
      <c r="Y169" s="167"/>
      <c r="Z169" s="167"/>
      <c r="AA169" s="167"/>
    </row>
    <row r="170">
      <c r="A170" s="167"/>
      <c r="B170" s="167"/>
      <c r="C170" s="167"/>
      <c r="D170" s="167"/>
      <c r="E170" s="167"/>
      <c r="F170" s="167"/>
      <c r="G170" s="167"/>
      <c r="H170" s="167"/>
      <c r="I170" s="167"/>
      <c r="J170" s="167"/>
      <c r="K170" s="167"/>
      <c r="L170" s="167"/>
      <c r="M170" s="167"/>
      <c r="N170" s="167"/>
      <c r="O170" s="167"/>
      <c r="P170" s="167"/>
      <c r="Q170" s="167"/>
      <c r="R170" s="167"/>
      <c r="S170" s="167"/>
      <c r="T170" s="167"/>
      <c r="U170" s="167"/>
      <c r="V170" s="167"/>
      <c r="W170" s="167"/>
      <c r="X170" s="167"/>
      <c r="Y170" s="167"/>
      <c r="Z170" s="167"/>
      <c r="AA170" s="167"/>
    </row>
    <row r="171">
      <c r="A171" s="167"/>
      <c r="B171" s="167"/>
      <c r="C171" s="167"/>
      <c r="D171" s="167"/>
      <c r="E171" s="167"/>
      <c r="F171" s="167"/>
      <c r="G171" s="167"/>
      <c r="H171" s="167"/>
      <c r="I171" s="167"/>
      <c r="J171" s="167"/>
      <c r="K171" s="167"/>
      <c r="L171" s="167"/>
      <c r="M171" s="167"/>
      <c r="N171" s="167"/>
      <c r="O171" s="167"/>
      <c r="P171" s="167"/>
      <c r="Q171" s="167"/>
      <c r="R171" s="167"/>
      <c r="S171" s="167"/>
      <c r="T171" s="167"/>
      <c r="U171" s="167"/>
      <c r="V171" s="167"/>
      <c r="W171" s="167"/>
      <c r="X171" s="167"/>
      <c r="Y171" s="167"/>
      <c r="Z171" s="167"/>
      <c r="AA171" s="167"/>
    </row>
    <row r="172">
      <c r="A172" s="167"/>
      <c r="B172" s="167"/>
      <c r="C172" s="167"/>
      <c r="D172" s="167"/>
      <c r="E172" s="167"/>
      <c r="F172" s="167"/>
      <c r="G172" s="167"/>
      <c r="H172" s="167"/>
      <c r="I172" s="167"/>
      <c r="J172" s="167"/>
      <c r="K172" s="167"/>
      <c r="L172" s="167"/>
      <c r="M172" s="167"/>
      <c r="N172" s="167"/>
      <c r="O172" s="167"/>
      <c r="P172" s="167"/>
      <c r="Q172" s="167"/>
      <c r="R172" s="167"/>
      <c r="S172" s="167"/>
      <c r="T172" s="167"/>
      <c r="U172" s="167"/>
      <c r="V172" s="167"/>
      <c r="W172" s="167"/>
      <c r="X172" s="167"/>
      <c r="Y172" s="167"/>
      <c r="Z172" s="167"/>
      <c r="AA172" s="167"/>
    </row>
    <row r="173">
      <c r="A173" s="167"/>
      <c r="B173" s="167"/>
      <c r="C173" s="167"/>
      <c r="D173" s="167"/>
      <c r="E173" s="167"/>
      <c r="F173" s="167"/>
      <c r="G173" s="167"/>
      <c r="H173" s="167"/>
      <c r="I173" s="167"/>
      <c r="J173" s="167"/>
      <c r="K173" s="167"/>
      <c r="L173" s="167"/>
      <c r="M173" s="167"/>
      <c r="N173" s="167"/>
      <c r="O173" s="167"/>
      <c r="P173" s="167"/>
      <c r="Q173" s="167"/>
      <c r="R173" s="167"/>
      <c r="S173" s="167"/>
      <c r="T173" s="167"/>
      <c r="U173" s="167"/>
      <c r="V173" s="167"/>
      <c r="W173" s="167"/>
      <c r="X173" s="167"/>
      <c r="Y173" s="167"/>
      <c r="Z173" s="167"/>
      <c r="AA173" s="167"/>
    </row>
    <row r="174">
      <c r="A174" s="167"/>
      <c r="B174" s="167"/>
      <c r="C174" s="167"/>
      <c r="D174" s="167"/>
      <c r="E174" s="167"/>
      <c r="F174" s="167"/>
      <c r="G174" s="167"/>
      <c r="H174" s="167"/>
      <c r="I174" s="167"/>
      <c r="J174" s="167"/>
      <c r="K174" s="167"/>
      <c r="L174" s="167"/>
      <c r="M174" s="167"/>
      <c r="N174" s="167"/>
      <c r="O174" s="167"/>
      <c r="P174" s="167"/>
      <c r="Q174" s="167"/>
      <c r="R174" s="167"/>
      <c r="S174" s="167"/>
      <c r="T174" s="167"/>
      <c r="U174" s="167"/>
      <c r="V174" s="167"/>
      <c r="W174" s="167"/>
      <c r="X174" s="167"/>
      <c r="Y174" s="167"/>
      <c r="Z174" s="167"/>
      <c r="AA174" s="167"/>
    </row>
    <row r="175">
      <c r="A175" s="167"/>
      <c r="B175" s="167"/>
      <c r="C175" s="167"/>
      <c r="D175" s="167"/>
      <c r="E175" s="167"/>
      <c r="F175" s="167"/>
      <c r="G175" s="167"/>
      <c r="H175" s="167"/>
      <c r="I175" s="167"/>
      <c r="J175" s="167"/>
      <c r="K175" s="167"/>
      <c r="L175" s="167"/>
      <c r="M175" s="167"/>
      <c r="N175" s="167"/>
      <c r="O175" s="167"/>
      <c r="P175" s="167"/>
      <c r="Q175" s="167"/>
      <c r="R175" s="167"/>
      <c r="S175" s="167"/>
      <c r="T175" s="167"/>
      <c r="U175" s="167"/>
      <c r="V175" s="167"/>
      <c r="W175" s="167"/>
      <c r="X175" s="167"/>
      <c r="Y175" s="167"/>
      <c r="Z175" s="167"/>
      <c r="AA175" s="167"/>
    </row>
    <row r="176">
      <c r="A176" s="167"/>
      <c r="B176" s="167"/>
      <c r="C176" s="167"/>
      <c r="D176" s="167"/>
      <c r="E176" s="167"/>
      <c r="F176" s="167"/>
      <c r="G176" s="167"/>
      <c r="H176" s="167"/>
      <c r="I176" s="167"/>
      <c r="J176" s="167"/>
      <c r="K176" s="167"/>
      <c r="L176" s="167"/>
      <c r="M176" s="167"/>
      <c r="N176" s="167"/>
      <c r="O176" s="167"/>
      <c r="P176" s="167"/>
      <c r="Q176" s="167"/>
      <c r="R176" s="167"/>
      <c r="S176" s="167"/>
      <c r="T176" s="167"/>
      <c r="U176" s="167"/>
      <c r="V176" s="167"/>
      <c r="W176" s="167"/>
      <c r="X176" s="167"/>
      <c r="Y176" s="167"/>
      <c r="Z176" s="167"/>
      <c r="AA176" s="167"/>
    </row>
    <row r="177">
      <c r="A177" s="167"/>
      <c r="B177" s="167"/>
      <c r="C177" s="167"/>
      <c r="D177" s="167"/>
      <c r="E177" s="167"/>
      <c r="F177" s="167"/>
      <c r="G177" s="167"/>
      <c r="H177" s="167"/>
      <c r="I177" s="167"/>
      <c r="J177" s="167"/>
      <c r="K177" s="167"/>
      <c r="L177" s="167"/>
      <c r="M177" s="167"/>
      <c r="N177" s="167"/>
      <c r="O177" s="167"/>
      <c r="P177" s="167"/>
      <c r="Q177" s="167"/>
      <c r="R177" s="167"/>
      <c r="S177" s="167"/>
      <c r="T177" s="167"/>
      <c r="U177" s="167"/>
      <c r="V177" s="167"/>
      <c r="W177" s="167"/>
      <c r="X177" s="167"/>
      <c r="Y177" s="167"/>
      <c r="Z177" s="167"/>
      <c r="AA177" s="167"/>
    </row>
    <row r="178">
      <c r="A178" s="167"/>
      <c r="B178" s="167"/>
      <c r="C178" s="167"/>
      <c r="D178" s="167"/>
      <c r="E178" s="167"/>
      <c r="F178" s="167"/>
      <c r="G178" s="167"/>
      <c r="H178" s="167"/>
      <c r="I178" s="167"/>
      <c r="J178" s="167"/>
      <c r="K178" s="167"/>
      <c r="L178" s="167"/>
      <c r="M178" s="167"/>
      <c r="N178" s="167"/>
      <c r="O178" s="167"/>
      <c r="P178" s="167"/>
      <c r="Q178" s="167"/>
      <c r="R178" s="167"/>
      <c r="S178" s="167"/>
      <c r="T178" s="167"/>
      <c r="U178" s="167"/>
      <c r="V178" s="167"/>
      <c r="W178" s="167"/>
      <c r="X178" s="167"/>
      <c r="Y178" s="167"/>
      <c r="Z178" s="167"/>
      <c r="AA178" s="167"/>
    </row>
    <row r="179">
      <c r="A179" s="167"/>
      <c r="B179" s="167"/>
      <c r="C179" s="167"/>
      <c r="D179" s="167"/>
      <c r="E179" s="167"/>
      <c r="F179" s="167"/>
      <c r="G179" s="167"/>
      <c r="H179" s="167"/>
      <c r="I179" s="167"/>
      <c r="J179" s="167"/>
      <c r="K179" s="167"/>
      <c r="L179" s="167"/>
      <c r="M179" s="167"/>
      <c r="N179" s="167"/>
      <c r="O179" s="167"/>
      <c r="P179" s="167"/>
      <c r="Q179" s="167"/>
      <c r="R179" s="167"/>
      <c r="S179" s="167"/>
      <c r="T179" s="167"/>
      <c r="U179" s="167"/>
      <c r="V179" s="167"/>
      <c r="W179" s="167"/>
      <c r="X179" s="167"/>
      <c r="Y179" s="167"/>
      <c r="Z179" s="167"/>
      <c r="AA179" s="167"/>
    </row>
    <row r="180">
      <c r="A180" s="167"/>
      <c r="B180" s="167"/>
      <c r="C180" s="167"/>
      <c r="D180" s="167"/>
      <c r="E180" s="167"/>
      <c r="F180" s="167"/>
      <c r="G180" s="167"/>
      <c r="H180" s="167"/>
      <c r="I180" s="167"/>
      <c r="J180" s="167"/>
      <c r="K180" s="167"/>
      <c r="L180" s="167"/>
      <c r="M180" s="167"/>
      <c r="N180" s="167"/>
      <c r="O180" s="167"/>
      <c r="P180" s="167"/>
      <c r="Q180" s="167"/>
      <c r="R180" s="167"/>
      <c r="S180" s="167"/>
      <c r="T180" s="167"/>
      <c r="U180" s="167"/>
      <c r="V180" s="167"/>
      <c r="W180" s="167"/>
      <c r="X180" s="167"/>
      <c r="Y180" s="167"/>
      <c r="Z180" s="167"/>
      <c r="AA180" s="167"/>
    </row>
    <row r="181">
      <c r="A181" s="167"/>
      <c r="B181" s="167"/>
      <c r="C181" s="167"/>
      <c r="D181" s="167"/>
      <c r="E181" s="167"/>
      <c r="F181" s="167"/>
      <c r="G181" s="167"/>
      <c r="H181" s="167"/>
      <c r="I181" s="167"/>
      <c r="J181" s="167"/>
      <c r="K181" s="167"/>
      <c r="L181" s="167"/>
      <c r="M181" s="167"/>
      <c r="N181" s="167"/>
      <c r="O181" s="167"/>
      <c r="P181" s="167"/>
      <c r="Q181" s="167"/>
      <c r="R181" s="167"/>
      <c r="S181" s="167"/>
      <c r="T181" s="167"/>
      <c r="U181" s="167"/>
      <c r="V181" s="167"/>
      <c r="W181" s="167"/>
      <c r="X181" s="167"/>
      <c r="Y181" s="167"/>
      <c r="Z181" s="167"/>
      <c r="AA181" s="167"/>
    </row>
    <row r="182">
      <c r="A182" s="167"/>
      <c r="B182" s="167"/>
      <c r="C182" s="167"/>
      <c r="D182" s="167"/>
      <c r="E182" s="167"/>
      <c r="F182" s="167"/>
      <c r="G182" s="167"/>
      <c r="H182" s="167"/>
      <c r="I182" s="167"/>
      <c r="J182" s="167"/>
      <c r="K182" s="167"/>
      <c r="L182" s="167"/>
      <c r="M182" s="167"/>
      <c r="N182" s="167"/>
      <c r="O182" s="167"/>
      <c r="P182" s="167"/>
      <c r="Q182" s="167"/>
      <c r="R182" s="167"/>
      <c r="S182" s="167"/>
      <c r="T182" s="167"/>
      <c r="U182" s="167"/>
      <c r="V182" s="167"/>
      <c r="W182" s="167"/>
      <c r="X182" s="167"/>
      <c r="Y182" s="167"/>
      <c r="Z182" s="167"/>
      <c r="AA182" s="167"/>
    </row>
    <row r="183">
      <c r="A183" s="167"/>
      <c r="B183" s="167"/>
      <c r="C183" s="167"/>
      <c r="D183" s="167"/>
      <c r="E183" s="167"/>
      <c r="F183" s="167"/>
      <c r="G183" s="167"/>
      <c r="H183" s="167"/>
      <c r="I183" s="167"/>
      <c r="J183" s="167"/>
      <c r="K183" s="167"/>
      <c r="L183" s="167"/>
      <c r="M183" s="167"/>
      <c r="N183" s="167"/>
      <c r="O183" s="167"/>
      <c r="P183" s="167"/>
      <c r="Q183" s="167"/>
      <c r="R183" s="167"/>
      <c r="S183" s="167"/>
      <c r="T183" s="167"/>
      <c r="U183" s="167"/>
      <c r="V183" s="167"/>
      <c r="W183" s="167"/>
      <c r="X183" s="167"/>
      <c r="Y183" s="167"/>
      <c r="Z183" s="167"/>
      <c r="AA183" s="167"/>
    </row>
    <row r="184">
      <c r="A184" s="167"/>
      <c r="B184" s="167"/>
      <c r="C184" s="167"/>
      <c r="D184" s="167"/>
      <c r="E184" s="167"/>
      <c r="F184" s="167"/>
      <c r="G184" s="167"/>
      <c r="H184" s="167"/>
      <c r="I184" s="167"/>
      <c r="J184" s="167"/>
      <c r="K184" s="167"/>
      <c r="L184" s="167"/>
      <c r="M184" s="167"/>
      <c r="N184" s="167"/>
      <c r="O184" s="167"/>
      <c r="P184" s="167"/>
      <c r="Q184" s="167"/>
      <c r="R184" s="167"/>
      <c r="S184" s="167"/>
      <c r="T184" s="167"/>
      <c r="U184" s="167"/>
      <c r="V184" s="167"/>
      <c r="W184" s="167"/>
      <c r="X184" s="167"/>
      <c r="Y184" s="167"/>
      <c r="Z184" s="167"/>
      <c r="AA184" s="167"/>
    </row>
    <row r="185">
      <c r="A185" s="167"/>
      <c r="B185" s="167"/>
      <c r="C185" s="167"/>
      <c r="D185" s="167"/>
      <c r="E185" s="167"/>
      <c r="F185" s="167"/>
      <c r="G185" s="167"/>
      <c r="H185" s="167"/>
      <c r="I185" s="167"/>
      <c r="J185" s="167"/>
      <c r="K185" s="167"/>
      <c r="L185" s="167"/>
      <c r="M185" s="167"/>
      <c r="N185" s="167"/>
      <c r="O185" s="167"/>
      <c r="P185" s="167"/>
      <c r="Q185" s="167"/>
      <c r="R185" s="167"/>
      <c r="S185" s="167"/>
      <c r="T185" s="167"/>
      <c r="U185" s="167"/>
      <c r="V185" s="167"/>
      <c r="W185" s="167"/>
      <c r="X185" s="167"/>
      <c r="Y185" s="167"/>
      <c r="Z185" s="167"/>
      <c r="AA185" s="167"/>
    </row>
    <row r="186">
      <c r="A186" s="167"/>
      <c r="B186" s="167"/>
      <c r="C186" s="167"/>
      <c r="D186" s="167"/>
      <c r="E186" s="167"/>
      <c r="F186" s="167"/>
      <c r="G186" s="167"/>
      <c r="H186" s="167"/>
      <c r="I186" s="167"/>
      <c r="J186" s="167"/>
      <c r="K186" s="167"/>
      <c r="L186" s="167"/>
      <c r="M186" s="167"/>
      <c r="N186" s="167"/>
      <c r="O186" s="167"/>
      <c r="P186" s="167"/>
      <c r="Q186" s="167"/>
      <c r="R186" s="167"/>
      <c r="S186" s="167"/>
      <c r="T186" s="167"/>
      <c r="U186" s="167"/>
      <c r="V186" s="167"/>
      <c r="W186" s="167"/>
      <c r="X186" s="167"/>
      <c r="Y186" s="167"/>
      <c r="Z186" s="167"/>
      <c r="AA186" s="167"/>
    </row>
    <row r="187">
      <c r="A187" s="167"/>
      <c r="B187" s="167"/>
      <c r="C187" s="167"/>
      <c r="D187" s="167"/>
      <c r="E187" s="167"/>
      <c r="F187" s="167"/>
      <c r="G187" s="167"/>
      <c r="H187" s="167"/>
      <c r="I187" s="167"/>
      <c r="J187" s="167"/>
      <c r="K187" s="167"/>
      <c r="L187" s="167"/>
      <c r="M187" s="167"/>
      <c r="N187" s="167"/>
      <c r="O187" s="167"/>
      <c r="P187" s="167"/>
      <c r="Q187" s="167"/>
      <c r="R187" s="167"/>
      <c r="S187" s="167"/>
      <c r="T187" s="167"/>
      <c r="U187" s="167"/>
      <c r="V187" s="167"/>
      <c r="W187" s="167"/>
      <c r="X187" s="167"/>
      <c r="Y187" s="167"/>
      <c r="Z187" s="167"/>
      <c r="AA187" s="167"/>
    </row>
    <row r="188">
      <c r="A188" s="167"/>
      <c r="B188" s="167"/>
      <c r="C188" s="167"/>
      <c r="D188" s="167"/>
      <c r="E188" s="167"/>
      <c r="F188" s="167"/>
      <c r="G188" s="167"/>
      <c r="H188" s="167"/>
      <c r="I188" s="167"/>
      <c r="J188" s="167"/>
      <c r="K188" s="167"/>
      <c r="L188" s="167"/>
      <c r="M188" s="167"/>
      <c r="N188" s="167"/>
      <c r="O188" s="167"/>
      <c r="P188" s="167"/>
      <c r="Q188" s="167"/>
      <c r="R188" s="167"/>
      <c r="S188" s="167"/>
      <c r="T188" s="167"/>
      <c r="U188" s="167"/>
      <c r="V188" s="167"/>
      <c r="W188" s="167"/>
      <c r="X188" s="167"/>
      <c r="Y188" s="167"/>
      <c r="Z188" s="167"/>
      <c r="AA188" s="167"/>
    </row>
    <row r="189">
      <c r="A189" s="167"/>
      <c r="B189" s="167"/>
      <c r="C189" s="167"/>
      <c r="D189" s="167"/>
      <c r="E189" s="167"/>
      <c r="F189" s="167"/>
      <c r="G189" s="167"/>
      <c r="H189" s="167"/>
      <c r="I189" s="167"/>
      <c r="J189" s="167"/>
      <c r="K189" s="167"/>
      <c r="L189" s="167"/>
      <c r="M189" s="167"/>
      <c r="N189" s="167"/>
      <c r="O189" s="167"/>
      <c r="P189" s="167"/>
      <c r="Q189" s="167"/>
      <c r="R189" s="167"/>
      <c r="S189" s="167"/>
      <c r="T189" s="167"/>
      <c r="U189" s="167"/>
      <c r="V189" s="167"/>
      <c r="W189" s="167"/>
      <c r="X189" s="167"/>
      <c r="Y189" s="167"/>
      <c r="Z189" s="167"/>
      <c r="AA189" s="167"/>
    </row>
    <row r="190">
      <c r="A190" s="167"/>
      <c r="B190" s="167"/>
      <c r="C190" s="167"/>
      <c r="D190" s="167"/>
      <c r="E190" s="167"/>
      <c r="F190" s="167"/>
      <c r="G190" s="167"/>
      <c r="H190" s="167"/>
      <c r="I190" s="167"/>
      <c r="J190" s="167"/>
      <c r="K190" s="167"/>
      <c r="L190" s="167"/>
      <c r="M190" s="167"/>
      <c r="N190" s="167"/>
      <c r="O190" s="167"/>
      <c r="P190" s="167"/>
      <c r="Q190" s="167"/>
      <c r="R190" s="167"/>
      <c r="S190" s="167"/>
      <c r="T190" s="167"/>
      <c r="U190" s="167"/>
      <c r="V190" s="167"/>
      <c r="W190" s="167"/>
      <c r="X190" s="167"/>
      <c r="Y190" s="167"/>
      <c r="Z190" s="167"/>
      <c r="AA190" s="167"/>
    </row>
    <row r="191">
      <c r="A191" s="167"/>
      <c r="B191" s="167"/>
      <c r="C191" s="167"/>
      <c r="D191" s="167"/>
      <c r="E191" s="167"/>
      <c r="F191" s="167"/>
      <c r="G191" s="167"/>
      <c r="H191" s="167"/>
      <c r="I191" s="167"/>
      <c r="J191" s="167"/>
      <c r="K191" s="167"/>
      <c r="L191" s="167"/>
      <c r="M191" s="167"/>
      <c r="N191" s="167"/>
      <c r="O191" s="167"/>
      <c r="P191" s="167"/>
      <c r="Q191" s="167"/>
      <c r="R191" s="167"/>
      <c r="S191" s="167"/>
      <c r="T191" s="167"/>
      <c r="U191" s="167"/>
      <c r="V191" s="167"/>
      <c r="W191" s="167"/>
      <c r="X191" s="167"/>
      <c r="Y191" s="167"/>
      <c r="Z191" s="167"/>
      <c r="AA191" s="167"/>
    </row>
    <row r="192">
      <c r="A192" s="167"/>
      <c r="B192" s="167"/>
      <c r="C192" s="167"/>
      <c r="D192" s="167"/>
      <c r="E192" s="167"/>
      <c r="F192" s="167"/>
      <c r="G192" s="167"/>
      <c r="H192" s="167"/>
      <c r="I192" s="167"/>
      <c r="J192" s="167"/>
      <c r="K192" s="167"/>
      <c r="L192" s="167"/>
      <c r="M192" s="167"/>
      <c r="N192" s="167"/>
      <c r="O192" s="167"/>
      <c r="P192" s="167"/>
      <c r="Q192" s="167"/>
      <c r="R192" s="167"/>
      <c r="S192" s="167"/>
      <c r="T192" s="167"/>
      <c r="U192" s="167"/>
      <c r="V192" s="167"/>
      <c r="W192" s="167"/>
      <c r="X192" s="167"/>
      <c r="Y192" s="167"/>
      <c r="Z192" s="167"/>
      <c r="AA192" s="167"/>
    </row>
    <row r="193">
      <c r="A193" s="167"/>
      <c r="B193" s="167"/>
      <c r="C193" s="167"/>
      <c r="D193" s="167"/>
      <c r="E193" s="167"/>
      <c r="F193" s="167"/>
      <c r="G193" s="167"/>
      <c r="H193" s="167"/>
      <c r="I193" s="167"/>
      <c r="J193" s="167"/>
      <c r="K193" s="167"/>
      <c r="L193" s="167"/>
      <c r="M193" s="167"/>
      <c r="N193" s="167"/>
      <c r="O193" s="167"/>
      <c r="P193" s="167"/>
      <c r="Q193" s="167"/>
      <c r="R193" s="167"/>
      <c r="S193" s="167"/>
      <c r="T193" s="167"/>
      <c r="U193" s="167"/>
      <c r="V193" s="167"/>
      <c r="W193" s="167"/>
      <c r="X193" s="167"/>
      <c r="Y193" s="167"/>
      <c r="Z193" s="167"/>
      <c r="AA193" s="167"/>
    </row>
    <row r="194">
      <c r="A194" s="167"/>
      <c r="B194" s="167"/>
      <c r="C194" s="167"/>
      <c r="D194" s="167"/>
      <c r="E194" s="167"/>
      <c r="F194" s="167"/>
      <c r="G194" s="167"/>
      <c r="H194" s="167"/>
      <c r="I194" s="167"/>
      <c r="J194" s="167"/>
      <c r="K194" s="167"/>
      <c r="L194" s="167"/>
      <c r="M194" s="167"/>
      <c r="N194" s="167"/>
      <c r="O194" s="167"/>
      <c r="P194" s="167"/>
      <c r="Q194" s="167"/>
      <c r="R194" s="167"/>
      <c r="S194" s="167"/>
      <c r="T194" s="167"/>
      <c r="U194" s="167"/>
      <c r="V194" s="167"/>
      <c r="W194" s="167"/>
      <c r="X194" s="167"/>
      <c r="Y194" s="167"/>
      <c r="Z194" s="167"/>
      <c r="AA194" s="167"/>
    </row>
    <row r="195">
      <c r="A195" s="167"/>
      <c r="B195" s="167"/>
      <c r="C195" s="167"/>
      <c r="D195" s="167"/>
      <c r="E195" s="167"/>
      <c r="F195" s="167"/>
      <c r="G195" s="167"/>
      <c r="H195" s="167"/>
      <c r="I195" s="167"/>
      <c r="J195" s="167"/>
      <c r="K195" s="167"/>
      <c r="L195" s="167"/>
      <c r="M195" s="167"/>
      <c r="N195" s="167"/>
      <c r="O195" s="167"/>
      <c r="P195" s="167"/>
      <c r="Q195" s="167"/>
      <c r="R195" s="167"/>
      <c r="S195" s="167"/>
      <c r="T195" s="167"/>
      <c r="U195" s="167"/>
      <c r="V195" s="167"/>
      <c r="W195" s="167"/>
      <c r="X195" s="167"/>
      <c r="Y195" s="167"/>
      <c r="Z195" s="167"/>
      <c r="AA195" s="167"/>
    </row>
    <row r="196">
      <c r="A196" s="167"/>
      <c r="B196" s="167"/>
      <c r="C196" s="167"/>
      <c r="D196" s="167"/>
      <c r="E196" s="167"/>
      <c r="F196" s="167"/>
      <c r="G196" s="167"/>
      <c r="H196" s="167"/>
      <c r="I196" s="167"/>
      <c r="J196" s="167"/>
      <c r="K196" s="167"/>
      <c r="L196" s="167"/>
      <c r="M196" s="167"/>
      <c r="N196" s="167"/>
      <c r="O196" s="167"/>
      <c r="P196" s="167"/>
      <c r="Q196" s="167"/>
      <c r="R196" s="167"/>
      <c r="S196" s="167"/>
      <c r="T196" s="167"/>
      <c r="U196" s="167"/>
      <c r="V196" s="167"/>
      <c r="W196" s="167"/>
      <c r="X196" s="167"/>
      <c r="Y196" s="167"/>
      <c r="Z196" s="167"/>
      <c r="AA196" s="167"/>
    </row>
    <row r="197">
      <c r="A197" s="167"/>
      <c r="B197" s="167"/>
      <c r="C197" s="167"/>
      <c r="D197" s="167"/>
      <c r="E197" s="167"/>
      <c r="F197" s="167"/>
      <c r="G197" s="167"/>
      <c r="H197" s="167"/>
      <c r="I197" s="167"/>
      <c r="J197" s="167"/>
      <c r="K197" s="167"/>
      <c r="L197" s="167"/>
      <c r="M197" s="167"/>
      <c r="N197" s="167"/>
      <c r="O197" s="167"/>
      <c r="P197" s="167"/>
      <c r="Q197" s="167"/>
      <c r="R197" s="167"/>
      <c r="S197" s="167"/>
      <c r="T197" s="167"/>
      <c r="U197" s="167"/>
      <c r="V197" s="167"/>
      <c r="W197" s="167"/>
      <c r="X197" s="167"/>
      <c r="Y197" s="167"/>
      <c r="Z197" s="167"/>
      <c r="AA197" s="167"/>
    </row>
    <row r="198">
      <c r="A198" s="167"/>
      <c r="B198" s="167"/>
      <c r="C198" s="167"/>
      <c r="D198" s="167"/>
      <c r="E198" s="167"/>
      <c r="F198" s="167"/>
      <c r="G198" s="167"/>
      <c r="H198" s="167"/>
      <c r="I198" s="167"/>
      <c r="J198" s="167"/>
      <c r="K198" s="167"/>
      <c r="L198" s="167"/>
      <c r="M198" s="167"/>
      <c r="N198" s="167"/>
      <c r="O198" s="167"/>
      <c r="P198" s="167"/>
      <c r="Q198" s="167"/>
      <c r="R198" s="167"/>
      <c r="S198" s="167"/>
      <c r="T198" s="167"/>
      <c r="U198" s="167"/>
      <c r="V198" s="167"/>
      <c r="W198" s="167"/>
      <c r="X198" s="167"/>
      <c r="Y198" s="167"/>
      <c r="Z198" s="167"/>
      <c r="AA198" s="167"/>
    </row>
    <row r="199">
      <c r="A199" s="167"/>
      <c r="B199" s="167"/>
      <c r="C199" s="167"/>
      <c r="D199" s="167"/>
      <c r="E199" s="167"/>
      <c r="F199" s="167"/>
      <c r="G199" s="167"/>
      <c r="H199" s="167"/>
      <c r="I199" s="167"/>
      <c r="J199" s="167"/>
      <c r="K199" s="167"/>
      <c r="L199" s="167"/>
      <c r="M199" s="167"/>
      <c r="N199" s="167"/>
      <c r="O199" s="167"/>
      <c r="P199" s="167"/>
      <c r="Q199" s="167"/>
      <c r="R199" s="167"/>
      <c r="S199" s="167"/>
      <c r="T199" s="167"/>
      <c r="U199" s="167"/>
      <c r="V199" s="167"/>
      <c r="W199" s="167"/>
      <c r="X199" s="167"/>
      <c r="Y199" s="167"/>
      <c r="Z199" s="167"/>
      <c r="AA199" s="167"/>
    </row>
    <row r="200">
      <c r="A200" s="167"/>
      <c r="B200" s="167"/>
      <c r="C200" s="167"/>
      <c r="D200" s="167"/>
      <c r="E200" s="167"/>
      <c r="F200" s="167"/>
      <c r="G200" s="167"/>
      <c r="H200" s="167"/>
      <c r="I200" s="167"/>
      <c r="J200" s="167"/>
      <c r="K200" s="167"/>
      <c r="L200" s="167"/>
      <c r="M200" s="167"/>
      <c r="N200" s="167"/>
      <c r="O200" s="167"/>
      <c r="P200" s="167"/>
      <c r="Q200" s="167"/>
      <c r="R200" s="167"/>
      <c r="S200" s="167"/>
      <c r="T200" s="167"/>
      <c r="U200" s="167"/>
      <c r="V200" s="167"/>
      <c r="W200" s="167"/>
      <c r="X200" s="167"/>
      <c r="Y200" s="167"/>
      <c r="Z200" s="167"/>
      <c r="AA200" s="167"/>
    </row>
    <row r="201">
      <c r="A201" s="167"/>
      <c r="B201" s="167"/>
      <c r="C201" s="167"/>
      <c r="D201" s="167"/>
      <c r="E201" s="167"/>
      <c r="F201" s="167"/>
      <c r="G201" s="167"/>
      <c r="H201" s="167"/>
      <c r="I201" s="167"/>
      <c r="J201" s="167"/>
      <c r="K201" s="167"/>
      <c r="L201" s="167"/>
      <c r="M201" s="167"/>
      <c r="N201" s="167"/>
      <c r="O201" s="167"/>
      <c r="P201" s="167"/>
      <c r="Q201" s="167"/>
      <c r="R201" s="167"/>
      <c r="S201" s="167"/>
      <c r="T201" s="167"/>
      <c r="U201" s="167"/>
      <c r="V201" s="167"/>
      <c r="W201" s="167"/>
      <c r="X201" s="167"/>
      <c r="Y201" s="167"/>
      <c r="Z201" s="167"/>
      <c r="AA201" s="167"/>
    </row>
    <row r="202">
      <c r="A202" s="167"/>
      <c r="B202" s="167"/>
      <c r="C202" s="167"/>
      <c r="D202" s="167"/>
      <c r="E202" s="167"/>
      <c r="F202" s="167"/>
      <c r="G202" s="167"/>
      <c r="H202" s="167"/>
      <c r="I202" s="167"/>
      <c r="J202" s="167"/>
      <c r="K202" s="167"/>
      <c r="L202" s="167"/>
      <c r="M202" s="167"/>
      <c r="N202" s="167"/>
      <c r="O202" s="167"/>
      <c r="P202" s="167"/>
      <c r="Q202" s="167"/>
      <c r="R202" s="167"/>
      <c r="S202" s="167"/>
      <c r="T202" s="167"/>
      <c r="U202" s="167"/>
      <c r="V202" s="167"/>
      <c r="W202" s="167"/>
      <c r="X202" s="167"/>
      <c r="Y202" s="167"/>
      <c r="Z202" s="167"/>
      <c r="AA202" s="167"/>
    </row>
    <row r="203">
      <c r="A203" s="167"/>
      <c r="B203" s="167"/>
      <c r="C203" s="167"/>
      <c r="D203" s="167"/>
      <c r="E203" s="167"/>
      <c r="F203" s="167"/>
      <c r="G203" s="167"/>
      <c r="H203" s="167"/>
      <c r="I203" s="167"/>
      <c r="J203" s="167"/>
      <c r="K203" s="167"/>
      <c r="L203" s="167"/>
      <c r="M203" s="167"/>
      <c r="N203" s="167"/>
      <c r="O203" s="167"/>
      <c r="P203" s="167"/>
      <c r="Q203" s="167"/>
      <c r="R203" s="167"/>
      <c r="S203" s="167"/>
      <c r="T203" s="167"/>
      <c r="U203" s="167"/>
      <c r="V203" s="167"/>
      <c r="W203" s="167"/>
      <c r="X203" s="167"/>
      <c r="Y203" s="167"/>
      <c r="Z203" s="167"/>
      <c r="AA203" s="167"/>
    </row>
    <row r="204">
      <c r="A204" s="167"/>
      <c r="B204" s="167"/>
      <c r="C204" s="167"/>
      <c r="D204" s="167"/>
      <c r="E204" s="167"/>
      <c r="F204" s="167"/>
      <c r="G204" s="167"/>
      <c r="H204" s="167"/>
      <c r="I204" s="167"/>
      <c r="J204" s="167"/>
      <c r="K204" s="167"/>
      <c r="L204" s="167"/>
      <c r="M204" s="167"/>
      <c r="N204" s="167"/>
      <c r="O204" s="167"/>
      <c r="P204" s="167"/>
      <c r="Q204" s="167"/>
      <c r="R204" s="167"/>
      <c r="S204" s="167"/>
      <c r="T204" s="167"/>
      <c r="U204" s="167"/>
      <c r="V204" s="167"/>
      <c r="W204" s="167"/>
      <c r="X204" s="167"/>
      <c r="Y204" s="167"/>
      <c r="Z204" s="167"/>
      <c r="AA204" s="167"/>
    </row>
    <row r="205">
      <c r="A205" s="167"/>
      <c r="B205" s="167"/>
      <c r="C205" s="167"/>
      <c r="D205" s="167"/>
      <c r="E205" s="167"/>
      <c r="F205" s="167"/>
      <c r="G205" s="167"/>
      <c r="H205" s="167"/>
      <c r="I205" s="167"/>
      <c r="J205" s="167"/>
      <c r="K205" s="167"/>
      <c r="L205" s="167"/>
      <c r="M205" s="167"/>
      <c r="N205" s="167"/>
      <c r="O205" s="167"/>
      <c r="P205" s="167"/>
      <c r="Q205" s="167"/>
      <c r="R205" s="167"/>
      <c r="S205" s="167"/>
      <c r="T205" s="167"/>
      <c r="U205" s="167"/>
      <c r="V205" s="167"/>
      <c r="W205" s="167"/>
      <c r="X205" s="167"/>
      <c r="Y205" s="167"/>
      <c r="Z205" s="167"/>
      <c r="AA205" s="167"/>
    </row>
    <row r="206">
      <c r="A206" s="167"/>
      <c r="B206" s="167"/>
      <c r="C206" s="167"/>
      <c r="D206" s="167"/>
      <c r="E206" s="167"/>
      <c r="F206" s="167"/>
      <c r="G206" s="167"/>
      <c r="H206" s="167"/>
      <c r="I206" s="167"/>
      <c r="J206" s="167"/>
      <c r="K206" s="167"/>
      <c r="L206" s="167"/>
      <c r="M206" s="167"/>
      <c r="N206" s="167"/>
      <c r="O206" s="167"/>
      <c r="P206" s="167"/>
      <c r="Q206" s="167"/>
      <c r="R206" s="167"/>
      <c r="S206" s="167"/>
      <c r="T206" s="167"/>
      <c r="U206" s="167"/>
      <c r="V206" s="167"/>
      <c r="W206" s="167"/>
      <c r="X206" s="167"/>
      <c r="Y206" s="167"/>
      <c r="Z206" s="167"/>
      <c r="AA206" s="167"/>
    </row>
    <row r="207">
      <c r="A207" s="167"/>
      <c r="B207" s="167"/>
      <c r="C207" s="167"/>
      <c r="D207" s="167"/>
      <c r="E207" s="167"/>
      <c r="F207" s="167"/>
      <c r="G207" s="167"/>
      <c r="H207" s="167"/>
      <c r="I207" s="167"/>
      <c r="J207" s="167"/>
      <c r="K207" s="167"/>
      <c r="L207" s="167"/>
      <c r="M207" s="167"/>
      <c r="N207" s="167"/>
      <c r="O207" s="167"/>
      <c r="P207" s="167"/>
      <c r="Q207" s="167"/>
      <c r="R207" s="167"/>
      <c r="S207" s="167"/>
      <c r="T207" s="167"/>
      <c r="U207" s="167"/>
      <c r="V207" s="167"/>
      <c r="W207" s="167"/>
      <c r="X207" s="167"/>
      <c r="Y207" s="167"/>
      <c r="Z207" s="167"/>
      <c r="AA207" s="167"/>
    </row>
    <row r="208">
      <c r="A208" s="167"/>
      <c r="B208" s="167"/>
      <c r="C208" s="167"/>
      <c r="D208" s="167"/>
      <c r="E208" s="167"/>
      <c r="F208" s="167"/>
      <c r="G208" s="167"/>
      <c r="H208" s="167"/>
      <c r="I208" s="167"/>
      <c r="J208" s="167"/>
      <c r="K208" s="167"/>
      <c r="L208" s="167"/>
      <c r="M208" s="167"/>
      <c r="N208" s="167"/>
      <c r="O208" s="167"/>
      <c r="P208" s="167"/>
      <c r="Q208" s="167"/>
      <c r="R208" s="167"/>
      <c r="S208" s="167"/>
      <c r="T208" s="167"/>
      <c r="U208" s="167"/>
      <c r="V208" s="167"/>
      <c r="W208" s="167"/>
      <c r="X208" s="167"/>
      <c r="Y208" s="167"/>
      <c r="Z208" s="167"/>
      <c r="AA208" s="167"/>
    </row>
    <row r="209">
      <c r="A209" s="167"/>
      <c r="B209" s="167"/>
      <c r="C209" s="167"/>
      <c r="D209" s="167"/>
      <c r="E209" s="167"/>
      <c r="F209" s="167"/>
      <c r="G209" s="167"/>
      <c r="H209" s="167"/>
      <c r="I209" s="167"/>
      <c r="J209" s="167"/>
      <c r="K209" s="167"/>
      <c r="L209" s="167"/>
      <c r="M209" s="167"/>
      <c r="N209" s="167"/>
      <c r="O209" s="167"/>
      <c r="P209" s="167"/>
      <c r="Q209" s="167"/>
      <c r="R209" s="167"/>
      <c r="S209" s="167"/>
      <c r="T209" s="167"/>
      <c r="U209" s="167"/>
      <c r="V209" s="167"/>
      <c r="W209" s="167"/>
      <c r="X209" s="167"/>
      <c r="Y209" s="167"/>
      <c r="Z209" s="167"/>
      <c r="AA209" s="167"/>
    </row>
    <row r="210">
      <c r="A210" s="167"/>
      <c r="B210" s="167"/>
      <c r="C210" s="167"/>
      <c r="D210" s="167"/>
      <c r="E210" s="167"/>
      <c r="F210" s="167"/>
      <c r="G210" s="167"/>
      <c r="H210" s="167"/>
      <c r="I210" s="167"/>
      <c r="J210" s="167"/>
      <c r="K210" s="167"/>
      <c r="L210" s="167"/>
      <c r="M210" s="167"/>
      <c r="N210" s="167"/>
      <c r="O210" s="167"/>
      <c r="P210" s="167"/>
      <c r="Q210" s="167"/>
      <c r="R210" s="167"/>
      <c r="S210" s="167"/>
      <c r="T210" s="167"/>
      <c r="U210" s="167"/>
      <c r="V210" s="167"/>
      <c r="W210" s="167"/>
      <c r="X210" s="167"/>
      <c r="Y210" s="167"/>
      <c r="Z210" s="167"/>
      <c r="AA210" s="167"/>
    </row>
    <row r="211">
      <c r="A211" s="167"/>
      <c r="B211" s="167"/>
      <c r="C211" s="167"/>
      <c r="D211" s="167"/>
      <c r="E211" s="167"/>
      <c r="F211" s="167"/>
      <c r="G211" s="167"/>
      <c r="H211" s="167"/>
      <c r="I211" s="167"/>
      <c r="J211" s="167"/>
      <c r="K211" s="167"/>
      <c r="L211" s="167"/>
      <c r="M211" s="167"/>
      <c r="N211" s="167"/>
      <c r="O211" s="167"/>
      <c r="P211" s="167"/>
      <c r="Q211" s="167"/>
      <c r="R211" s="167"/>
      <c r="S211" s="167"/>
      <c r="T211" s="167"/>
      <c r="U211" s="167"/>
      <c r="V211" s="167"/>
      <c r="W211" s="167"/>
      <c r="X211" s="167"/>
      <c r="Y211" s="167"/>
      <c r="Z211" s="167"/>
      <c r="AA211" s="167"/>
    </row>
    <row r="212">
      <c r="A212" s="167"/>
      <c r="B212" s="167"/>
      <c r="C212" s="167"/>
      <c r="D212" s="167"/>
      <c r="E212" s="167"/>
      <c r="F212" s="167"/>
      <c r="G212" s="167"/>
      <c r="H212" s="167"/>
      <c r="I212" s="167"/>
      <c r="J212" s="167"/>
      <c r="K212" s="167"/>
      <c r="L212" s="167"/>
      <c r="M212" s="167"/>
      <c r="N212" s="167"/>
      <c r="O212" s="167"/>
      <c r="P212" s="167"/>
      <c r="Q212" s="167"/>
      <c r="R212" s="167"/>
      <c r="S212" s="167"/>
      <c r="T212" s="167"/>
      <c r="U212" s="167"/>
      <c r="V212" s="167"/>
      <c r="W212" s="167"/>
      <c r="X212" s="167"/>
      <c r="Y212" s="167"/>
      <c r="Z212" s="167"/>
      <c r="AA212" s="167"/>
    </row>
    <row r="213">
      <c r="A213" s="167"/>
      <c r="B213" s="167"/>
      <c r="C213" s="167"/>
      <c r="D213" s="167"/>
      <c r="E213" s="167"/>
      <c r="F213" s="167"/>
      <c r="G213" s="167"/>
      <c r="H213" s="167"/>
      <c r="I213" s="167"/>
      <c r="J213" s="167"/>
      <c r="K213" s="167"/>
      <c r="L213" s="167"/>
      <c r="M213" s="167"/>
      <c r="N213" s="167"/>
      <c r="O213" s="167"/>
      <c r="P213" s="167"/>
      <c r="Q213" s="167"/>
      <c r="R213" s="167"/>
      <c r="S213" s="167"/>
      <c r="T213" s="167"/>
      <c r="U213" s="167"/>
      <c r="V213" s="167"/>
      <c r="W213" s="167"/>
      <c r="X213" s="167"/>
      <c r="Y213" s="167"/>
      <c r="Z213" s="167"/>
      <c r="AA213" s="167"/>
    </row>
    <row r="214">
      <c r="A214" s="167"/>
      <c r="B214" s="167"/>
      <c r="C214" s="167"/>
      <c r="D214" s="167"/>
      <c r="E214" s="167"/>
      <c r="F214" s="167"/>
      <c r="G214" s="167"/>
      <c r="H214" s="167"/>
      <c r="I214" s="167"/>
      <c r="J214" s="167"/>
      <c r="K214" s="167"/>
      <c r="L214" s="167"/>
      <c r="M214" s="167"/>
      <c r="N214" s="167"/>
      <c r="O214" s="167"/>
      <c r="P214" s="167"/>
      <c r="Q214" s="167"/>
      <c r="R214" s="167"/>
      <c r="S214" s="167"/>
      <c r="T214" s="167"/>
      <c r="U214" s="167"/>
      <c r="V214" s="167"/>
      <c r="W214" s="167"/>
      <c r="X214" s="167"/>
      <c r="Y214" s="167"/>
      <c r="Z214" s="167"/>
      <c r="AA214" s="167"/>
    </row>
    <row r="215">
      <c r="A215" s="167"/>
      <c r="B215" s="167"/>
      <c r="C215" s="167"/>
      <c r="D215" s="167"/>
      <c r="E215" s="167"/>
      <c r="F215" s="167"/>
      <c r="G215" s="167"/>
      <c r="H215" s="167"/>
      <c r="I215" s="167"/>
      <c r="J215" s="167"/>
      <c r="K215" s="167"/>
      <c r="L215" s="167"/>
      <c r="M215" s="167"/>
      <c r="N215" s="167"/>
      <c r="O215" s="167"/>
      <c r="P215" s="167"/>
      <c r="Q215" s="167"/>
      <c r="R215" s="167"/>
      <c r="S215" s="167"/>
      <c r="T215" s="167"/>
      <c r="U215" s="167"/>
      <c r="V215" s="167"/>
      <c r="W215" s="167"/>
      <c r="X215" s="167"/>
      <c r="Y215" s="167"/>
      <c r="Z215" s="167"/>
      <c r="AA215" s="167"/>
    </row>
    <row r="216">
      <c r="A216" s="167"/>
      <c r="B216" s="167"/>
      <c r="C216" s="167"/>
      <c r="D216" s="167"/>
      <c r="E216" s="167"/>
      <c r="F216" s="167"/>
      <c r="G216" s="167"/>
      <c r="H216" s="167"/>
      <c r="I216" s="167"/>
      <c r="J216" s="167"/>
      <c r="K216" s="167"/>
      <c r="L216" s="167"/>
      <c r="M216" s="167"/>
      <c r="N216" s="167"/>
      <c r="O216" s="167"/>
      <c r="P216" s="167"/>
      <c r="Q216" s="167"/>
      <c r="R216" s="167"/>
      <c r="S216" s="167"/>
      <c r="T216" s="167"/>
      <c r="U216" s="167"/>
      <c r="V216" s="167"/>
      <c r="W216" s="167"/>
      <c r="X216" s="167"/>
      <c r="Y216" s="167"/>
      <c r="Z216" s="167"/>
      <c r="AA216" s="167"/>
    </row>
    <row r="217">
      <c r="A217" s="167"/>
      <c r="B217" s="167"/>
      <c r="C217" s="167"/>
      <c r="D217" s="167"/>
      <c r="E217" s="167"/>
      <c r="F217" s="167"/>
      <c r="G217" s="167"/>
      <c r="H217" s="167"/>
      <c r="I217" s="167"/>
      <c r="J217" s="167"/>
      <c r="K217" s="167"/>
      <c r="L217" s="167"/>
      <c r="M217" s="167"/>
      <c r="N217" s="167"/>
      <c r="O217" s="167"/>
      <c r="P217" s="167"/>
      <c r="Q217" s="167"/>
      <c r="R217" s="167"/>
      <c r="S217" s="167"/>
      <c r="T217" s="167"/>
      <c r="U217" s="167"/>
      <c r="V217" s="167"/>
      <c r="W217" s="167"/>
      <c r="X217" s="167"/>
      <c r="Y217" s="167"/>
      <c r="Z217" s="167"/>
      <c r="AA217" s="167"/>
    </row>
    <row r="218">
      <c r="A218" s="167"/>
      <c r="B218" s="167"/>
      <c r="C218" s="167"/>
      <c r="D218" s="167"/>
      <c r="E218" s="167"/>
      <c r="F218" s="167"/>
      <c r="G218" s="167"/>
      <c r="H218" s="167"/>
      <c r="I218" s="167"/>
      <c r="J218" s="167"/>
      <c r="K218" s="167"/>
      <c r="L218" s="167"/>
      <c r="M218" s="167"/>
      <c r="N218" s="167"/>
      <c r="O218" s="167"/>
      <c r="P218" s="167"/>
      <c r="Q218" s="167"/>
      <c r="R218" s="167"/>
      <c r="S218" s="167"/>
      <c r="T218" s="167"/>
      <c r="U218" s="167"/>
      <c r="V218" s="167"/>
      <c r="W218" s="167"/>
      <c r="X218" s="167"/>
      <c r="Y218" s="167"/>
      <c r="Z218" s="167"/>
      <c r="AA218" s="167"/>
    </row>
    <row r="219">
      <c r="A219" s="167"/>
      <c r="B219" s="167"/>
      <c r="C219" s="167"/>
      <c r="D219" s="167"/>
      <c r="E219" s="167"/>
      <c r="F219" s="167"/>
      <c r="G219" s="167"/>
      <c r="H219" s="167"/>
      <c r="I219" s="167"/>
      <c r="J219" s="167"/>
      <c r="K219" s="167"/>
      <c r="L219" s="167"/>
      <c r="M219" s="167"/>
      <c r="N219" s="167"/>
      <c r="O219" s="167"/>
      <c r="P219" s="167"/>
      <c r="Q219" s="167"/>
      <c r="R219" s="167"/>
      <c r="S219" s="167"/>
      <c r="T219" s="167"/>
      <c r="U219" s="167"/>
      <c r="V219" s="167"/>
      <c r="W219" s="167"/>
      <c r="X219" s="167"/>
      <c r="Y219" s="167"/>
      <c r="Z219" s="167"/>
      <c r="AA219" s="167"/>
    </row>
    <row r="220">
      <c r="A220" s="167"/>
      <c r="B220" s="167"/>
      <c r="C220" s="167"/>
      <c r="D220" s="167"/>
      <c r="E220" s="167"/>
      <c r="F220" s="167"/>
      <c r="G220" s="167"/>
      <c r="H220" s="167"/>
      <c r="I220" s="167"/>
      <c r="J220" s="167"/>
      <c r="K220" s="167"/>
      <c r="L220" s="167"/>
      <c r="M220" s="167"/>
      <c r="N220" s="167"/>
      <c r="O220" s="167"/>
      <c r="P220" s="167"/>
      <c r="Q220" s="167"/>
      <c r="R220" s="167"/>
      <c r="S220" s="167"/>
      <c r="T220" s="167"/>
      <c r="U220" s="167"/>
      <c r="V220" s="167"/>
      <c r="W220" s="167"/>
      <c r="X220" s="167"/>
      <c r="Y220" s="167"/>
      <c r="Z220" s="167"/>
      <c r="AA220" s="167"/>
    </row>
    <row r="221">
      <c r="A221" s="167"/>
      <c r="B221" s="167"/>
      <c r="C221" s="167"/>
      <c r="D221" s="167"/>
      <c r="E221" s="167"/>
      <c r="F221" s="167"/>
      <c r="G221" s="167"/>
      <c r="H221" s="167"/>
      <c r="I221" s="167"/>
      <c r="J221" s="167"/>
      <c r="K221" s="167"/>
      <c r="L221" s="167"/>
      <c r="M221" s="167"/>
      <c r="N221" s="167"/>
      <c r="O221" s="167"/>
      <c r="P221" s="167"/>
      <c r="Q221" s="167"/>
      <c r="R221" s="167"/>
      <c r="S221" s="167"/>
      <c r="T221" s="167"/>
      <c r="U221" s="167"/>
      <c r="V221" s="167"/>
      <c r="W221" s="167"/>
      <c r="X221" s="167"/>
      <c r="Y221" s="167"/>
      <c r="Z221" s="167"/>
      <c r="AA221" s="167"/>
    </row>
    <row r="222">
      <c r="A222" s="167"/>
      <c r="B222" s="167"/>
      <c r="C222" s="167"/>
      <c r="D222" s="167"/>
      <c r="E222" s="167"/>
      <c r="F222" s="167"/>
      <c r="G222" s="167"/>
      <c r="H222" s="167"/>
      <c r="I222" s="167"/>
      <c r="J222" s="167"/>
      <c r="K222" s="167"/>
      <c r="L222" s="167"/>
      <c r="M222" s="167"/>
      <c r="N222" s="167"/>
      <c r="O222" s="167"/>
      <c r="P222" s="167"/>
      <c r="Q222" s="167"/>
      <c r="R222" s="167"/>
      <c r="S222" s="167"/>
      <c r="T222" s="167"/>
      <c r="U222" s="167"/>
      <c r="V222" s="167"/>
      <c r="W222" s="167"/>
      <c r="X222" s="167"/>
      <c r="Y222" s="167"/>
      <c r="Z222" s="167"/>
      <c r="AA222" s="167"/>
    </row>
    <row r="223">
      <c r="A223" s="167"/>
      <c r="B223" s="167"/>
      <c r="C223" s="167"/>
      <c r="D223" s="167"/>
      <c r="E223" s="167"/>
      <c r="F223" s="167"/>
      <c r="G223" s="167"/>
      <c r="H223" s="167"/>
      <c r="I223" s="167"/>
      <c r="J223" s="167"/>
      <c r="K223" s="167"/>
      <c r="L223" s="167"/>
      <c r="M223" s="167"/>
      <c r="N223" s="167"/>
      <c r="O223" s="167"/>
      <c r="P223" s="167"/>
      <c r="Q223" s="167"/>
      <c r="R223" s="167"/>
      <c r="S223" s="167"/>
      <c r="T223" s="167"/>
      <c r="U223" s="167"/>
      <c r="V223" s="167"/>
      <c r="W223" s="167"/>
      <c r="X223" s="167"/>
      <c r="Y223" s="167"/>
      <c r="Z223" s="167"/>
      <c r="AA223" s="167"/>
    </row>
    <row r="224">
      <c r="A224" s="167"/>
      <c r="B224" s="167"/>
      <c r="C224" s="167"/>
      <c r="D224" s="167"/>
      <c r="E224" s="167"/>
      <c r="F224" s="167"/>
      <c r="G224" s="167"/>
      <c r="H224" s="167"/>
      <c r="I224" s="167"/>
      <c r="J224" s="167"/>
      <c r="K224" s="167"/>
      <c r="L224" s="167"/>
      <c r="M224" s="167"/>
      <c r="N224" s="167"/>
      <c r="O224" s="167"/>
      <c r="P224" s="167"/>
      <c r="Q224" s="167"/>
      <c r="R224" s="167"/>
      <c r="S224" s="167"/>
      <c r="T224" s="167"/>
      <c r="U224" s="167"/>
      <c r="V224" s="167"/>
      <c r="W224" s="167"/>
      <c r="X224" s="167"/>
      <c r="Y224" s="167"/>
      <c r="Z224" s="167"/>
      <c r="AA224" s="167"/>
    </row>
    <row r="225">
      <c r="A225" s="167"/>
      <c r="B225" s="167"/>
      <c r="C225" s="167"/>
      <c r="D225" s="167"/>
      <c r="E225" s="167"/>
      <c r="F225" s="167"/>
      <c r="G225" s="167"/>
      <c r="H225" s="167"/>
      <c r="I225" s="167"/>
      <c r="J225" s="167"/>
      <c r="K225" s="167"/>
      <c r="L225" s="167"/>
      <c r="M225" s="167"/>
      <c r="N225" s="167"/>
      <c r="O225" s="167"/>
      <c r="P225" s="167"/>
      <c r="Q225" s="167"/>
      <c r="R225" s="167"/>
      <c r="S225" s="167"/>
      <c r="T225" s="167"/>
      <c r="U225" s="167"/>
      <c r="V225" s="167"/>
      <c r="W225" s="167"/>
      <c r="X225" s="167"/>
      <c r="Y225" s="167"/>
      <c r="Z225" s="167"/>
      <c r="AA225" s="167"/>
    </row>
    <row r="226">
      <c r="A226" s="167"/>
      <c r="B226" s="167"/>
      <c r="C226" s="167"/>
      <c r="D226" s="167"/>
      <c r="E226" s="167"/>
      <c r="F226" s="167"/>
      <c r="G226" s="167"/>
      <c r="H226" s="167"/>
      <c r="I226" s="167"/>
      <c r="J226" s="167"/>
      <c r="K226" s="167"/>
      <c r="L226" s="167"/>
      <c r="M226" s="167"/>
      <c r="N226" s="167"/>
      <c r="O226" s="167"/>
      <c r="P226" s="167"/>
      <c r="Q226" s="167"/>
      <c r="R226" s="167"/>
      <c r="S226" s="167"/>
      <c r="T226" s="167"/>
      <c r="U226" s="167"/>
      <c r="V226" s="167"/>
      <c r="W226" s="167"/>
      <c r="X226" s="167"/>
      <c r="Y226" s="167"/>
      <c r="Z226" s="167"/>
      <c r="AA226" s="167"/>
    </row>
    <row r="227">
      <c r="A227" s="167"/>
      <c r="B227" s="167"/>
      <c r="C227" s="167"/>
      <c r="D227" s="167"/>
      <c r="E227" s="167"/>
      <c r="F227" s="167"/>
      <c r="G227" s="167"/>
      <c r="H227" s="167"/>
      <c r="I227" s="167"/>
      <c r="J227" s="167"/>
      <c r="K227" s="167"/>
      <c r="L227" s="167"/>
      <c r="M227" s="167"/>
      <c r="N227" s="167"/>
      <c r="O227" s="167"/>
      <c r="P227" s="167"/>
      <c r="Q227" s="167"/>
      <c r="R227" s="167"/>
      <c r="S227" s="167"/>
      <c r="T227" s="167"/>
      <c r="U227" s="167"/>
      <c r="V227" s="167"/>
      <c r="W227" s="167"/>
      <c r="X227" s="167"/>
      <c r="Y227" s="167"/>
      <c r="Z227" s="167"/>
      <c r="AA227" s="167"/>
    </row>
    <row r="228">
      <c r="A228" s="167"/>
      <c r="B228" s="167"/>
      <c r="C228" s="167"/>
      <c r="D228" s="167"/>
      <c r="E228" s="167"/>
      <c r="F228" s="167"/>
      <c r="G228" s="167"/>
      <c r="H228" s="167"/>
      <c r="I228" s="167"/>
      <c r="J228" s="167"/>
      <c r="K228" s="167"/>
      <c r="L228" s="167"/>
      <c r="M228" s="167"/>
      <c r="N228" s="167"/>
      <c r="O228" s="167"/>
      <c r="P228" s="167"/>
      <c r="Q228" s="167"/>
      <c r="R228" s="167"/>
      <c r="S228" s="167"/>
      <c r="T228" s="167"/>
      <c r="U228" s="167"/>
      <c r="V228" s="167"/>
      <c r="W228" s="167"/>
      <c r="X228" s="167"/>
      <c r="Y228" s="167"/>
      <c r="Z228" s="167"/>
      <c r="AA228" s="167"/>
    </row>
    <row r="229">
      <c r="A229" s="167"/>
      <c r="B229" s="167"/>
      <c r="C229" s="167"/>
      <c r="D229" s="167"/>
      <c r="E229" s="167"/>
      <c r="F229" s="167"/>
      <c r="G229" s="167"/>
      <c r="H229" s="167"/>
      <c r="I229" s="167"/>
      <c r="J229" s="167"/>
      <c r="K229" s="167"/>
      <c r="L229" s="167"/>
      <c r="M229" s="167"/>
      <c r="N229" s="167"/>
      <c r="O229" s="167"/>
      <c r="P229" s="167"/>
      <c r="Q229" s="167"/>
      <c r="R229" s="167"/>
      <c r="S229" s="167"/>
      <c r="T229" s="167"/>
      <c r="U229" s="167"/>
      <c r="V229" s="167"/>
      <c r="W229" s="167"/>
      <c r="X229" s="167"/>
      <c r="Y229" s="167"/>
      <c r="Z229" s="167"/>
      <c r="AA229" s="167"/>
    </row>
    <row r="230">
      <c r="A230" s="167"/>
      <c r="B230" s="167"/>
      <c r="C230" s="167"/>
      <c r="D230" s="167"/>
      <c r="E230" s="167"/>
      <c r="F230" s="167"/>
      <c r="G230" s="167"/>
      <c r="H230" s="167"/>
      <c r="I230" s="167"/>
      <c r="J230" s="167"/>
      <c r="K230" s="167"/>
      <c r="L230" s="167"/>
      <c r="M230" s="167"/>
      <c r="N230" s="167"/>
      <c r="O230" s="167"/>
      <c r="P230" s="167"/>
      <c r="Q230" s="167"/>
      <c r="R230" s="167"/>
      <c r="S230" s="167"/>
      <c r="T230" s="167"/>
      <c r="U230" s="167"/>
      <c r="V230" s="167"/>
      <c r="W230" s="167"/>
      <c r="X230" s="167"/>
      <c r="Y230" s="167"/>
      <c r="Z230" s="167"/>
      <c r="AA230" s="167"/>
    </row>
    <row r="231">
      <c r="A231" s="167"/>
      <c r="B231" s="167"/>
      <c r="C231" s="167"/>
      <c r="D231" s="167"/>
      <c r="E231" s="167"/>
      <c r="F231" s="167"/>
      <c r="G231" s="167"/>
      <c r="H231" s="167"/>
      <c r="I231" s="167"/>
      <c r="J231" s="167"/>
      <c r="K231" s="167"/>
      <c r="L231" s="167"/>
      <c r="M231" s="167"/>
      <c r="N231" s="167"/>
      <c r="O231" s="167"/>
      <c r="P231" s="167"/>
      <c r="Q231" s="167"/>
      <c r="R231" s="167"/>
      <c r="S231" s="167"/>
      <c r="T231" s="167"/>
      <c r="U231" s="167"/>
      <c r="V231" s="167"/>
      <c r="W231" s="167"/>
      <c r="X231" s="167"/>
      <c r="Y231" s="167"/>
      <c r="Z231" s="167"/>
      <c r="AA231" s="167"/>
    </row>
    <row r="232">
      <c r="A232" s="167"/>
      <c r="B232" s="167"/>
      <c r="C232" s="167"/>
      <c r="D232" s="167"/>
      <c r="E232" s="167"/>
      <c r="F232" s="167"/>
      <c r="G232" s="167"/>
      <c r="H232" s="167"/>
      <c r="I232" s="167"/>
      <c r="J232" s="167"/>
      <c r="K232" s="167"/>
      <c r="L232" s="167"/>
      <c r="M232" s="167"/>
      <c r="N232" s="167"/>
      <c r="O232" s="167"/>
      <c r="P232" s="167"/>
      <c r="Q232" s="167"/>
      <c r="R232" s="167"/>
      <c r="S232" s="167"/>
      <c r="T232" s="167"/>
      <c r="U232" s="167"/>
      <c r="V232" s="167"/>
      <c r="W232" s="167"/>
      <c r="X232" s="167"/>
      <c r="Y232" s="167"/>
      <c r="Z232" s="167"/>
      <c r="AA232" s="167"/>
    </row>
    <row r="233">
      <c r="A233" s="167"/>
      <c r="B233" s="167"/>
      <c r="C233" s="167"/>
      <c r="D233" s="167"/>
      <c r="E233" s="167"/>
      <c r="F233" s="167"/>
      <c r="G233" s="167"/>
      <c r="H233" s="167"/>
      <c r="I233" s="167"/>
      <c r="J233" s="167"/>
      <c r="K233" s="167"/>
      <c r="L233" s="167"/>
      <c r="M233" s="167"/>
      <c r="N233" s="167"/>
      <c r="O233" s="167"/>
      <c r="P233" s="167"/>
      <c r="Q233" s="167"/>
      <c r="R233" s="167"/>
      <c r="S233" s="167"/>
      <c r="T233" s="167"/>
      <c r="U233" s="167"/>
      <c r="V233" s="167"/>
      <c r="W233" s="167"/>
      <c r="X233" s="167"/>
      <c r="Y233" s="167"/>
      <c r="Z233" s="167"/>
      <c r="AA233" s="167"/>
    </row>
    <row r="234">
      <c r="A234" s="167"/>
      <c r="B234" s="167"/>
      <c r="C234" s="167"/>
      <c r="D234" s="167"/>
      <c r="E234" s="167"/>
      <c r="F234" s="167"/>
      <c r="G234" s="167"/>
      <c r="H234" s="167"/>
      <c r="I234" s="167"/>
      <c r="J234" s="167"/>
      <c r="K234" s="167"/>
      <c r="L234" s="167"/>
      <c r="M234" s="167"/>
      <c r="N234" s="167"/>
      <c r="O234" s="167"/>
      <c r="P234" s="167"/>
      <c r="Q234" s="167"/>
      <c r="R234" s="167"/>
      <c r="S234" s="167"/>
      <c r="T234" s="167"/>
      <c r="U234" s="167"/>
      <c r="V234" s="167"/>
      <c r="W234" s="167"/>
      <c r="X234" s="167"/>
      <c r="Y234" s="167"/>
      <c r="Z234" s="167"/>
      <c r="AA234" s="167"/>
    </row>
    <row r="235">
      <c r="A235" s="167"/>
      <c r="B235" s="167"/>
      <c r="C235" s="167"/>
      <c r="D235" s="167"/>
      <c r="E235" s="167"/>
      <c r="F235" s="167"/>
      <c r="G235" s="167"/>
      <c r="H235" s="167"/>
      <c r="I235" s="167"/>
      <c r="J235" s="167"/>
      <c r="K235" s="167"/>
      <c r="L235" s="167"/>
      <c r="M235" s="167"/>
      <c r="N235" s="167"/>
      <c r="O235" s="167"/>
      <c r="P235" s="167"/>
      <c r="Q235" s="167"/>
      <c r="R235" s="167"/>
      <c r="S235" s="167"/>
      <c r="T235" s="167"/>
      <c r="U235" s="167"/>
      <c r="V235" s="167"/>
      <c r="W235" s="167"/>
      <c r="X235" s="167"/>
      <c r="Y235" s="167"/>
      <c r="Z235" s="167"/>
      <c r="AA235" s="167"/>
    </row>
    <row r="236">
      <c r="A236" s="167"/>
      <c r="B236" s="167"/>
      <c r="C236" s="167"/>
      <c r="D236" s="167"/>
      <c r="E236" s="167"/>
      <c r="F236" s="167"/>
      <c r="G236" s="167"/>
      <c r="H236" s="167"/>
      <c r="I236" s="167"/>
      <c r="J236" s="167"/>
      <c r="K236" s="167"/>
      <c r="L236" s="167"/>
      <c r="M236" s="167"/>
      <c r="N236" s="167"/>
      <c r="O236" s="167"/>
      <c r="P236" s="167"/>
      <c r="Q236" s="167"/>
      <c r="R236" s="167"/>
      <c r="S236" s="167"/>
      <c r="T236" s="167"/>
      <c r="U236" s="167"/>
      <c r="V236" s="167"/>
      <c r="W236" s="167"/>
      <c r="X236" s="167"/>
      <c r="Y236" s="167"/>
      <c r="Z236" s="167"/>
      <c r="AA236" s="167"/>
    </row>
    <row r="237">
      <c r="A237" s="167"/>
      <c r="B237" s="167"/>
      <c r="C237" s="167"/>
      <c r="D237" s="167"/>
      <c r="E237" s="167"/>
      <c r="F237" s="167"/>
      <c r="G237" s="167"/>
      <c r="H237" s="167"/>
      <c r="I237" s="167"/>
      <c r="J237" s="167"/>
      <c r="K237" s="167"/>
      <c r="L237" s="167"/>
      <c r="M237" s="167"/>
      <c r="N237" s="167"/>
      <c r="O237" s="167"/>
      <c r="P237" s="167"/>
      <c r="Q237" s="167"/>
      <c r="R237" s="167"/>
      <c r="S237" s="167"/>
      <c r="T237" s="167"/>
      <c r="U237" s="167"/>
      <c r="V237" s="167"/>
      <c r="W237" s="167"/>
      <c r="X237" s="167"/>
      <c r="Y237" s="167"/>
      <c r="Z237" s="167"/>
      <c r="AA237" s="167"/>
    </row>
    <row r="238">
      <c r="A238" s="167"/>
      <c r="B238" s="167"/>
      <c r="C238" s="167"/>
      <c r="D238" s="167"/>
      <c r="E238" s="167"/>
      <c r="F238" s="167"/>
      <c r="G238" s="167"/>
      <c r="H238" s="167"/>
      <c r="I238" s="167"/>
      <c r="J238" s="167"/>
      <c r="K238" s="167"/>
      <c r="L238" s="167"/>
      <c r="M238" s="167"/>
      <c r="N238" s="167"/>
      <c r="O238" s="167"/>
      <c r="P238" s="167"/>
      <c r="Q238" s="167"/>
      <c r="R238" s="167"/>
      <c r="S238" s="167"/>
      <c r="T238" s="167"/>
      <c r="U238" s="167"/>
      <c r="V238" s="167"/>
      <c r="W238" s="167"/>
      <c r="X238" s="167"/>
      <c r="Y238" s="167"/>
      <c r="Z238" s="167"/>
      <c r="AA238" s="167"/>
    </row>
    <row r="239">
      <c r="A239" s="167"/>
      <c r="B239" s="167"/>
      <c r="C239" s="167"/>
      <c r="D239" s="167"/>
      <c r="E239" s="167"/>
      <c r="F239" s="167"/>
      <c r="G239" s="167"/>
      <c r="H239" s="167"/>
      <c r="I239" s="167"/>
      <c r="J239" s="167"/>
      <c r="K239" s="167"/>
      <c r="L239" s="167"/>
      <c r="M239" s="167"/>
      <c r="N239" s="167"/>
      <c r="O239" s="167"/>
      <c r="P239" s="167"/>
      <c r="Q239" s="167"/>
      <c r="R239" s="167"/>
      <c r="S239" s="167"/>
      <c r="T239" s="167"/>
      <c r="U239" s="167"/>
      <c r="V239" s="167"/>
      <c r="W239" s="167"/>
      <c r="X239" s="167"/>
      <c r="Y239" s="167"/>
      <c r="Z239" s="167"/>
      <c r="AA239" s="167"/>
    </row>
    <row r="240">
      <c r="A240" s="167"/>
      <c r="B240" s="167"/>
      <c r="C240" s="167"/>
      <c r="D240" s="167"/>
      <c r="E240" s="167"/>
      <c r="F240" s="167"/>
      <c r="G240" s="167"/>
      <c r="H240" s="167"/>
      <c r="I240" s="167"/>
      <c r="J240" s="167"/>
      <c r="K240" s="167"/>
      <c r="L240" s="167"/>
      <c r="M240" s="167"/>
      <c r="N240" s="167"/>
      <c r="O240" s="167"/>
      <c r="P240" s="167"/>
      <c r="Q240" s="167"/>
      <c r="R240" s="167"/>
      <c r="S240" s="167"/>
      <c r="T240" s="167"/>
      <c r="U240" s="167"/>
      <c r="V240" s="167"/>
      <c r="W240" s="167"/>
      <c r="X240" s="167"/>
      <c r="Y240" s="167"/>
      <c r="Z240" s="167"/>
      <c r="AA240" s="167"/>
    </row>
    <row r="241">
      <c r="A241" s="167"/>
      <c r="B241" s="167"/>
      <c r="C241" s="167"/>
      <c r="D241" s="167"/>
      <c r="E241" s="167"/>
      <c r="F241" s="167"/>
      <c r="G241" s="167"/>
      <c r="H241" s="167"/>
      <c r="I241" s="167"/>
      <c r="J241" s="167"/>
      <c r="K241" s="167"/>
      <c r="L241" s="167"/>
      <c r="M241" s="167"/>
      <c r="N241" s="167"/>
      <c r="O241" s="167"/>
      <c r="P241" s="167"/>
      <c r="Q241" s="167"/>
      <c r="R241" s="167"/>
      <c r="S241" s="167"/>
      <c r="T241" s="167"/>
      <c r="U241" s="167"/>
      <c r="V241" s="167"/>
      <c r="W241" s="167"/>
      <c r="X241" s="167"/>
      <c r="Y241" s="167"/>
      <c r="Z241" s="167"/>
      <c r="AA241" s="167"/>
    </row>
    <row r="242">
      <c r="A242" s="167"/>
      <c r="B242" s="167"/>
      <c r="C242" s="167"/>
      <c r="D242" s="167"/>
      <c r="E242" s="167"/>
      <c r="F242" s="167"/>
      <c r="G242" s="167"/>
      <c r="H242" s="167"/>
      <c r="I242" s="167"/>
      <c r="J242" s="167"/>
      <c r="K242" s="167"/>
      <c r="L242" s="167"/>
      <c r="M242" s="167"/>
      <c r="N242" s="167"/>
      <c r="O242" s="167"/>
      <c r="P242" s="167"/>
      <c r="Q242" s="167"/>
      <c r="R242" s="167"/>
      <c r="S242" s="167"/>
      <c r="T242" s="167"/>
      <c r="U242" s="167"/>
      <c r="V242" s="167"/>
      <c r="W242" s="167"/>
      <c r="X242" s="167"/>
      <c r="Y242" s="167"/>
      <c r="Z242" s="167"/>
      <c r="AA242" s="167"/>
    </row>
    <row r="243">
      <c r="A243" s="167"/>
      <c r="B243" s="167"/>
      <c r="C243" s="167"/>
      <c r="D243" s="167"/>
      <c r="E243" s="167"/>
      <c r="F243" s="167"/>
      <c r="G243" s="167"/>
      <c r="H243" s="167"/>
      <c r="I243" s="167"/>
      <c r="J243" s="167"/>
      <c r="K243" s="167"/>
      <c r="L243" s="167"/>
      <c r="M243" s="167"/>
      <c r="N243" s="167"/>
      <c r="O243" s="167"/>
      <c r="P243" s="167"/>
      <c r="Q243" s="167"/>
      <c r="R243" s="167"/>
      <c r="S243" s="167"/>
      <c r="T243" s="167"/>
      <c r="U243" s="167"/>
      <c r="V243" s="167"/>
      <c r="W243" s="167"/>
      <c r="X243" s="167"/>
      <c r="Y243" s="167"/>
      <c r="Z243" s="167"/>
      <c r="AA243" s="167"/>
    </row>
    <row r="244">
      <c r="A244" s="167"/>
      <c r="B244" s="167"/>
      <c r="C244" s="167"/>
      <c r="D244" s="167"/>
      <c r="E244" s="167"/>
      <c r="F244" s="167"/>
      <c r="G244" s="167"/>
      <c r="H244" s="167"/>
      <c r="I244" s="167"/>
      <c r="J244" s="167"/>
      <c r="K244" s="167"/>
      <c r="L244" s="167"/>
      <c r="M244" s="167"/>
      <c r="N244" s="167"/>
      <c r="O244" s="167"/>
      <c r="P244" s="167"/>
      <c r="Q244" s="167"/>
      <c r="R244" s="167"/>
      <c r="S244" s="167"/>
      <c r="T244" s="167"/>
      <c r="U244" s="167"/>
      <c r="V244" s="167"/>
      <c r="W244" s="167"/>
      <c r="X244" s="167"/>
      <c r="Y244" s="167"/>
      <c r="Z244" s="167"/>
      <c r="AA244" s="167"/>
    </row>
    <row r="245">
      <c r="A245" s="167"/>
      <c r="B245" s="167"/>
      <c r="C245" s="167"/>
      <c r="D245" s="167"/>
      <c r="E245" s="167"/>
      <c r="F245" s="167"/>
      <c r="G245" s="167"/>
      <c r="H245" s="167"/>
      <c r="I245" s="167"/>
      <c r="J245" s="167"/>
      <c r="K245" s="167"/>
      <c r="L245" s="167"/>
      <c r="M245" s="167"/>
      <c r="N245" s="167"/>
      <c r="O245" s="167"/>
      <c r="P245" s="167"/>
      <c r="Q245" s="167"/>
      <c r="R245" s="167"/>
      <c r="S245" s="167"/>
      <c r="T245" s="167"/>
      <c r="U245" s="167"/>
      <c r="V245" s="167"/>
      <c r="W245" s="167"/>
      <c r="X245" s="167"/>
      <c r="Y245" s="167"/>
      <c r="Z245" s="167"/>
      <c r="AA245" s="167"/>
    </row>
    <row r="246">
      <c r="A246" s="167"/>
      <c r="B246" s="167"/>
      <c r="C246" s="167"/>
      <c r="D246" s="167"/>
      <c r="E246" s="167"/>
      <c r="F246" s="167"/>
      <c r="G246" s="167"/>
      <c r="H246" s="167"/>
      <c r="I246" s="167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167"/>
      <c r="Y246" s="167"/>
      <c r="Z246" s="167"/>
      <c r="AA246" s="167"/>
    </row>
    <row r="247">
      <c r="A247" s="167"/>
      <c r="B247" s="167"/>
      <c r="C247" s="167"/>
      <c r="D247" s="167"/>
      <c r="E247" s="167"/>
      <c r="F247" s="167"/>
      <c r="G247" s="167"/>
      <c r="H247" s="167"/>
      <c r="I247" s="167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167"/>
      <c r="Y247" s="167"/>
      <c r="Z247" s="167"/>
      <c r="AA247" s="167"/>
    </row>
    <row r="248">
      <c r="A248" s="167"/>
      <c r="B248" s="167"/>
      <c r="C248" s="167"/>
      <c r="D248" s="167"/>
      <c r="E248" s="167"/>
      <c r="F248" s="167"/>
      <c r="G248" s="167"/>
      <c r="H248" s="167"/>
      <c r="I248" s="167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167"/>
      <c r="Y248" s="167"/>
      <c r="Z248" s="167"/>
      <c r="AA248" s="167"/>
    </row>
    <row r="249">
      <c r="A249" s="167"/>
      <c r="B249" s="167"/>
      <c r="C249" s="167"/>
      <c r="D249" s="167"/>
      <c r="E249" s="167"/>
      <c r="F249" s="167"/>
      <c r="G249" s="167"/>
      <c r="H249" s="167"/>
      <c r="I249" s="167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167"/>
      <c r="Y249" s="167"/>
      <c r="Z249" s="167"/>
      <c r="AA249" s="167"/>
    </row>
    <row r="250">
      <c r="A250" s="167"/>
      <c r="B250" s="167"/>
      <c r="C250" s="167"/>
      <c r="D250" s="167"/>
      <c r="E250" s="167"/>
      <c r="F250" s="167"/>
      <c r="G250" s="167"/>
      <c r="H250" s="167"/>
      <c r="I250" s="167"/>
      <c r="J250" s="167"/>
      <c r="K250" s="167"/>
      <c r="L250" s="167"/>
      <c r="M250" s="167"/>
      <c r="N250" s="167"/>
      <c r="O250" s="167"/>
      <c r="P250" s="167"/>
      <c r="Q250" s="167"/>
      <c r="R250" s="167"/>
      <c r="S250" s="167"/>
      <c r="T250" s="167"/>
      <c r="U250" s="167"/>
      <c r="V250" s="167"/>
      <c r="W250" s="167"/>
      <c r="X250" s="167"/>
      <c r="Y250" s="167"/>
      <c r="Z250" s="167"/>
      <c r="AA250" s="167"/>
    </row>
    <row r="251">
      <c r="A251" s="167"/>
      <c r="B251" s="167"/>
      <c r="C251" s="167"/>
      <c r="D251" s="167"/>
      <c r="E251" s="167"/>
      <c r="F251" s="167"/>
      <c r="G251" s="167"/>
      <c r="H251" s="167"/>
      <c r="I251" s="167"/>
      <c r="J251" s="167"/>
      <c r="K251" s="167"/>
      <c r="L251" s="167"/>
      <c r="M251" s="167"/>
      <c r="N251" s="167"/>
      <c r="O251" s="167"/>
      <c r="P251" s="167"/>
      <c r="Q251" s="167"/>
      <c r="R251" s="167"/>
      <c r="S251" s="167"/>
      <c r="T251" s="167"/>
      <c r="U251" s="167"/>
      <c r="V251" s="167"/>
      <c r="W251" s="167"/>
      <c r="X251" s="167"/>
      <c r="Y251" s="167"/>
      <c r="Z251" s="167"/>
      <c r="AA251" s="167"/>
    </row>
    <row r="252">
      <c r="A252" s="167"/>
      <c r="B252" s="167"/>
      <c r="C252" s="167"/>
      <c r="D252" s="167"/>
      <c r="E252" s="167"/>
      <c r="F252" s="167"/>
      <c r="G252" s="167"/>
      <c r="H252" s="167"/>
      <c r="I252" s="167"/>
      <c r="J252" s="167"/>
      <c r="K252" s="167"/>
      <c r="L252" s="167"/>
      <c r="M252" s="167"/>
      <c r="N252" s="167"/>
      <c r="O252" s="167"/>
      <c r="P252" s="167"/>
      <c r="Q252" s="167"/>
      <c r="R252" s="167"/>
      <c r="S252" s="167"/>
      <c r="T252" s="167"/>
      <c r="U252" s="167"/>
      <c r="V252" s="167"/>
      <c r="W252" s="167"/>
      <c r="X252" s="167"/>
      <c r="Y252" s="167"/>
      <c r="Z252" s="167"/>
      <c r="AA252" s="167"/>
    </row>
    <row r="253">
      <c r="A253" s="167"/>
      <c r="B253" s="167"/>
      <c r="C253" s="167"/>
      <c r="D253" s="167"/>
      <c r="E253" s="167"/>
      <c r="F253" s="167"/>
      <c r="G253" s="167"/>
      <c r="H253" s="167"/>
      <c r="I253" s="167"/>
      <c r="J253" s="167"/>
      <c r="K253" s="167"/>
      <c r="L253" s="167"/>
      <c r="M253" s="167"/>
      <c r="N253" s="167"/>
      <c r="O253" s="167"/>
      <c r="P253" s="167"/>
      <c r="Q253" s="167"/>
      <c r="R253" s="167"/>
      <c r="S253" s="167"/>
      <c r="T253" s="167"/>
      <c r="U253" s="167"/>
      <c r="V253" s="167"/>
      <c r="W253" s="167"/>
      <c r="X253" s="167"/>
      <c r="Y253" s="167"/>
      <c r="Z253" s="167"/>
      <c r="AA253" s="167"/>
    </row>
    <row r="254">
      <c r="A254" s="167"/>
      <c r="B254" s="167"/>
      <c r="C254" s="167"/>
      <c r="D254" s="167"/>
      <c r="E254" s="167"/>
      <c r="F254" s="167"/>
      <c r="G254" s="167"/>
      <c r="H254" s="167"/>
      <c r="I254" s="167"/>
      <c r="J254" s="167"/>
      <c r="K254" s="167"/>
      <c r="L254" s="167"/>
      <c r="M254" s="167"/>
      <c r="N254" s="167"/>
      <c r="O254" s="167"/>
      <c r="P254" s="167"/>
      <c r="Q254" s="167"/>
      <c r="R254" s="167"/>
      <c r="S254" s="167"/>
      <c r="T254" s="167"/>
      <c r="U254" s="167"/>
      <c r="V254" s="167"/>
      <c r="W254" s="167"/>
      <c r="X254" s="167"/>
      <c r="Y254" s="167"/>
      <c r="Z254" s="167"/>
      <c r="AA254" s="167"/>
    </row>
    <row r="255">
      <c r="A255" s="167"/>
      <c r="B255" s="167"/>
      <c r="C255" s="167"/>
      <c r="D255" s="167"/>
      <c r="E255" s="167"/>
      <c r="F255" s="167"/>
      <c r="G255" s="167"/>
      <c r="H255" s="167"/>
      <c r="I255" s="167"/>
      <c r="J255" s="167"/>
      <c r="K255" s="167"/>
      <c r="L255" s="167"/>
      <c r="M255" s="167"/>
      <c r="N255" s="167"/>
      <c r="O255" s="167"/>
      <c r="P255" s="167"/>
      <c r="Q255" s="167"/>
      <c r="R255" s="167"/>
      <c r="S255" s="167"/>
      <c r="T255" s="167"/>
      <c r="U255" s="167"/>
      <c r="V255" s="167"/>
      <c r="W255" s="167"/>
      <c r="X255" s="167"/>
      <c r="Y255" s="167"/>
      <c r="Z255" s="167"/>
      <c r="AA255" s="167"/>
    </row>
    <row r="256">
      <c r="A256" s="167"/>
      <c r="B256" s="167"/>
      <c r="C256" s="167"/>
      <c r="D256" s="167"/>
      <c r="E256" s="167"/>
      <c r="F256" s="167"/>
      <c r="G256" s="167"/>
      <c r="H256" s="167"/>
      <c r="I256" s="167"/>
      <c r="J256" s="167"/>
      <c r="K256" s="167"/>
      <c r="L256" s="167"/>
      <c r="M256" s="167"/>
      <c r="N256" s="167"/>
      <c r="O256" s="167"/>
      <c r="P256" s="167"/>
      <c r="Q256" s="167"/>
      <c r="R256" s="167"/>
      <c r="S256" s="167"/>
      <c r="T256" s="167"/>
      <c r="U256" s="167"/>
      <c r="V256" s="167"/>
      <c r="W256" s="167"/>
      <c r="X256" s="167"/>
      <c r="Y256" s="167"/>
      <c r="Z256" s="167"/>
      <c r="AA256" s="167"/>
    </row>
    <row r="257">
      <c r="A257" s="167"/>
      <c r="B257" s="167"/>
      <c r="C257" s="167"/>
      <c r="D257" s="167"/>
      <c r="E257" s="167"/>
      <c r="F257" s="167"/>
      <c r="G257" s="167"/>
      <c r="H257" s="167"/>
      <c r="I257" s="167"/>
      <c r="J257" s="167"/>
      <c r="K257" s="167"/>
      <c r="L257" s="167"/>
      <c r="M257" s="167"/>
      <c r="N257" s="167"/>
      <c r="O257" s="167"/>
      <c r="P257" s="167"/>
      <c r="Q257" s="167"/>
      <c r="R257" s="167"/>
      <c r="S257" s="167"/>
      <c r="T257" s="167"/>
      <c r="U257" s="167"/>
      <c r="V257" s="167"/>
      <c r="W257" s="167"/>
      <c r="X257" s="167"/>
      <c r="Y257" s="167"/>
      <c r="Z257" s="167"/>
      <c r="AA257" s="167"/>
    </row>
    <row r="258">
      <c r="A258" s="167"/>
      <c r="B258" s="167"/>
      <c r="C258" s="167"/>
      <c r="D258" s="167"/>
      <c r="E258" s="167"/>
      <c r="F258" s="167"/>
      <c r="G258" s="167"/>
      <c r="H258" s="167"/>
      <c r="I258" s="167"/>
      <c r="J258" s="167"/>
      <c r="K258" s="167"/>
      <c r="L258" s="167"/>
      <c r="M258" s="167"/>
      <c r="N258" s="167"/>
      <c r="O258" s="167"/>
      <c r="P258" s="167"/>
      <c r="Q258" s="167"/>
      <c r="R258" s="167"/>
      <c r="S258" s="167"/>
      <c r="T258" s="167"/>
      <c r="U258" s="167"/>
      <c r="V258" s="167"/>
      <c r="W258" s="167"/>
      <c r="X258" s="167"/>
      <c r="Y258" s="167"/>
      <c r="Z258" s="167"/>
      <c r="AA258" s="167"/>
    </row>
    <row r="259">
      <c r="A259" s="167"/>
      <c r="B259" s="167"/>
      <c r="C259" s="167"/>
      <c r="D259" s="167"/>
      <c r="E259" s="167"/>
      <c r="F259" s="167"/>
      <c r="G259" s="167"/>
      <c r="H259" s="167"/>
      <c r="I259" s="167"/>
      <c r="J259" s="167"/>
      <c r="K259" s="167"/>
      <c r="L259" s="167"/>
      <c r="M259" s="167"/>
      <c r="N259" s="167"/>
      <c r="O259" s="167"/>
      <c r="P259" s="167"/>
      <c r="Q259" s="167"/>
      <c r="R259" s="167"/>
      <c r="S259" s="167"/>
      <c r="T259" s="167"/>
      <c r="U259" s="167"/>
      <c r="V259" s="167"/>
      <c r="W259" s="167"/>
      <c r="X259" s="167"/>
      <c r="Y259" s="167"/>
      <c r="Z259" s="167"/>
      <c r="AA259" s="167"/>
    </row>
    <row r="260">
      <c r="A260" s="167"/>
      <c r="B260" s="167"/>
      <c r="C260" s="167"/>
      <c r="D260" s="167"/>
      <c r="E260" s="167"/>
      <c r="F260" s="167"/>
      <c r="G260" s="167"/>
      <c r="H260" s="167"/>
      <c r="I260" s="167"/>
      <c r="J260" s="167"/>
      <c r="K260" s="167"/>
      <c r="L260" s="167"/>
      <c r="M260" s="167"/>
      <c r="N260" s="167"/>
      <c r="O260" s="167"/>
      <c r="P260" s="167"/>
      <c r="Q260" s="167"/>
      <c r="R260" s="167"/>
      <c r="S260" s="167"/>
      <c r="T260" s="167"/>
      <c r="U260" s="167"/>
      <c r="V260" s="167"/>
      <c r="W260" s="167"/>
      <c r="X260" s="167"/>
      <c r="Y260" s="167"/>
      <c r="Z260" s="167"/>
      <c r="AA260" s="167"/>
    </row>
    <row r="261">
      <c r="A261" s="167"/>
      <c r="B261" s="167"/>
      <c r="C261" s="167"/>
      <c r="D261" s="167"/>
      <c r="E261" s="167"/>
      <c r="F261" s="167"/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  <c r="Q261" s="167"/>
      <c r="R261" s="167"/>
      <c r="S261" s="167"/>
      <c r="T261" s="167"/>
      <c r="U261" s="167"/>
      <c r="V261" s="167"/>
      <c r="W261" s="167"/>
      <c r="X261" s="167"/>
      <c r="Y261" s="167"/>
      <c r="Z261" s="167"/>
      <c r="AA261" s="167"/>
    </row>
    <row r="262">
      <c r="A262" s="167"/>
      <c r="B262" s="167"/>
      <c r="C262" s="167"/>
      <c r="D262" s="167"/>
      <c r="E262" s="167"/>
      <c r="F262" s="167"/>
      <c r="G262" s="167"/>
      <c r="H262" s="167"/>
      <c r="I262" s="167"/>
      <c r="J262" s="167"/>
      <c r="K262" s="167"/>
      <c r="L262" s="167"/>
      <c r="M262" s="167"/>
      <c r="N262" s="167"/>
      <c r="O262" s="167"/>
      <c r="P262" s="167"/>
      <c r="Q262" s="167"/>
      <c r="R262" s="167"/>
      <c r="S262" s="167"/>
      <c r="T262" s="167"/>
      <c r="U262" s="167"/>
      <c r="V262" s="167"/>
      <c r="W262" s="167"/>
      <c r="X262" s="167"/>
      <c r="Y262" s="167"/>
      <c r="Z262" s="167"/>
      <c r="AA262" s="167"/>
    </row>
    <row r="263">
      <c r="A263" s="167"/>
      <c r="B263" s="167"/>
      <c r="C263" s="167"/>
      <c r="D263" s="167"/>
      <c r="E263" s="167"/>
      <c r="F263" s="167"/>
      <c r="G263" s="167"/>
      <c r="H263" s="167"/>
      <c r="I263" s="167"/>
      <c r="J263" s="167"/>
      <c r="K263" s="167"/>
      <c r="L263" s="167"/>
      <c r="M263" s="167"/>
      <c r="N263" s="167"/>
      <c r="O263" s="167"/>
      <c r="P263" s="167"/>
      <c r="Q263" s="167"/>
      <c r="R263" s="167"/>
      <c r="S263" s="167"/>
      <c r="T263" s="167"/>
      <c r="U263" s="167"/>
      <c r="V263" s="167"/>
      <c r="W263" s="167"/>
      <c r="X263" s="167"/>
      <c r="Y263" s="167"/>
      <c r="Z263" s="167"/>
      <c r="AA263" s="167"/>
    </row>
    <row r="264">
      <c r="A264" s="167"/>
      <c r="B264" s="167"/>
      <c r="C264" s="167"/>
      <c r="D264" s="167"/>
      <c r="E264" s="167"/>
      <c r="F264" s="167"/>
      <c r="G264" s="167"/>
      <c r="H264" s="167"/>
      <c r="I264" s="167"/>
      <c r="J264" s="167"/>
      <c r="K264" s="167"/>
      <c r="L264" s="167"/>
      <c r="M264" s="167"/>
      <c r="N264" s="167"/>
      <c r="O264" s="167"/>
      <c r="P264" s="167"/>
      <c r="Q264" s="167"/>
      <c r="R264" s="167"/>
      <c r="S264" s="167"/>
      <c r="T264" s="167"/>
      <c r="U264" s="167"/>
      <c r="V264" s="167"/>
      <c r="W264" s="167"/>
      <c r="X264" s="167"/>
      <c r="Y264" s="167"/>
      <c r="Z264" s="167"/>
      <c r="AA264" s="167"/>
    </row>
    <row r="265">
      <c r="A265" s="167"/>
      <c r="B265" s="167"/>
      <c r="C265" s="167"/>
      <c r="D265" s="167"/>
      <c r="E265" s="167"/>
      <c r="F265" s="167"/>
      <c r="G265" s="167"/>
      <c r="H265" s="167"/>
      <c r="I265" s="167"/>
      <c r="J265" s="167"/>
      <c r="K265" s="167"/>
      <c r="L265" s="167"/>
      <c r="M265" s="167"/>
      <c r="N265" s="167"/>
      <c r="O265" s="167"/>
      <c r="P265" s="167"/>
      <c r="Q265" s="167"/>
      <c r="R265" s="167"/>
      <c r="S265" s="167"/>
      <c r="T265" s="167"/>
      <c r="U265" s="167"/>
      <c r="V265" s="167"/>
      <c r="W265" s="167"/>
      <c r="X265" s="167"/>
      <c r="Y265" s="167"/>
      <c r="Z265" s="167"/>
      <c r="AA265" s="167"/>
    </row>
    <row r="266">
      <c r="A266" s="167"/>
      <c r="B266" s="167"/>
      <c r="C266" s="167"/>
      <c r="D266" s="167"/>
      <c r="E266" s="167"/>
      <c r="F266" s="167"/>
      <c r="G266" s="167"/>
      <c r="H266" s="167"/>
      <c r="I266" s="167"/>
      <c r="J266" s="167"/>
      <c r="K266" s="167"/>
      <c r="L266" s="167"/>
      <c r="M266" s="167"/>
      <c r="N266" s="167"/>
      <c r="O266" s="167"/>
      <c r="P266" s="167"/>
      <c r="Q266" s="167"/>
      <c r="R266" s="167"/>
      <c r="S266" s="167"/>
      <c r="T266" s="167"/>
      <c r="U266" s="167"/>
      <c r="V266" s="167"/>
      <c r="W266" s="167"/>
      <c r="X266" s="167"/>
      <c r="Y266" s="167"/>
      <c r="Z266" s="167"/>
      <c r="AA266" s="167"/>
    </row>
    <row r="267">
      <c r="A267" s="167"/>
      <c r="B267" s="167"/>
      <c r="C267" s="167"/>
      <c r="D267" s="167"/>
      <c r="E267" s="167"/>
      <c r="F267" s="167"/>
      <c r="G267" s="167"/>
      <c r="H267" s="167"/>
      <c r="I267" s="167"/>
      <c r="J267" s="167"/>
      <c r="K267" s="167"/>
      <c r="L267" s="167"/>
      <c r="M267" s="167"/>
      <c r="N267" s="167"/>
      <c r="O267" s="167"/>
      <c r="P267" s="167"/>
      <c r="Q267" s="167"/>
      <c r="R267" s="167"/>
      <c r="S267" s="167"/>
      <c r="T267" s="167"/>
      <c r="U267" s="167"/>
      <c r="V267" s="167"/>
      <c r="W267" s="167"/>
      <c r="X267" s="167"/>
      <c r="Y267" s="167"/>
      <c r="Z267" s="167"/>
      <c r="AA267" s="167"/>
    </row>
    <row r="268">
      <c r="A268" s="167"/>
      <c r="B268" s="167"/>
      <c r="C268" s="167"/>
      <c r="D268" s="167"/>
      <c r="E268" s="167"/>
      <c r="F268" s="167"/>
      <c r="G268" s="167"/>
      <c r="H268" s="167"/>
      <c r="I268" s="167"/>
      <c r="J268" s="167"/>
      <c r="K268" s="167"/>
      <c r="L268" s="167"/>
      <c r="M268" s="167"/>
      <c r="N268" s="167"/>
      <c r="O268" s="167"/>
      <c r="P268" s="167"/>
      <c r="Q268" s="167"/>
      <c r="R268" s="167"/>
      <c r="S268" s="167"/>
      <c r="T268" s="167"/>
      <c r="U268" s="167"/>
      <c r="V268" s="167"/>
      <c r="W268" s="167"/>
      <c r="X268" s="167"/>
      <c r="Y268" s="167"/>
      <c r="Z268" s="167"/>
      <c r="AA268" s="167"/>
    </row>
    <row r="269">
      <c r="A269" s="167"/>
      <c r="B269" s="167"/>
      <c r="C269" s="167"/>
      <c r="D269" s="167"/>
      <c r="E269" s="167"/>
      <c r="F269" s="167"/>
      <c r="G269" s="167"/>
      <c r="H269" s="167"/>
      <c r="I269" s="167"/>
      <c r="J269" s="167"/>
      <c r="K269" s="167"/>
      <c r="L269" s="167"/>
      <c r="M269" s="167"/>
      <c r="N269" s="167"/>
      <c r="O269" s="167"/>
      <c r="P269" s="167"/>
      <c r="Q269" s="167"/>
      <c r="R269" s="167"/>
      <c r="S269" s="167"/>
      <c r="T269" s="167"/>
      <c r="U269" s="167"/>
      <c r="V269" s="167"/>
      <c r="W269" s="167"/>
      <c r="X269" s="167"/>
      <c r="Y269" s="167"/>
      <c r="Z269" s="167"/>
      <c r="AA269" s="167"/>
    </row>
    <row r="270">
      <c r="A270" s="167"/>
      <c r="B270" s="167"/>
      <c r="C270" s="167"/>
      <c r="D270" s="167"/>
      <c r="E270" s="167"/>
      <c r="F270" s="167"/>
      <c r="G270" s="167"/>
      <c r="H270" s="167"/>
      <c r="I270" s="167"/>
      <c r="J270" s="167"/>
      <c r="K270" s="167"/>
      <c r="L270" s="167"/>
      <c r="M270" s="167"/>
      <c r="N270" s="167"/>
      <c r="O270" s="167"/>
      <c r="P270" s="167"/>
      <c r="Q270" s="167"/>
      <c r="R270" s="167"/>
      <c r="S270" s="167"/>
      <c r="T270" s="167"/>
      <c r="U270" s="167"/>
      <c r="V270" s="167"/>
      <c r="W270" s="167"/>
      <c r="X270" s="167"/>
      <c r="Y270" s="167"/>
      <c r="Z270" s="167"/>
      <c r="AA270" s="167"/>
    </row>
    <row r="271">
      <c r="A271" s="167"/>
      <c r="B271" s="167"/>
      <c r="C271" s="167"/>
      <c r="D271" s="167"/>
      <c r="E271" s="167"/>
      <c r="F271" s="167"/>
      <c r="G271" s="167"/>
      <c r="H271" s="167"/>
      <c r="I271" s="167"/>
      <c r="J271" s="167"/>
      <c r="K271" s="167"/>
      <c r="L271" s="167"/>
      <c r="M271" s="167"/>
      <c r="N271" s="167"/>
      <c r="O271" s="167"/>
      <c r="P271" s="167"/>
      <c r="Q271" s="167"/>
      <c r="R271" s="167"/>
      <c r="S271" s="167"/>
      <c r="T271" s="167"/>
      <c r="U271" s="167"/>
      <c r="V271" s="167"/>
      <c r="W271" s="167"/>
      <c r="X271" s="167"/>
      <c r="Y271" s="167"/>
      <c r="Z271" s="167"/>
      <c r="AA271" s="167"/>
    </row>
    <row r="272">
      <c r="A272" s="167"/>
      <c r="B272" s="167"/>
      <c r="C272" s="167"/>
      <c r="D272" s="167"/>
      <c r="E272" s="167"/>
      <c r="F272" s="167"/>
      <c r="G272" s="167"/>
      <c r="H272" s="167"/>
      <c r="I272" s="167"/>
      <c r="J272" s="167"/>
      <c r="K272" s="167"/>
      <c r="L272" s="167"/>
      <c r="M272" s="167"/>
      <c r="N272" s="167"/>
      <c r="O272" s="167"/>
      <c r="P272" s="167"/>
      <c r="Q272" s="167"/>
      <c r="R272" s="167"/>
      <c r="S272" s="167"/>
      <c r="T272" s="167"/>
      <c r="U272" s="167"/>
      <c r="V272" s="167"/>
      <c r="W272" s="167"/>
      <c r="X272" s="167"/>
      <c r="Y272" s="167"/>
      <c r="Z272" s="167"/>
      <c r="AA272" s="167"/>
    </row>
    <row r="273">
      <c r="A273" s="167"/>
      <c r="B273" s="167"/>
      <c r="C273" s="167"/>
      <c r="D273" s="167"/>
      <c r="E273" s="167"/>
      <c r="F273" s="167"/>
      <c r="G273" s="167"/>
      <c r="H273" s="167"/>
      <c r="I273" s="167"/>
      <c r="J273" s="167"/>
      <c r="K273" s="167"/>
      <c r="L273" s="167"/>
      <c r="M273" s="167"/>
      <c r="N273" s="167"/>
      <c r="O273" s="167"/>
      <c r="P273" s="167"/>
      <c r="Q273" s="167"/>
      <c r="R273" s="167"/>
      <c r="S273" s="167"/>
      <c r="T273" s="167"/>
      <c r="U273" s="167"/>
      <c r="V273" s="167"/>
      <c r="W273" s="167"/>
      <c r="X273" s="167"/>
      <c r="Y273" s="167"/>
      <c r="Z273" s="167"/>
      <c r="AA273" s="167"/>
    </row>
    <row r="274">
      <c r="A274" s="167"/>
      <c r="B274" s="167"/>
      <c r="C274" s="167"/>
      <c r="D274" s="167"/>
      <c r="E274" s="167"/>
      <c r="F274" s="167"/>
      <c r="G274" s="167"/>
      <c r="H274" s="167"/>
      <c r="I274" s="167"/>
      <c r="J274" s="167"/>
      <c r="K274" s="167"/>
      <c r="L274" s="167"/>
      <c r="M274" s="167"/>
      <c r="N274" s="167"/>
      <c r="O274" s="167"/>
      <c r="P274" s="167"/>
      <c r="Q274" s="167"/>
      <c r="R274" s="167"/>
      <c r="S274" s="167"/>
      <c r="T274" s="167"/>
      <c r="U274" s="167"/>
      <c r="V274" s="167"/>
      <c r="W274" s="167"/>
      <c r="X274" s="167"/>
      <c r="Y274" s="167"/>
      <c r="Z274" s="167"/>
      <c r="AA274" s="167"/>
    </row>
    <row r="275">
      <c r="A275" s="167"/>
      <c r="B275" s="167"/>
      <c r="C275" s="167"/>
      <c r="D275" s="167"/>
      <c r="E275" s="167"/>
      <c r="F275" s="167"/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  <c r="Q275" s="167"/>
      <c r="R275" s="167"/>
      <c r="S275" s="167"/>
      <c r="T275" s="167"/>
      <c r="U275" s="167"/>
      <c r="V275" s="167"/>
      <c r="W275" s="167"/>
      <c r="X275" s="167"/>
      <c r="Y275" s="167"/>
      <c r="Z275" s="167"/>
      <c r="AA275" s="167"/>
    </row>
    <row r="276">
      <c r="A276" s="167"/>
      <c r="B276" s="167"/>
      <c r="C276" s="167"/>
      <c r="D276" s="167"/>
      <c r="E276" s="167"/>
      <c r="F276" s="167"/>
      <c r="G276" s="167"/>
      <c r="H276" s="167"/>
      <c r="I276" s="167"/>
      <c r="J276" s="167"/>
      <c r="K276" s="167"/>
      <c r="L276" s="167"/>
      <c r="M276" s="167"/>
      <c r="N276" s="167"/>
      <c r="O276" s="167"/>
      <c r="P276" s="167"/>
      <c r="Q276" s="167"/>
      <c r="R276" s="167"/>
      <c r="S276" s="167"/>
      <c r="T276" s="167"/>
      <c r="U276" s="167"/>
      <c r="V276" s="167"/>
      <c r="W276" s="167"/>
      <c r="X276" s="167"/>
      <c r="Y276" s="167"/>
      <c r="Z276" s="167"/>
      <c r="AA276" s="167"/>
    </row>
    <row r="277">
      <c r="A277" s="167"/>
      <c r="B277" s="167"/>
      <c r="C277" s="167"/>
      <c r="D277" s="167"/>
      <c r="E277" s="167"/>
      <c r="F277" s="167"/>
      <c r="G277" s="167"/>
      <c r="H277" s="167"/>
      <c r="I277" s="167"/>
      <c r="J277" s="167"/>
      <c r="K277" s="167"/>
      <c r="L277" s="167"/>
      <c r="M277" s="167"/>
      <c r="N277" s="167"/>
      <c r="O277" s="167"/>
      <c r="P277" s="167"/>
      <c r="Q277" s="167"/>
      <c r="R277" s="167"/>
      <c r="S277" s="167"/>
      <c r="T277" s="167"/>
      <c r="U277" s="167"/>
      <c r="V277" s="167"/>
      <c r="W277" s="167"/>
      <c r="X277" s="167"/>
      <c r="Y277" s="167"/>
      <c r="Z277" s="167"/>
      <c r="AA277" s="167"/>
    </row>
    <row r="278">
      <c r="A278" s="167"/>
      <c r="B278" s="167"/>
      <c r="C278" s="167"/>
      <c r="D278" s="167"/>
      <c r="E278" s="167"/>
      <c r="F278" s="167"/>
      <c r="G278" s="167"/>
      <c r="H278" s="167"/>
      <c r="I278" s="167"/>
      <c r="J278" s="167"/>
      <c r="K278" s="167"/>
      <c r="L278" s="167"/>
      <c r="M278" s="167"/>
      <c r="N278" s="167"/>
      <c r="O278" s="167"/>
      <c r="P278" s="167"/>
      <c r="Q278" s="167"/>
      <c r="R278" s="167"/>
      <c r="S278" s="167"/>
      <c r="T278" s="167"/>
      <c r="U278" s="167"/>
      <c r="V278" s="167"/>
      <c r="W278" s="167"/>
      <c r="X278" s="167"/>
      <c r="Y278" s="167"/>
      <c r="Z278" s="167"/>
      <c r="AA278" s="167"/>
    </row>
    <row r="279">
      <c r="A279" s="167"/>
      <c r="B279" s="167"/>
      <c r="C279" s="167"/>
      <c r="D279" s="167"/>
      <c r="E279" s="167"/>
      <c r="F279" s="167"/>
      <c r="G279" s="167"/>
      <c r="H279" s="167"/>
      <c r="I279" s="167"/>
      <c r="J279" s="167"/>
      <c r="K279" s="167"/>
      <c r="L279" s="167"/>
      <c r="M279" s="167"/>
      <c r="N279" s="167"/>
      <c r="O279" s="167"/>
      <c r="P279" s="167"/>
      <c r="Q279" s="167"/>
      <c r="R279" s="167"/>
      <c r="S279" s="167"/>
      <c r="T279" s="167"/>
      <c r="U279" s="167"/>
      <c r="V279" s="167"/>
      <c r="W279" s="167"/>
      <c r="X279" s="167"/>
      <c r="Y279" s="167"/>
      <c r="Z279" s="167"/>
      <c r="AA279" s="167"/>
    </row>
    <row r="280">
      <c r="A280" s="167"/>
      <c r="B280" s="167"/>
      <c r="C280" s="167"/>
      <c r="D280" s="167"/>
      <c r="E280" s="167"/>
      <c r="F280" s="167"/>
      <c r="G280" s="167"/>
      <c r="H280" s="167"/>
      <c r="I280" s="167"/>
      <c r="J280" s="167"/>
      <c r="K280" s="167"/>
      <c r="L280" s="167"/>
      <c r="M280" s="167"/>
      <c r="N280" s="167"/>
      <c r="O280" s="167"/>
      <c r="P280" s="167"/>
      <c r="Q280" s="167"/>
      <c r="R280" s="167"/>
      <c r="S280" s="167"/>
      <c r="T280" s="167"/>
      <c r="U280" s="167"/>
      <c r="V280" s="167"/>
      <c r="W280" s="167"/>
      <c r="X280" s="167"/>
      <c r="Y280" s="167"/>
      <c r="Z280" s="167"/>
      <c r="AA280" s="167"/>
    </row>
    <row r="281">
      <c r="A281" s="167"/>
      <c r="B281" s="167"/>
      <c r="C281" s="167"/>
      <c r="D281" s="167"/>
      <c r="E281" s="167"/>
      <c r="F281" s="167"/>
      <c r="G281" s="167"/>
      <c r="H281" s="167"/>
      <c r="I281" s="167"/>
      <c r="J281" s="167"/>
      <c r="K281" s="167"/>
      <c r="L281" s="167"/>
      <c r="M281" s="167"/>
      <c r="N281" s="167"/>
      <c r="O281" s="167"/>
      <c r="P281" s="167"/>
      <c r="Q281" s="167"/>
      <c r="R281" s="167"/>
      <c r="S281" s="167"/>
      <c r="T281" s="167"/>
      <c r="U281" s="167"/>
      <c r="V281" s="167"/>
      <c r="W281" s="167"/>
      <c r="X281" s="167"/>
      <c r="Y281" s="167"/>
      <c r="Z281" s="167"/>
      <c r="AA281" s="167"/>
    </row>
    <row r="282">
      <c r="A282" s="167"/>
      <c r="B282" s="167"/>
      <c r="C282" s="167"/>
      <c r="D282" s="167"/>
      <c r="E282" s="167"/>
      <c r="F282" s="167"/>
      <c r="G282" s="167"/>
      <c r="H282" s="167"/>
      <c r="I282" s="167"/>
      <c r="J282" s="167"/>
      <c r="K282" s="167"/>
      <c r="L282" s="167"/>
      <c r="M282" s="167"/>
      <c r="N282" s="167"/>
      <c r="O282" s="167"/>
      <c r="P282" s="167"/>
      <c r="Q282" s="167"/>
      <c r="R282" s="167"/>
      <c r="S282" s="167"/>
      <c r="T282" s="167"/>
      <c r="U282" s="167"/>
      <c r="V282" s="167"/>
      <c r="W282" s="167"/>
      <c r="X282" s="167"/>
      <c r="Y282" s="167"/>
      <c r="Z282" s="167"/>
      <c r="AA282" s="167"/>
    </row>
    <row r="283">
      <c r="A283" s="167"/>
      <c r="B283" s="167"/>
      <c r="C283" s="167"/>
      <c r="D283" s="167"/>
      <c r="E283" s="167"/>
      <c r="F283" s="167"/>
      <c r="G283" s="167"/>
      <c r="H283" s="167"/>
      <c r="I283" s="167"/>
      <c r="J283" s="167"/>
      <c r="K283" s="167"/>
      <c r="L283" s="167"/>
      <c r="M283" s="167"/>
      <c r="N283" s="167"/>
      <c r="O283" s="167"/>
      <c r="P283" s="167"/>
      <c r="Q283" s="167"/>
      <c r="R283" s="167"/>
      <c r="S283" s="167"/>
      <c r="T283" s="167"/>
      <c r="U283" s="167"/>
      <c r="V283" s="167"/>
      <c r="W283" s="167"/>
      <c r="X283" s="167"/>
      <c r="Y283" s="167"/>
      <c r="Z283" s="167"/>
      <c r="AA283" s="167"/>
    </row>
    <row r="284">
      <c r="A284" s="167"/>
      <c r="B284" s="167"/>
      <c r="C284" s="167"/>
      <c r="D284" s="167"/>
      <c r="E284" s="167"/>
      <c r="F284" s="167"/>
      <c r="G284" s="167"/>
      <c r="H284" s="167"/>
      <c r="I284" s="167"/>
      <c r="J284" s="167"/>
      <c r="K284" s="167"/>
      <c r="L284" s="167"/>
      <c r="M284" s="167"/>
      <c r="N284" s="167"/>
      <c r="O284" s="167"/>
      <c r="P284" s="167"/>
      <c r="Q284" s="167"/>
      <c r="R284" s="167"/>
      <c r="S284" s="167"/>
      <c r="T284" s="167"/>
      <c r="U284" s="167"/>
      <c r="V284" s="167"/>
      <c r="W284" s="167"/>
      <c r="X284" s="167"/>
      <c r="Y284" s="167"/>
      <c r="Z284" s="167"/>
      <c r="AA284" s="167"/>
    </row>
    <row r="285">
      <c r="A285" s="167"/>
      <c r="B285" s="167"/>
      <c r="C285" s="167"/>
      <c r="D285" s="167"/>
      <c r="E285" s="167"/>
      <c r="F285" s="167"/>
      <c r="G285" s="167"/>
      <c r="H285" s="167"/>
      <c r="I285" s="167"/>
      <c r="J285" s="167"/>
      <c r="K285" s="167"/>
      <c r="L285" s="167"/>
      <c r="M285" s="167"/>
      <c r="N285" s="167"/>
      <c r="O285" s="167"/>
      <c r="P285" s="167"/>
      <c r="Q285" s="167"/>
      <c r="R285" s="167"/>
      <c r="S285" s="167"/>
      <c r="T285" s="167"/>
      <c r="U285" s="167"/>
      <c r="V285" s="167"/>
      <c r="W285" s="167"/>
      <c r="X285" s="167"/>
      <c r="Y285" s="167"/>
      <c r="Z285" s="167"/>
      <c r="AA285" s="167"/>
    </row>
    <row r="286">
      <c r="A286" s="167"/>
      <c r="B286" s="167"/>
      <c r="C286" s="167"/>
      <c r="D286" s="167"/>
      <c r="E286" s="167"/>
      <c r="F286" s="167"/>
      <c r="G286" s="167"/>
      <c r="H286" s="167"/>
      <c r="I286" s="167"/>
      <c r="J286" s="167"/>
      <c r="K286" s="167"/>
      <c r="L286" s="167"/>
      <c r="M286" s="167"/>
      <c r="N286" s="167"/>
      <c r="O286" s="167"/>
      <c r="P286" s="167"/>
      <c r="Q286" s="167"/>
      <c r="R286" s="167"/>
      <c r="S286" s="167"/>
      <c r="T286" s="167"/>
      <c r="U286" s="167"/>
      <c r="V286" s="167"/>
      <c r="W286" s="167"/>
      <c r="X286" s="167"/>
      <c r="Y286" s="167"/>
      <c r="Z286" s="167"/>
      <c r="AA286" s="167"/>
    </row>
    <row r="287">
      <c r="A287" s="167"/>
      <c r="B287" s="167"/>
      <c r="C287" s="167"/>
      <c r="D287" s="167"/>
      <c r="E287" s="167"/>
      <c r="F287" s="167"/>
      <c r="G287" s="167"/>
      <c r="H287" s="167"/>
      <c r="I287" s="167"/>
      <c r="J287" s="167"/>
      <c r="K287" s="167"/>
      <c r="L287" s="167"/>
      <c r="M287" s="167"/>
      <c r="N287" s="167"/>
      <c r="O287" s="167"/>
      <c r="P287" s="167"/>
      <c r="Q287" s="167"/>
      <c r="R287" s="167"/>
      <c r="S287" s="167"/>
      <c r="T287" s="167"/>
      <c r="U287" s="167"/>
      <c r="V287" s="167"/>
      <c r="W287" s="167"/>
      <c r="X287" s="167"/>
      <c r="Y287" s="167"/>
      <c r="Z287" s="167"/>
      <c r="AA287" s="167"/>
    </row>
    <row r="288">
      <c r="A288" s="167"/>
      <c r="B288" s="167"/>
      <c r="C288" s="167"/>
      <c r="D288" s="167"/>
      <c r="E288" s="167"/>
      <c r="F288" s="167"/>
      <c r="G288" s="167"/>
      <c r="H288" s="167"/>
      <c r="I288" s="167"/>
      <c r="J288" s="167"/>
      <c r="K288" s="167"/>
      <c r="L288" s="167"/>
      <c r="M288" s="167"/>
      <c r="N288" s="167"/>
      <c r="O288" s="167"/>
      <c r="P288" s="167"/>
      <c r="Q288" s="167"/>
      <c r="R288" s="167"/>
      <c r="S288" s="167"/>
      <c r="T288" s="167"/>
      <c r="U288" s="167"/>
      <c r="V288" s="167"/>
      <c r="W288" s="167"/>
      <c r="X288" s="167"/>
      <c r="Y288" s="167"/>
      <c r="Z288" s="167"/>
      <c r="AA288" s="167"/>
    </row>
    <row r="289">
      <c r="A289" s="167"/>
      <c r="B289" s="167"/>
      <c r="C289" s="167"/>
      <c r="D289" s="167"/>
      <c r="E289" s="167"/>
      <c r="F289" s="167"/>
      <c r="G289" s="167"/>
      <c r="H289" s="167"/>
      <c r="I289" s="167"/>
      <c r="J289" s="167"/>
      <c r="K289" s="167"/>
      <c r="L289" s="167"/>
      <c r="M289" s="167"/>
      <c r="N289" s="167"/>
      <c r="O289" s="167"/>
      <c r="P289" s="167"/>
      <c r="Q289" s="167"/>
      <c r="R289" s="167"/>
      <c r="S289" s="167"/>
      <c r="T289" s="167"/>
      <c r="U289" s="167"/>
      <c r="V289" s="167"/>
      <c r="W289" s="167"/>
      <c r="X289" s="167"/>
      <c r="Y289" s="167"/>
      <c r="Z289" s="167"/>
      <c r="AA289" s="167"/>
    </row>
    <row r="290">
      <c r="A290" s="167"/>
      <c r="B290" s="167"/>
      <c r="C290" s="167"/>
      <c r="D290" s="167"/>
      <c r="E290" s="167"/>
      <c r="F290" s="167"/>
      <c r="G290" s="167"/>
      <c r="H290" s="167"/>
      <c r="I290" s="167"/>
      <c r="J290" s="167"/>
      <c r="K290" s="167"/>
      <c r="L290" s="167"/>
      <c r="M290" s="167"/>
      <c r="N290" s="167"/>
      <c r="O290" s="167"/>
      <c r="P290" s="167"/>
      <c r="Q290" s="167"/>
      <c r="R290" s="167"/>
      <c r="S290" s="167"/>
      <c r="T290" s="167"/>
      <c r="U290" s="167"/>
      <c r="V290" s="167"/>
      <c r="W290" s="167"/>
      <c r="X290" s="167"/>
      <c r="Y290" s="167"/>
      <c r="Z290" s="167"/>
      <c r="AA290" s="167"/>
    </row>
    <row r="291">
      <c r="A291" s="167"/>
      <c r="B291" s="167"/>
      <c r="C291" s="167"/>
      <c r="D291" s="167"/>
      <c r="E291" s="167"/>
      <c r="F291" s="167"/>
      <c r="G291" s="167"/>
      <c r="H291" s="167"/>
      <c r="I291" s="167"/>
      <c r="J291" s="167"/>
      <c r="K291" s="167"/>
      <c r="L291" s="167"/>
      <c r="M291" s="167"/>
      <c r="N291" s="167"/>
      <c r="O291" s="167"/>
      <c r="P291" s="167"/>
      <c r="Q291" s="167"/>
      <c r="R291" s="167"/>
      <c r="S291" s="167"/>
      <c r="T291" s="167"/>
      <c r="U291" s="167"/>
      <c r="V291" s="167"/>
      <c r="W291" s="167"/>
      <c r="X291" s="167"/>
      <c r="Y291" s="167"/>
      <c r="Z291" s="167"/>
      <c r="AA291" s="167"/>
    </row>
    <row r="292">
      <c r="A292" s="167"/>
      <c r="B292" s="167"/>
      <c r="C292" s="167"/>
      <c r="D292" s="167"/>
      <c r="E292" s="167"/>
      <c r="F292" s="167"/>
      <c r="G292" s="167"/>
      <c r="H292" s="167"/>
      <c r="I292" s="167"/>
      <c r="J292" s="167"/>
      <c r="K292" s="167"/>
      <c r="L292" s="167"/>
      <c r="M292" s="167"/>
      <c r="N292" s="167"/>
      <c r="O292" s="167"/>
      <c r="P292" s="167"/>
      <c r="Q292" s="167"/>
      <c r="R292" s="167"/>
      <c r="S292" s="167"/>
      <c r="T292" s="167"/>
      <c r="U292" s="167"/>
      <c r="V292" s="167"/>
      <c r="W292" s="167"/>
      <c r="X292" s="167"/>
      <c r="Y292" s="167"/>
      <c r="Z292" s="167"/>
      <c r="AA292" s="167"/>
    </row>
    <row r="293">
      <c r="A293" s="167"/>
      <c r="B293" s="167"/>
      <c r="C293" s="167"/>
      <c r="D293" s="167"/>
      <c r="E293" s="167"/>
      <c r="F293" s="167"/>
      <c r="G293" s="167"/>
      <c r="H293" s="167"/>
      <c r="I293" s="167"/>
      <c r="J293" s="167"/>
      <c r="K293" s="167"/>
      <c r="L293" s="167"/>
      <c r="M293" s="167"/>
      <c r="N293" s="167"/>
      <c r="O293" s="167"/>
      <c r="P293" s="167"/>
      <c r="Q293" s="167"/>
      <c r="R293" s="167"/>
      <c r="S293" s="167"/>
      <c r="T293" s="167"/>
      <c r="U293" s="167"/>
      <c r="V293" s="167"/>
      <c r="W293" s="167"/>
      <c r="X293" s="167"/>
      <c r="Y293" s="167"/>
      <c r="Z293" s="167"/>
      <c r="AA293" s="167"/>
    </row>
    <row r="294">
      <c r="A294" s="167"/>
      <c r="B294" s="167"/>
      <c r="C294" s="167"/>
      <c r="D294" s="167"/>
      <c r="E294" s="167"/>
      <c r="F294" s="167"/>
      <c r="G294" s="167"/>
      <c r="H294" s="167"/>
      <c r="I294" s="167"/>
      <c r="J294" s="167"/>
      <c r="K294" s="167"/>
      <c r="L294" s="167"/>
      <c r="M294" s="167"/>
      <c r="N294" s="167"/>
      <c r="O294" s="167"/>
      <c r="P294" s="167"/>
      <c r="Q294" s="167"/>
      <c r="R294" s="167"/>
      <c r="S294" s="167"/>
      <c r="T294" s="167"/>
      <c r="U294" s="167"/>
      <c r="V294" s="167"/>
      <c r="W294" s="167"/>
      <c r="X294" s="167"/>
      <c r="Y294" s="167"/>
      <c r="Z294" s="167"/>
      <c r="AA294" s="167"/>
    </row>
    <row r="295">
      <c r="A295" s="167"/>
      <c r="B295" s="167"/>
      <c r="C295" s="167"/>
      <c r="D295" s="167"/>
      <c r="E295" s="167"/>
      <c r="F295" s="167"/>
      <c r="G295" s="167"/>
      <c r="H295" s="167"/>
      <c r="I295" s="167"/>
      <c r="J295" s="167"/>
      <c r="K295" s="167"/>
      <c r="L295" s="167"/>
      <c r="M295" s="167"/>
      <c r="N295" s="167"/>
      <c r="O295" s="167"/>
      <c r="P295" s="167"/>
      <c r="Q295" s="167"/>
      <c r="R295" s="167"/>
      <c r="S295" s="167"/>
      <c r="T295" s="167"/>
      <c r="U295" s="167"/>
      <c r="V295" s="167"/>
      <c r="W295" s="167"/>
      <c r="X295" s="167"/>
      <c r="Y295" s="167"/>
      <c r="Z295" s="167"/>
      <c r="AA295" s="167"/>
    </row>
    <row r="296">
      <c r="A296" s="167"/>
      <c r="B296" s="167"/>
      <c r="C296" s="167"/>
      <c r="D296" s="167"/>
      <c r="E296" s="167"/>
      <c r="F296" s="167"/>
      <c r="G296" s="167"/>
      <c r="H296" s="167"/>
      <c r="I296" s="167"/>
      <c r="J296" s="167"/>
      <c r="K296" s="167"/>
      <c r="L296" s="167"/>
      <c r="M296" s="167"/>
      <c r="N296" s="167"/>
      <c r="O296" s="167"/>
      <c r="P296" s="167"/>
      <c r="Q296" s="167"/>
      <c r="R296" s="167"/>
      <c r="S296" s="167"/>
      <c r="T296" s="167"/>
      <c r="U296" s="167"/>
      <c r="V296" s="167"/>
      <c r="W296" s="167"/>
      <c r="X296" s="167"/>
      <c r="Y296" s="167"/>
      <c r="Z296" s="167"/>
      <c r="AA296" s="167"/>
    </row>
    <row r="297">
      <c r="A297" s="167"/>
      <c r="B297" s="167"/>
      <c r="C297" s="167"/>
      <c r="D297" s="167"/>
      <c r="E297" s="167"/>
      <c r="F297" s="167"/>
      <c r="G297" s="167"/>
      <c r="H297" s="167"/>
      <c r="I297" s="167"/>
      <c r="J297" s="167"/>
      <c r="K297" s="167"/>
      <c r="L297" s="167"/>
      <c r="M297" s="167"/>
      <c r="N297" s="167"/>
      <c r="O297" s="167"/>
      <c r="P297" s="167"/>
      <c r="Q297" s="167"/>
      <c r="R297" s="167"/>
      <c r="S297" s="167"/>
      <c r="T297" s="167"/>
      <c r="U297" s="167"/>
      <c r="V297" s="167"/>
      <c r="W297" s="167"/>
      <c r="X297" s="167"/>
      <c r="Y297" s="167"/>
      <c r="Z297" s="167"/>
      <c r="AA297" s="167"/>
    </row>
    <row r="298">
      <c r="A298" s="167"/>
      <c r="B298" s="167"/>
      <c r="C298" s="167"/>
      <c r="D298" s="167"/>
      <c r="E298" s="167"/>
      <c r="F298" s="167"/>
      <c r="G298" s="167"/>
      <c r="H298" s="167"/>
      <c r="I298" s="167"/>
      <c r="J298" s="167"/>
      <c r="K298" s="167"/>
      <c r="L298" s="167"/>
      <c r="M298" s="167"/>
      <c r="N298" s="167"/>
      <c r="O298" s="167"/>
      <c r="P298" s="167"/>
      <c r="Q298" s="167"/>
      <c r="R298" s="167"/>
      <c r="S298" s="167"/>
      <c r="T298" s="167"/>
      <c r="U298" s="167"/>
      <c r="V298" s="167"/>
      <c r="W298" s="167"/>
      <c r="X298" s="167"/>
      <c r="Y298" s="167"/>
      <c r="Z298" s="167"/>
      <c r="AA298" s="167"/>
    </row>
    <row r="299">
      <c r="A299" s="167"/>
      <c r="B299" s="167"/>
      <c r="C299" s="167"/>
      <c r="D299" s="167"/>
      <c r="E299" s="167"/>
      <c r="F299" s="167"/>
      <c r="G299" s="167"/>
      <c r="H299" s="167"/>
      <c r="I299" s="167"/>
      <c r="J299" s="167"/>
      <c r="K299" s="167"/>
      <c r="L299" s="167"/>
      <c r="M299" s="167"/>
      <c r="N299" s="167"/>
      <c r="O299" s="167"/>
      <c r="P299" s="167"/>
      <c r="Q299" s="167"/>
      <c r="R299" s="167"/>
      <c r="S299" s="167"/>
      <c r="T299" s="167"/>
      <c r="U299" s="167"/>
      <c r="V299" s="167"/>
      <c r="W299" s="167"/>
      <c r="X299" s="167"/>
      <c r="Y299" s="167"/>
      <c r="Z299" s="167"/>
      <c r="AA299" s="167"/>
    </row>
    <row r="300">
      <c r="A300" s="167"/>
      <c r="B300" s="167"/>
      <c r="C300" s="167"/>
      <c r="D300" s="167"/>
      <c r="E300" s="167"/>
      <c r="F300" s="167"/>
      <c r="G300" s="167"/>
      <c r="H300" s="167"/>
      <c r="I300" s="167"/>
      <c r="J300" s="167"/>
      <c r="K300" s="167"/>
      <c r="L300" s="167"/>
      <c r="M300" s="167"/>
      <c r="N300" s="167"/>
      <c r="O300" s="167"/>
      <c r="P300" s="167"/>
      <c r="Q300" s="167"/>
      <c r="R300" s="167"/>
      <c r="S300" s="167"/>
      <c r="T300" s="167"/>
      <c r="U300" s="167"/>
      <c r="V300" s="167"/>
      <c r="W300" s="167"/>
      <c r="X300" s="167"/>
      <c r="Y300" s="167"/>
      <c r="Z300" s="167"/>
      <c r="AA300" s="167"/>
    </row>
    <row r="301">
      <c r="A301" s="167"/>
      <c r="B301" s="167"/>
      <c r="C301" s="167"/>
      <c r="D301" s="167"/>
      <c r="E301" s="167"/>
      <c r="F301" s="167"/>
      <c r="G301" s="167"/>
      <c r="H301" s="167"/>
      <c r="I301" s="167"/>
      <c r="J301" s="167"/>
      <c r="K301" s="167"/>
      <c r="L301" s="167"/>
      <c r="M301" s="167"/>
      <c r="N301" s="167"/>
      <c r="O301" s="167"/>
      <c r="P301" s="167"/>
      <c r="Q301" s="167"/>
      <c r="R301" s="167"/>
      <c r="S301" s="167"/>
      <c r="T301" s="167"/>
      <c r="U301" s="167"/>
      <c r="V301" s="167"/>
      <c r="W301" s="167"/>
      <c r="X301" s="167"/>
      <c r="Y301" s="167"/>
      <c r="Z301" s="167"/>
      <c r="AA301" s="167"/>
    </row>
    <row r="302">
      <c r="A302" s="167"/>
      <c r="B302" s="167"/>
      <c r="C302" s="167"/>
      <c r="D302" s="167"/>
      <c r="E302" s="167"/>
      <c r="F302" s="167"/>
      <c r="G302" s="167"/>
      <c r="H302" s="167"/>
      <c r="I302" s="167"/>
      <c r="J302" s="167"/>
      <c r="K302" s="167"/>
      <c r="L302" s="167"/>
      <c r="M302" s="167"/>
      <c r="N302" s="167"/>
      <c r="O302" s="167"/>
      <c r="P302" s="167"/>
      <c r="Q302" s="167"/>
      <c r="R302" s="167"/>
      <c r="S302" s="167"/>
      <c r="T302" s="167"/>
      <c r="U302" s="167"/>
      <c r="V302" s="167"/>
      <c r="W302" s="167"/>
      <c r="X302" s="167"/>
      <c r="Y302" s="167"/>
      <c r="Z302" s="167"/>
      <c r="AA302" s="167"/>
    </row>
    <row r="303">
      <c r="A303" s="167"/>
      <c r="B303" s="167"/>
      <c r="C303" s="167"/>
      <c r="D303" s="167"/>
      <c r="E303" s="167"/>
      <c r="F303" s="167"/>
      <c r="G303" s="167"/>
      <c r="H303" s="167"/>
      <c r="I303" s="167"/>
      <c r="J303" s="167"/>
      <c r="K303" s="167"/>
      <c r="L303" s="167"/>
      <c r="M303" s="167"/>
      <c r="N303" s="167"/>
      <c r="O303" s="167"/>
      <c r="P303" s="167"/>
      <c r="Q303" s="167"/>
      <c r="R303" s="167"/>
      <c r="S303" s="167"/>
      <c r="T303" s="167"/>
      <c r="U303" s="167"/>
      <c r="V303" s="167"/>
      <c r="W303" s="167"/>
      <c r="X303" s="167"/>
      <c r="Y303" s="167"/>
      <c r="Z303" s="167"/>
      <c r="AA303" s="167"/>
    </row>
    <row r="304">
      <c r="A304" s="167"/>
      <c r="B304" s="167"/>
      <c r="C304" s="167"/>
      <c r="D304" s="167"/>
      <c r="E304" s="167"/>
      <c r="F304" s="167"/>
      <c r="G304" s="167"/>
      <c r="H304" s="167"/>
      <c r="I304" s="167"/>
      <c r="J304" s="167"/>
      <c r="K304" s="167"/>
      <c r="L304" s="167"/>
      <c r="M304" s="167"/>
      <c r="N304" s="167"/>
      <c r="O304" s="167"/>
      <c r="P304" s="167"/>
      <c r="Q304" s="167"/>
      <c r="R304" s="167"/>
      <c r="S304" s="167"/>
      <c r="T304" s="167"/>
      <c r="U304" s="167"/>
      <c r="V304" s="167"/>
      <c r="W304" s="167"/>
      <c r="X304" s="167"/>
      <c r="Y304" s="167"/>
      <c r="Z304" s="167"/>
      <c r="AA304" s="167"/>
    </row>
    <row r="305">
      <c r="A305" s="167"/>
      <c r="B305" s="167"/>
      <c r="C305" s="167"/>
      <c r="D305" s="167"/>
      <c r="E305" s="167"/>
      <c r="F305" s="167"/>
      <c r="G305" s="167"/>
      <c r="H305" s="167"/>
      <c r="I305" s="167"/>
      <c r="J305" s="167"/>
      <c r="K305" s="167"/>
      <c r="L305" s="167"/>
      <c r="M305" s="167"/>
      <c r="N305" s="167"/>
      <c r="O305" s="167"/>
      <c r="P305" s="167"/>
      <c r="Q305" s="167"/>
      <c r="R305" s="167"/>
      <c r="S305" s="167"/>
      <c r="T305" s="167"/>
      <c r="U305" s="167"/>
      <c r="V305" s="167"/>
      <c r="W305" s="167"/>
      <c r="X305" s="167"/>
      <c r="Y305" s="167"/>
      <c r="Z305" s="167"/>
      <c r="AA305" s="167"/>
    </row>
    <row r="306">
      <c r="A306" s="167"/>
      <c r="B306" s="167"/>
      <c r="C306" s="167"/>
      <c r="D306" s="167"/>
      <c r="E306" s="167"/>
      <c r="F306" s="167"/>
      <c r="G306" s="167"/>
      <c r="H306" s="167"/>
      <c r="I306" s="167"/>
      <c r="J306" s="167"/>
      <c r="K306" s="167"/>
      <c r="L306" s="167"/>
      <c r="M306" s="167"/>
      <c r="N306" s="167"/>
      <c r="O306" s="167"/>
      <c r="P306" s="167"/>
      <c r="Q306" s="167"/>
      <c r="R306" s="167"/>
      <c r="S306" s="167"/>
      <c r="T306" s="167"/>
      <c r="U306" s="167"/>
      <c r="V306" s="167"/>
      <c r="W306" s="167"/>
      <c r="X306" s="167"/>
      <c r="Y306" s="167"/>
      <c r="Z306" s="167"/>
      <c r="AA306" s="167"/>
    </row>
    <row r="307">
      <c r="A307" s="167"/>
      <c r="B307" s="167"/>
      <c r="C307" s="167"/>
      <c r="D307" s="167"/>
      <c r="E307" s="167"/>
      <c r="F307" s="167"/>
      <c r="G307" s="167"/>
      <c r="H307" s="167"/>
      <c r="I307" s="167"/>
      <c r="J307" s="167"/>
      <c r="K307" s="167"/>
      <c r="L307" s="167"/>
      <c r="M307" s="167"/>
      <c r="N307" s="167"/>
      <c r="O307" s="167"/>
      <c r="P307" s="167"/>
      <c r="Q307" s="167"/>
      <c r="R307" s="167"/>
      <c r="S307" s="167"/>
      <c r="T307" s="167"/>
      <c r="U307" s="167"/>
      <c r="V307" s="167"/>
      <c r="W307" s="167"/>
      <c r="X307" s="167"/>
      <c r="Y307" s="167"/>
      <c r="Z307" s="167"/>
      <c r="AA307" s="167"/>
    </row>
    <row r="308">
      <c r="A308" s="167"/>
      <c r="B308" s="167"/>
      <c r="C308" s="167"/>
      <c r="D308" s="167"/>
      <c r="E308" s="167"/>
      <c r="F308" s="167"/>
      <c r="G308" s="167"/>
      <c r="H308" s="167"/>
      <c r="I308" s="167"/>
      <c r="J308" s="167"/>
      <c r="K308" s="167"/>
      <c r="L308" s="167"/>
      <c r="M308" s="167"/>
      <c r="N308" s="167"/>
      <c r="O308" s="167"/>
      <c r="P308" s="167"/>
      <c r="Q308" s="167"/>
      <c r="R308" s="167"/>
      <c r="S308" s="167"/>
      <c r="T308" s="167"/>
      <c r="U308" s="167"/>
      <c r="V308" s="167"/>
      <c r="W308" s="167"/>
      <c r="X308" s="167"/>
      <c r="Y308" s="167"/>
      <c r="Z308" s="167"/>
      <c r="AA308" s="167"/>
    </row>
    <row r="309">
      <c r="A309" s="167"/>
      <c r="B309" s="167"/>
      <c r="C309" s="167"/>
      <c r="D309" s="167"/>
      <c r="E309" s="167"/>
      <c r="F309" s="167"/>
      <c r="G309" s="167"/>
      <c r="H309" s="167"/>
      <c r="I309" s="167"/>
      <c r="J309" s="167"/>
      <c r="K309" s="167"/>
      <c r="L309" s="167"/>
      <c r="M309" s="167"/>
      <c r="N309" s="167"/>
      <c r="O309" s="167"/>
      <c r="P309" s="167"/>
      <c r="Q309" s="167"/>
      <c r="R309" s="167"/>
      <c r="S309" s="167"/>
      <c r="T309" s="167"/>
      <c r="U309" s="167"/>
      <c r="V309" s="167"/>
      <c r="W309" s="167"/>
      <c r="X309" s="167"/>
      <c r="Y309" s="167"/>
      <c r="Z309" s="167"/>
      <c r="AA309" s="167"/>
    </row>
    <row r="310">
      <c r="A310" s="167"/>
      <c r="B310" s="167"/>
      <c r="C310" s="167"/>
      <c r="D310" s="167"/>
      <c r="E310" s="167"/>
      <c r="F310" s="167"/>
      <c r="G310" s="167"/>
      <c r="H310" s="167"/>
      <c r="I310" s="167"/>
      <c r="J310" s="167"/>
      <c r="K310" s="167"/>
      <c r="L310" s="167"/>
      <c r="M310" s="167"/>
      <c r="N310" s="167"/>
      <c r="O310" s="167"/>
      <c r="P310" s="167"/>
      <c r="Q310" s="167"/>
      <c r="R310" s="167"/>
      <c r="S310" s="167"/>
      <c r="T310" s="167"/>
      <c r="U310" s="167"/>
      <c r="V310" s="167"/>
      <c r="W310" s="167"/>
      <c r="X310" s="167"/>
      <c r="Y310" s="167"/>
      <c r="Z310" s="167"/>
      <c r="AA310" s="167"/>
    </row>
    <row r="311">
      <c r="A311" s="167"/>
      <c r="B311" s="167"/>
      <c r="C311" s="167"/>
      <c r="D311" s="167"/>
      <c r="E311" s="167"/>
      <c r="F311" s="167"/>
      <c r="G311" s="167"/>
      <c r="H311" s="167"/>
      <c r="I311" s="167"/>
      <c r="J311" s="167"/>
      <c r="K311" s="167"/>
      <c r="L311" s="167"/>
      <c r="M311" s="167"/>
      <c r="N311" s="167"/>
      <c r="O311" s="167"/>
      <c r="P311" s="167"/>
      <c r="Q311" s="167"/>
      <c r="R311" s="167"/>
      <c r="S311" s="167"/>
      <c r="T311" s="167"/>
      <c r="U311" s="167"/>
      <c r="V311" s="167"/>
      <c r="W311" s="167"/>
      <c r="X311" s="167"/>
      <c r="Y311" s="167"/>
      <c r="Z311" s="167"/>
      <c r="AA311" s="167"/>
    </row>
    <row r="312">
      <c r="A312" s="167"/>
      <c r="B312" s="167"/>
      <c r="C312" s="167"/>
      <c r="D312" s="167"/>
      <c r="E312" s="167"/>
      <c r="F312" s="167"/>
      <c r="G312" s="167"/>
      <c r="H312" s="167"/>
      <c r="I312" s="167"/>
      <c r="J312" s="167"/>
      <c r="K312" s="167"/>
      <c r="L312" s="167"/>
      <c r="M312" s="167"/>
      <c r="N312" s="167"/>
      <c r="O312" s="167"/>
      <c r="P312" s="167"/>
      <c r="Q312" s="167"/>
      <c r="R312" s="167"/>
      <c r="S312" s="167"/>
      <c r="T312" s="167"/>
      <c r="U312" s="167"/>
      <c r="V312" s="167"/>
      <c r="W312" s="167"/>
      <c r="X312" s="167"/>
      <c r="Y312" s="167"/>
      <c r="Z312" s="167"/>
      <c r="AA312" s="167"/>
    </row>
    <row r="313">
      <c r="A313" s="167"/>
      <c r="B313" s="167"/>
      <c r="C313" s="167"/>
      <c r="D313" s="167"/>
      <c r="E313" s="167"/>
      <c r="F313" s="167"/>
      <c r="G313" s="167"/>
      <c r="H313" s="167"/>
      <c r="I313" s="167"/>
      <c r="J313" s="167"/>
      <c r="K313" s="167"/>
      <c r="L313" s="167"/>
      <c r="M313" s="167"/>
      <c r="N313" s="167"/>
      <c r="O313" s="167"/>
      <c r="P313" s="167"/>
      <c r="Q313" s="167"/>
      <c r="R313" s="167"/>
      <c r="S313" s="167"/>
      <c r="T313" s="167"/>
      <c r="U313" s="167"/>
      <c r="V313" s="167"/>
      <c r="W313" s="167"/>
      <c r="X313" s="167"/>
      <c r="Y313" s="167"/>
      <c r="Z313" s="167"/>
      <c r="AA313" s="167"/>
    </row>
    <row r="314">
      <c r="A314" s="167"/>
      <c r="B314" s="167"/>
      <c r="C314" s="167"/>
      <c r="D314" s="167"/>
      <c r="E314" s="167"/>
      <c r="F314" s="167"/>
      <c r="G314" s="167"/>
      <c r="H314" s="167"/>
      <c r="I314" s="167"/>
      <c r="J314" s="167"/>
      <c r="K314" s="167"/>
      <c r="L314" s="167"/>
      <c r="M314" s="167"/>
      <c r="N314" s="167"/>
      <c r="O314" s="167"/>
      <c r="P314" s="167"/>
      <c r="Q314" s="167"/>
      <c r="R314" s="167"/>
      <c r="S314" s="167"/>
      <c r="T314" s="167"/>
      <c r="U314" s="167"/>
      <c r="V314" s="167"/>
      <c r="W314" s="167"/>
      <c r="X314" s="167"/>
      <c r="Y314" s="167"/>
      <c r="Z314" s="167"/>
      <c r="AA314" s="167"/>
    </row>
    <row r="315">
      <c r="A315" s="167"/>
      <c r="B315" s="167"/>
      <c r="C315" s="167"/>
      <c r="D315" s="167"/>
      <c r="E315" s="167"/>
      <c r="F315" s="167"/>
      <c r="G315" s="167"/>
      <c r="H315" s="167"/>
      <c r="I315" s="167"/>
      <c r="J315" s="167"/>
      <c r="K315" s="167"/>
      <c r="L315" s="167"/>
      <c r="M315" s="167"/>
      <c r="N315" s="167"/>
      <c r="O315" s="167"/>
      <c r="P315" s="167"/>
      <c r="Q315" s="167"/>
      <c r="R315" s="167"/>
      <c r="S315" s="167"/>
      <c r="T315" s="167"/>
      <c r="U315" s="167"/>
      <c r="V315" s="167"/>
      <c r="W315" s="167"/>
      <c r="X315" s="167"/>
      <c r="Y315" s="167"/>
      <c r="Z315" s="167"/>
      <c r="AA315" s="167"/>
    </row>
    <row r="316">
      <c r="A316" s="167"/>
      <c r="B316" s="167"/>
      <c r="C316" s="167"/>
      <c r="D316" s="167"/>
      <c r="E316" s="167"/>
      <c r="F316" s="167"/>
      <c r="G316" s="167"/>
      <c r="H316" s="167"/>
      <c r="I316" s="167"/>
      <c r="J316" s="167"/>
      <c r="K316" s="167"/>
      <c r="L316" s="167"/>
      <c r="M316" s="167"/>
      <c r="N316" s="167"/>
      <c r="O316" s="167"/>
      <c r="P316" s="167"/>
      <c r="Q316" s="167"/>
      <c r="R316" s="167"/>
      <c r="S316" s="167"/>
      <c r="T316" s="167"/>
      <c r="U316" s="167"/>
      <c r="V316" s="167"/>
      <c r="W316" s="167"/>
      <c r="X316" s="167"/>
      <c r="Y316" s="167"/>
      <c r="Z316" s="167"/>
      <c r="AA316" s="167"/>
    </row>
    <row r="317">
      <c r="A317" s="167"/>
      <c r="B317" s="167"/>
      <c r="C317" s="167"/>
      <c r="D317" s="167"/>
      <c r="E317" s="167"/>
      <c r="F317" s="167"/>
      <c r="G317" s="167"/>
      <c r="H317" s="167"/>
      <c r="I317" s="167"/>
      <c r="J317" s="167"/>
      <c r="K317" s="167"/>
      <c r="L317" s="167"/>
      <c r="M317" s="167"/>
      <c r="N317" s="167"/>
      <c r="O317" s="167"/>
      <c r="P317" s="167"/>
      <c r="Q317" s="167"/>
      <c r="R317" s="167"/>
      <c r="S317" s="167"/>
      <c r="T317" s="167"/>
      <c r="U317" s="167"/>
      <c r="V317" s="167"/>
      <c r="W317" s="167"/>
      <c r="X317" s="167"/>
      <c r="Y317" s="167"/>
      <c r="Z317" s="167"/>
      <c r="AA317" s="167"/>
    </row>
    <row r="318">
      <c r="A318" s="167"/>
      <c r="B318" s="167"/>
      <c r="C318" s="167"/>
      <c r="D318" s="167"/>
      <c r="E318" s="167"/>
      <c r="F318" s="167"/>
      <c r="G318" s="167"/>
      <c r="H318" s="167"/>
      <c r="I318" s="167"/>
      <c r="J318" s="167"/>
      <c r="K318" s="167"/>
      <c r="L318" s="167"/>
      <c r="M318" s="167"/>
      <c r="N318" s="167"/>
      <c r="O318" s="167"/>
      <c r="P318" s="167"/>
      <c r="Q318" s="167"/>
      <c r="R318" s="167"/>
      <c r="S318" s="167"/>
      <c r="T318" s="167"/>
      <c r="U318" s="167"/>
      <c r="V318" s="167"/>
      <c r="W318" s="167"/>
      <c r="X318" s="167"/>
      <c r="Y318" s="167"/>
      <c r="Z318" s="167"/>
      <c r="AA318" s="167"/>
    </row>
    <row r="319">
      <c r="A319" s="167"/>
      <c r="B319" s="167"/>
      <c r="C319" s="167"/>
      <c r="D319" s="167"/>
      <c r="E319" s="167"/>
      <c r="F319" s="167"/>
      <c r="G319" s="167"/>
      <c r="H319" s="167"/>
      <c r="I319" s="167"/>
      <c r="J319" s="167"/>
      <c r="K319" s="167"/>
      <c r="L319" s="167"/>
      <c r="M319" s="167"/>
      <c r="N319" s="167"/>
      <c r="O319" s="167"/>
      <c r="P319" s="167"/>
      <c r="Q319" s="167"/>
      <c r="R319" s="167"/>
      <c r="S319" s="167"/>
      <c r="T319" s="167"/>
      <c r="U319" s="167"/>
      <c r="V319" s="167"/>
      <c r="W319" s="167"/>
      <c r="X319" s="167"/>
      <c r="Y319" s="167"/>
      <c r="Z319" s="167"/>
      <c r="AA319" s="167"/>
    </row>
    <row r="320">
      <c r="A320" s="167"/>
      <c r="B320" s="167"/>
      <c r="C320" s="167"/>
      <c r="D320" s="167"/>
      <c r="E320" s="167"/>
      <c r="F320" s="167"/>
      <c r="G320" s="167"/>
      <c r="H320" s="167"/>
      <c r="I320" s="167"/>
      <c r="J320" s="167"/>
      <c r="K320" s="167"/>
      <c r="L320" s="167"/>
      <c r="M320" s="167"/>
      <c r="N320" s="167"/>
      <c r="O320" s="167"/>
      <c r="P320" s="167"/>
      <c r="Q320" s="167"/>
      <c r="R320" s="167"/>
      <c r="S320" s="167"/>
      <c r="T320" s="167"/>
      <c r="U320" s="167"/>
      <c r="V320" s="167"/>
      <c r="W320" s="167"/>
      <c r="X320" s="167"/>
      <c r="Y320" s="167"/>
      <c r="Z320" s="167"/>
      <c r="AA320" s="167"/>
    </row>
    <row r="321">
      <c r="A321" s="167"/>
      <c r="B321" s="167"/>
      <c r="C321" s="167"/>
      <c r="D321" s="167"/>
      <c r="E321" s="167"/>
      <c r="F321" s="167"/>
      <c r="G321" s="167"/>
      <c r="H321" s="167"/>
      <c r="I321" s="167"/>
      <c r="J321" s="167"/>
      <c r="K321" s="167"/>
      <c r="L321" s="167"/>
      <c r="M321" s="167"/>
      <c r="N321" s="167"/>
      <c r="O321" s="167"/>
      <c r="P321" s="167"/>
      <c r="Q321" s="167"/>
      <c r="R321" s="167"/>
      <c r="S321" s="167"/>
      <c r="T321" s="167"/>
      <c r="U321" s="167"/>
      <c r="V321" s="167"/>
      <c r="W321" s="167"/>
      <c r="X321" s="167"/>
      <c r="Y321" s="167"/>
      <c r="Z321" s="167"/>
      <c r="AA321" s="167"/>
    </row>
    <row r="322">
      <c r="A322" s="167"/>
      <c r="B322" s="167"/>
      <c r="C322" s="167"/>
      <c r="D322" s="167"/>
      <c r="E322" s="167"/>
      <c r="F322" s="167"/>
      <c r="G322" s="167"/>
      <c r="H322" s="167"/>
      <c r="I322" s="167"/>
      <c r="J322" s="167"/>
      <c r="K322" s="167"/>
      <c r="L322" s="167"/>
      <c r="M322" s="167"/>
      <c r="N322" s="167"/>
      <c r="O322" s="167"/>
      <c r="P322" s="167"/>
      <c r="Q322" s="167"/>
      <c r="R322" s="167"/>
      <c r="S322" s="167"/>
      <c r="T322" s="167"/>
      <c r="U322" s="167"/>
      <c r="V322" s="167"/>
      <c r="W322" s="167"/>
      <c r="X322" s="167"/>
      <c r="Y322" s="167"/>
      <c r="Z322" s="167"/>
      <c r="AA322" s="167"/>
    </row>
    <row r="323">
      <c r="A323" s="167"/>
      <c r="B323" s="167"/>
      <c r="C323" s="167"/>
      <c r="D323" s="167"/>
      <c r="E323" s="167"/>
      <c r="F323" s="167"/>
      <c r="G323" s="167"/>
      <c r="H323" s="167"/>
      <c r="I323" s="167"/>
      <c r="J323" s="167"/>
      <c r="K323" s="167"/>
      <c r="L323" s="167"/>
      <c r="M323" s="167"/>
      <c r="N323" s="167"/>
      <c r="O323" s="167"/>
      <c r="P323" s="167"/>
      <c r="Q323" s="167"/>
      <c r="R323" s="167"/>
      <c r="S323" s="167"/>
      <c r="T323" s="167"/>
      <c r="U323" s="167"/>
      <c r="V323" s="167"/>
      <c r="W323" s="167"/>
      <c r="X323" s="167"/>
      <c r="Y323" s="167"/>
      <c r="Z323" s="167"/>
      <c r="AA323" s="167"/>
    </row>
    <row r="324">
      <c r="A324" s="167"/>
      <c r="B324" s="167"/>
      <c r="C324" s="167"/>
      <c r="D324" s="167"/>
      <c r="E324" s="167"/>
      <c r="F324" s="167"/>
      <c r="G324" s="167"/>
      <c r="H324" s="167"/>
      <c r="I324" s="167"/>
      <c r="J324" s="167"/>
      <c r="K324" s="167"/>
      <c r="L324" s="167"/>
      <c r="M324" s="167"/>
      <c r="N324" s="167"/>
      <c r="O324" s="167"/>
      <c r="P324" s="167"/>
      <c r="Q324" s="167"/>
      <c r="R324" s="167"/>
      <c r="S324" s="167"/>
      <c r="T324" s="167"/>
      <c r="U324" s="167"/>
      <c r="V324" s="167"/>
      <c r="W324" s="167"/>
      <c r="X324" s="167"/>
      <c r="Y324" s="167"/>
      <c r="Z324" s="167"/>
      <c r="AA324" s="167"/>
    </row>
    <row r="325">
      <c r="A325" s="167"/>
      <c r="B325" s="167"/>
      <c r="C325" s="167"/>
      <c r="D325" s="167"/>
      <c r="E325" s="167"/>
      <c r="F325" s="167"/>
      <c r="G325" s="167"/>
      <c r="H325" s="167"/>
      <c r="I325" s="167"/>
      <c r="J325" s="167"/>
      <c r="K325" s="167"/>
      <c r="L325" s="167"/>
      <c r="M325" s="167"/>
      <c r="N325" s="167"/>
      <c r="O325" s="167"/>
      <c r="P325" s="167"/>
      <c r="Q325" s="167"/>
      <c r="R325" s="167"/>
      <c r="S325" s="167"/>
      <c r="T325" s="167"/>
      <c r="U325" s="167"/>
      <c r="V325" s="167"/>
      <c r="W325" s="167"/>
      <c r="X325" s="167"/>
      <c r="Y325" s="167"/>
      <c r="Z325" s="167"/>
      <c r="AA325" s="167"/>
    </row>
    <row r="326">
      <c r="A326" s="167"/>
      <c r="B326" s="167"/>
      <c r="C326" s="167"/>
      <c r="D326" s="167"/>
      <c r="E326" s="167"/>
      <c r="F326" s="167"/>
      <c r="G326" s="167"/>
      <c r="H326" s="167"/>
      <c r="I326" s="167"/>
      <c r="J326" s="167"/>
      <c r="K326" s="167"/>
      <c r="L326" s="167"/>
      <c r="M326" s="167"/>
      <c r="N326" s="167"/>
      <c r="O326" s="167"/>
      <c r="P326" s="167"/>
      <c r="Q326" s="167"/>
      <c r="R326" s="167"/>
      <c r="S326" s="167"/>
      <c r="T326" s="167"/>
      <c r="U326" s="167"/>
      <c r="V326" s="167"/>
      <c r="W326" s="167"/>
      <c r="X326" s="167"/>
      <c r="Y326" s="167"/>
      <c r="Z326" s="167"/>
      <c r="AA326" s="167"/>
    </row>
    <row r="327">
      <c r="A327" s="167"/>
      <c r="B327" s="167"/>
      <c r="C327" s="167"/>
      <c r="D327" s="167"/>
      <c r="E327" s="167"/>
      <c r="F327" s="167"/>
      <c r="G327" s="167"/>
      <c r="H327" s="167"/>
      <c r="I327" s="167"/>
      <c r="J327" s="167"/>
      <c r="K327" s="167"/>
      <c r="L327" s="167"/>
      <c r="M327" s="167"/>
      <c r="N327" s="167"/>
      <c r="O327" s="167"/>
      <c r="P327" s="167"/>
      <c r="Q327" s="167"/>
      <c r="R327" s="167"/>
      <c r="S327" s="167"/>
      <c r="T327" s="167"/>
      <c r="U327" s="167"/>
      <c r="V327" s="167"/>
      <c r="W327" s="167"/>
      <c r="X327" s="167"/>
      <c r="Y327" s="167"/>
      <c r="Z327" s="167"/>
      <c r="AA327" s="167"/>
    </row>
    <row r="328">
      <c r="A328" s="167"/>
      <c r="B328" s="167"/>
      <c r="C328" s="167"/>
      <c r="D328" s="167"/>
      <c r="E328" s="167"/>
      <c r="F328" s="167"/>
      <c r="G328" s="167"/>
      <c r="H328" s="167"/>
      <c r="I328" s="167"/>
      <c r="J328" s="167"/>
      <c r="K328" s="167"/>
      <c r="L328" s="167"/>
      <c r="M328" s="167"/>
      <c r="N328" s="167"/>
      <c r="O328" s="167"/>
      <c r="P328" s="167"/>
      <c r="Q328" s="167"/>
      <c r="R328" s="167"/>
      <c r="S328" s="167"/>
      <c r="T328" s="167"/>
      <c r="U328" s="167"/>
      <c r="V328" s="167"/>
      <c r="W328" s="167"/>
      <c r="X328" s="167"/>
      <c r="Y328" s="167"/>
      <c r="Z328" s="167"/>
      <c r="AA328" s="167"/>
    </row>
    <row r="329">
      <c r="A329" s="167"/>
      <c r="B329" s="167"/>
      <c r="C329" s="167"/>
      <c r="D329" s="167"/>
      <c r="E329" s="167"/>
      <c r="F329" s="167"/>
      <c r="G329" s="167"/>
      <c r="H329" s="167"/>
      <c r="I329" s="167"/>
      <c r="J329" s="167"/>
      <c r="K329" s="167"/>
      <c r="L329" s="167"/>
      <c r="M329" s="167"/>
      <c r="N329" s="167"/>
      <c r="O329" s="167"/>
      <c r="P329" s="167"/>
      <c r="Q329" s="167"/>
      <c r="R329" s="167"/>
      <c r="S329" s="167"/>
      <c r="T329" s="167"/>
      <c r="U329" s="167"/>
      <c r="V329" s="167"/>
      <c r="W329" s="167"/>
      <c r="X329" s="167"/>
      <c r="Y329" s="167"/>
      <c r="Z329" s="167"/>
      <c r="AA329" s="167"/>
    </row>
    <row r="330">
      <c r="A330" s="167"/>
      <c r="B330" s="167"/>
      <c r="C330" s="167"/>
      <c r="D330" s="167"/>
      <c r="E330" s="167"/>
      <c r="F330" s="167"/>
      <c r="G330" s="167"/>
      <c r="H330" s="167"/>
      <c r="I330" s="167"/>
      <c r="J330" s="167"/>
      <c r="K330" s="167"/>
      <c r="L330" s="167"/>
      <c r="M330" s="167"/>
      <c r="N330" s="167"/>
      <c r="O330" s="167"/>
      <c r="P330" s="167"/>
      <c r="Q330" s="167"/>
      <c r="R330" s="167"/>
      <c r="S330" s="167"/>
      <c r="T330" s="167"/>
      <c r="U330" s="167"/>
      <c r="V330" s="167"/>
      <c r="W330" s="167"/>
      <c r="X330" s="167"/>
      <c r="Y330" s="167"/>
      <c r="Z330" s="167"/>
      <c r="AA330" s="167"/>
    </row>
    <row r="331">
      <c r="A331" s="167"/>
      <c r="B331" s="167"/>
      <c r="C331" s="167"/>
      <c r="D331" s="167"/>
      <c r="E331" s="167"/>
      <c r="F331" s="167"/>
      <c r="G331" s="167"/>
      <c r="H331" s="167"/>
      <c r="I331" s="167"/>
      <c r="J331" s="167"/>
      <c r="K331" s="167"/>
      <c r="L331" s="167"/>
      <c r="M331" s="167"/>
      <c r="N331" s="167"/>
      <c r="O331" s="167"/>
      <c r="P331" s="167"/>
      <c r="Q331" s="167"/>
      <c r="R331" s="167"/>
      <c r="S331" s="167"/>
      <c r="T331" s="167"/>
      <c r="U331" s="167"/>
      <c r="V331" s="167"/>
      <c r="W331" s="167"/>
      <c r="X331" s="167"/>
      <c r="Y331" s="167"/>
      <c r="Z331" s="167"/>
      <c r="AA331" s="167"/>
    </row>
    <row r="332">
      <c r="A332" s="167"/>
      <c r="B332" s="167"/>
      <c r="C332" s="167"/>
      <c r="D332" s="167"/>
      <c r="E332" s="167"/>
      <c r="F332" s="167"/>
      <c r="G332" s="167"/>
      <c r="H332" s="167"/>
      <c r="I332" s="167"/>
      <c r="J332" s="167"/>
      <c r="K332" s="167"/>
      <c r="L332" s="167"/>
      <c r="M332" s="167"/>
      <c r="N332" s="167"/>
      <c r="O332" s="167"/>
      <c r="P332" s="167"/>
      <c r="Q332" s="167"/>
      <c r="R332" s="167"/>
      <c r="S332" s="167"/>
      <c r="T332" s="167"/>
      <c r="U332" s="167"/>
      <c r="V332" s="167"/>
      <c r="W332" s="167"/>
      <c r="X332" s="167"/>
      <c r="Y332" s="167"/>
      <c r="Z332" s="167"/>
      <c r="AA332" s="167"/>
    </row>
    <row r="333">
      <c r="A333" s="167"/>
      <c r="B333" s="167"/>
      <c r="C333" s="167"/>
      <c r="D333" s="167"/>
      <c r="E333" s="167"/>
      <c r="F333" s="167"/>
      <c r="G333" s="167"/>
      <c r="H333" s="167"/>
      <c r="I333" s="167"/>
      <c r="J333" s="167"/>
      <c r="K333" s="167"/>
      <c r="L333" s="167"/>
      <c r="M333" s="167"/>
      <c r="N333" s="167"/>
      <c r="O333" s="167"/>
      <c r="P333" s="167"/>
      <c r="Q333" s="167"/>
      <c r="R333" s="167"/>
      <c r="S333" s="167"/>
      <c r="T333" s="167"/>
      <c r="U333" s="167"/>
      <c r="V333" s="167"/>
      <c r="W333" s="167"/>
      <c r="X333" s="167"/>
      <c r="Y333" s="167"/>
      <c r="Z333" s="167"/>
      <c r="AA333" s="167"/>
    </row>
    <row r="334">
      <c r="A334" s="167"/>
      <c r="B334" s="167"/>
      <c r="C334" s="167"/>
      <c r="D334" s="167"/>
      <c r="E334" s="167"/>
      <c r="F334" s="167"/>
      <c r="G334" s="167"/>
      <c r="H334" s="167"/>
      <c r="I334" s="167"/>
      <c r="J334" s="167"/>
      <c r="K334" s="167"/>
      <c r="L334" s="167"/>
      <c r="M334" s="167"/>
      <c r="N334" s="167"/>
      <c r="O334" s="167"/>
      <c r="P334" s="167"/>
      <c r="Q334" s="167"/>
      <c r="R334" s="167"/>
      <c r="S334" s="167"/>
      <c r="T334" s="167"/>
      <c r="U334" s="167"/>
      <c r="V334" s="167"/>
      <c r="W334" s="167"/>
      <c r="X334" s="167"/>
      <c r="Y334" s="167"/>
      <c r="Z334" s="167"/>
      <c r="AA334" s="167"/>
    </row>
    <row r="335">
      <c r="A335" s="167"/>
      <c r="B335" s="167"/>
      <c r="C335" s="167"/>
      <c r="D335" s="167"/>
      <c r="E335" s="167"/>
      <c r="F335" s="167"/>
      <c r="G335" s="167"/>
      <c r="H335" s="167"/>
      <c r="I335" s="167"/>
      <c r="J335" s="167"/>
      <c r="K335" s="167"/>
      <c r="L335" s="167"/>
      <c r="M335" s="167"/>
      <c r="N335" s="167"/>
      <c r="O335" s="167"/>
      <c r="P335" s="167"/>
      <c r="Q335" s="167"/>
      <c r="R335" s="167"/>
      <c r="S335" s="167"/>
      <c r="T335" s="167"/>
      <c r="U335" s="167"/>
      <c r="V335" s="167"/>
      <c r="W335" s="167"/>
      <c r="X335" s="167"/>
      <c r="Y335" s="167"/>
      <c r="Z335" s="167"/>
      <c r="AA335" s="167"/>
    </row>
    <row r="336">
      <c r="A336" s="167"/>
      <c r="B336" s="167"/>
      <c r="C336" s="167"/>
      <c r="D336" s="167"/>
      <c r="E336" s="167"/>
      <c r="F336" s="167"/>
      <c r="G336" s="167"/>
      <c r="H336" s="167"/>
      <c r="I336" s="167"/>
      <c r="J336" s="167"/>
      <c r="K336" s="167"/>
      <c r="L336" s="167"/>
      <c r="M336" s="167"/>
      <c r="N336" s="167"/>
      <c r="O336" s="167"/>
      <c r="P336" s="167"/>
      <c r="Q336" s="167"/>
      <c r="R336" s="167"/>
      <c r="S336" s="167"/>
      <c r="T336" s="167"/>
      <c r="U336" s="167"/>
      <c r="V336" s="167"/>
      <c r="W336" s="167"/>
      <c r="X336" s="167"/>
      <c r="Y336" s="167"/>
      <c r="Z336" s="167"/>
      <c r="AA336" s="167"/>
    </row>
    <row r="337">
      <c r="A337" s="167"/>
      <c r="B337" s="167"/>
      <c r="C337" s="167"/>
      <c r="D337" s="167"/>
      <c r="E337" s="167"/>
      <c r="F337" s="167"/>
      <c r="G337" s="167"/>
      <c r="H337" s="167"/>
      <c r="I337" s="167"/>
      <c r="J337" s="167"/>
      <c r="K337" s="167"/>
      <c r="L337" s="167"/>
      <c r="M337" s="167"/>
      <c r="N337" s="167"/>
      <c r="O337" s="167"/>
      <c r="P337" s="167"/>
      <c r="Q337" s="167"/>
      <c r="R337" s="167"/>
      <c r="S337" s="167"/>
      <c r="T337" s="167"/>
      <c r="U337" s="167"/>
      <c r="V337" s="167"/>
      <c r="W337" s="167"/>
      <c r="X337" s="167"/>
      <c r="Y337" s="167"/>
      <c r="Z337" s="167"/>
      <c r="AA337" s="167"/>
    </row>
    <row r="338">
      <c r="A338" s="167"/>
      <c r="B338" s="167"/>
      <c r="C338" s="167"/>
      <c r="D338" s="167"/>
      <c r="E338" s="167"/>
      <c r="F338" s="167"/>
      <c r="G338" s="167"/>
      <c r="H338" s="167"/>
      <c r="I338" s="167"/>
      <c r="J338" s="167"/>
      <c r="K338" s="167"/>
      <c r="L338" s="167"/>
      <c r="M338" s="167"/>
      <c r="N338" s="167"/>
      <c r="O338" s="167"/>
      <c r="P338" s="167"/>
      <c r="Q338" s="167"/>
      <c r="R338" s="167"/>
      <c r="S338" s="167"/>
      <c r="T338" s="167"/>
      <c r="U338" s="167"/>
      <c r="V338" s="167"/>
      <c r="W338" s="167"/>
      <c r="X338" s="167"/>
      <c r="Y338" s="167"/>
      <c r="Z338" s="167"/>
      <c r="AA338" s="167"/>
    </row>
    <row r="339">
      <c r="A339" s="167"/>
      <c r="B339" s="167"/>
      <c r="C339" s="167"/>
      <c r="D339" s="167"/>
      <c r="E339" s="167"/>
      <c r="F339" s="167"/>
      <c r="G339" s="167"/>
      <c r="H339" s="167"/>
      <c r="I339" s="167"/>
      <c r="J339" s="167"/>
      <c r="K339" s="167"/>
      <c r="L339" s="167"/>
      <c r="M339" s="167"/>
      <c r="N339" s="167"/>
      <c r="O339" s="167"/>
      <c r="P339" s="167"/>
      <c r="Q339" s="167"/>
      <c r="R339" s="167"/>
      <c r="S339" s="167"/>
      <c r="T339" s="167"/>
      <c r="U339" s="167"/>
      <c r="V339" s="167"/>
      <c r="W339" s="167"/>
      <c r="X339" s="167"/>
      <c r="Y339" s="167"/>
      <c r="Z339" s="167"/>
      <c r="AA339" s="167"/>
    </row>
    <row r="340">
      <c r="A340" s="167"/>
      <c r="B340" s="167"/>
      <c r="C340" s="167"/>
      <c r="D340" s="167"/>
      <c r="E340" s="167"/>
      <c r="F340" s="167"/>
      <c r="G340" s="167"/>
      <c r="H340" s="167"/>
      <c r="I340" s="167"/>
      <c r="J340" s="167"/>
      <c r="K340" s="167"/>
      <c r="L340" s="167"/>
      <c r="M340" s="167"/>
      <c r="N340" s="167"/>
      <c r="O340" s="167"/>
      <c r="P340" s="167"/>
      <c r="Q340" s="167"/>
      <c r="R340" s="167"/>
      <c r="S340" s="167"/>
      <c r="T340" s="167"/>
      <c r="U340" s="167"/>
      <c r="V340" s="167"/>
      <c r="W340" s="167"/>
      <c r="X340" s="167"/>
      <c r="Y340" s="167"/>
      <c r="Z340" s="167"/>
      <c r="AA340" s="167"/>
    </row>
    <row r="341">
      <c r="A341" s="167"/>
      <c r="B341" s="167"/>
      <c r="C341" s="167"/>
      <c r="D341" s="167"/>
      <c r="E341" s="167"/>
      <c r="F341" s="167"/>
      <c r="G341" s="167"/>
      <c r="H341" s="167"/>
      <c r="I341" s="167"/>
      <c r="J341" s="167"/>
      <c r="K341" s="167"/>
      <c r="L341" s="167"/>
      <c r="M341" s="167"/>
      <c r="N341" s="167"/>
      <c r="O341" s="167"/>
      <c r="P341" s="167"/>
      <c r="Q341" s="167"/>
      <c r="R341" s="167"/>
      <c r="S341" s="167"/>
      <c r="T341" s="167"/>
      <c r="U341" s="167"/>
      <c r="V341" s="167"/>
      <c r="W341" s="167"/>
      <c r="X341" s="167"/>
      <c r="Y341" s="167"/>
      <c r="Z341" s="167"/>
      <c r="AA341" s="167"/>
    </row>
    <row r="342">
      <c r="A342" s="167"/>
      <c r="B342" s="167"/>
      <c r="C342" s="167"/>
      <c r="D342" s="167"/>
      <c r="E342" s="167"/>
      <c r="F342" s="167"/>
      <c r="G342" s="167"/>
      <c r="H342" s="167"/>
      <c r="I342" s="167"/>
      <c r="J342" s="167"/>
      <c r="K342" s="167"/>
      <c r="L342" s="167"/>
      <c r="M342" s="167"/>
      <c r="N342" s="167"/>
      <c r="O342" s="167"/>
      <c r="P342" s="167"/>
      <c r="Q342" s="167"/>
      <c r="R342" s="167"/>
      <c r="S342" s="167"/>
      <c r="T342" s="167"/>
      <c r="U342" s="167"/>
      <c r="V342" s="167"/>
      <c r="W342" s="167"/>
      <c r="X342" s="167"/>
      <c r="Y342" s="167"/>
      <c r="Z342" s="167"/>
      <c r="AA342" s="167"/>
    </row>
    <row r="343">
      <c r="A343" s="167"/>
      <c r="B343" s="167"/>
      <c r="C343" s="167"/>
      <c r="D343" s="167"/>
      <c r="E343" s="167"/>
      <c r="F343" s="167"/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  <c r="Q343" s="167"/>
      <c r="R343" s="167"/>
      <c r="S343" s="167"/>
      <c r="T343" s="167"/>
      <c r="U343" s="167"/>
      <c r="V343" s="167"/>
      <c r="W343" s="167"/>
      <c r="X343" s="167"/>
      <c r="Y343" s="167"/>
      <c r="Z343" s="167"/>
      <c r="AA343" s="167"/>
    </row>
    <row r="344">
      <c r="A344" s="167"/>
      <c r="B344" s="167"/>
      <c r="C344" s="167"/>
      <c r="D344" s="167"/>
      <c r="E344" s="167"/>
      <c r="F344" s="167"/>
      <c r="G344" s="167"/>
      <c r="H344" s="167"/>
      <c r="I344" s="167"/>
      <c r="J344" s="167"/>
      <c r="K344" s="167"/>
      <c r="L344" s="167"/>
      <c r="M344" s="167"/>
      <c r="N344" s="167"/>
      <c r="O344" s="167"/>
      <c r="P344" s="167"/>
      <c r="Q344" s="167"/>
      <c r="R344" s="167"/>
      <c r="S344" s="167"/>
      <c r="T344" s="167"/>
      <c r="U344" s="167"/>
      <c r="V344" s="167"/>
      <c r="W344" s="167"/>
      <c r="X344" s="167"/>
      <c r="Y344" s="167"/>
      <c r="Z344" s="167"/>
      <c r="AA344" s="167"/>
    </row>
    <row r="345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K345" s="167"/>
      <c r="L345" s="167"/>
      <c r="M345" s="167"/>
      <c r="N345" s="167"/>
      <c r="O345" s="167"/>
      <c r="P345" s="167"/>
      <c r="Q345" s="167"/>
      <c r="R345" s="167"/>
      <c r="S345" s="167"/>
      <c r="T345" s="167"/>
      <c r="U345" s="167"/>
      <c r="V345" s="167"/>
      <c r="W345" s="167"/>
      <c r="X345" s="167"/>
      <c r="Y345" s="167"/>
      <c r="Z345" s="167"/>
      <c r="AA345" s="167"/>
    </row>
    <row r="346">
      <c r="A346" s="167"/>
      <c r="B346" s="167"/>
      <c r="C346" s="167"/>
      <c r="D346" s="167"/>
      <c r="E346" s="167"/>
      <c r="F346" s="167"/>
      <c r="G346" s="167"/>
      <c r="H346" s="167"/>
      <c r="I346" s="167"/>
      <c r="J346" s="167"/>
      <c r="K346" s="167"/>
      <c r="L346" s="167"/>
      <c r="M346" s="167"/>
      <c r="N346" s="167"/>
      <c r="O346" s="167"/>
      <c r="P346" s="167"/>
      <c r="Q346" s="167"/>
      <c r="R346" s="167"/>
      <c r="S346" s="167"/>
      <c r="T346" s="167"/>
      <c r="U346" s="167"/>
      <c r="V346" s="167"/>
      <c r="W346" s="167"/>
      <c r="X346" s="167"/>
      <c r="Y346" s="167"/>
      <c r="Z346" s="167"/>
      <c r="AA346" s="167"/>
    </row>
    <row r="347">
      <c r="A347" s="167"/>
      <c r="B347" s="167"/>
      <c r="C347" s="167"/>
      <c r="D347" s="167"/>
      <c r="E347" s="167"/>
      <c r="F347" s="167"/>
      <c r="G347" s="167"/>
      <c r="H347" s="167"/>
      <c r="I347" s="167"/>
      <c r="J347" s="167"/>
      <c r="K347" s="167"/>
      <c r="L347" s="167"/>
      <c r="M347" s="167"/>
      <c r="N347" s="167"/>
      <c r="O347" s="167"/>
      <c r="P347" s="167"/>
      <c r="Q347" s="167"/>
      <c r="R347" s="167"/>
      <c r="S347" s="167"/>
      <c r="T347" s="167"/>
      <c r="U347" s="167"/>
      <c r="V347" s="167"/>
      <c r="W347" s="167"/>
      <c r="X347" s="167"/>
      <c r="Y347" s="167"/>
      <c r="Z347" s="167"/>
      <c r="AA347" s="167"/>
    </row>
    <row r="348">
      <c r="A348" s="167"/>
      <c r="B348" s="167"/>
      <c r="C348" s="167"/>
      <c r="D348" s="167"/>
      <c r="E348" s="167"/>
      <c r="F348" s="167"/>
      <c r="G348" s="167"/>
      <c r="H348" s="167"/>
      <c r="I348" s="167"/>
      <c r="J348" s="167"/>
      <c r="K348" s="167"/>
      <c r="L348" s="167"/>
      <c r="M348" s="167"/>
      <c r="N348" s="167"/>
      <c r="O348" s="167"/>
      <c r="P348" s="167"/>
      <c r="Q348" s="167"/>
      <c r="R348" s="167"/>
      <c r="S348" s="167"/>
      <c r="T348" s="167"/>
      <c r="U348" s="167"/>
      <c r="V348" s="167"/>
      <c r="W348" s="167"/>
      <c r="X348" s="167"/>
      <c r="Y348" s="167"/>
      <c r="Z348" s="167"/>
      <c r="AA348" s="167"/>
    </row>
    <row r="349">
      <c r="A349" s="167"/>
      <c r="B349" s="167"/>
      <c r="C349" s="167"/>
      <c r="D349" s="167"/>
      <c r="E349" s="167"/>
      <c r="F349" s="167"/>
      <c r="G349" s="167"/>
      <c r="H349" s="167"/>
      <c r="I349" s="167"/>
      <c r="J349" s="167"/>
      <c r="K349" s="167"/>
      <c r="L349" s="167"/>
      <c r="M349" s="167"/>
      <c r="N349" s="167"/>
      <c r="O349" s="167"/>
      <c r="P349" s="167"/>
      <c r="Q349" s="167"/>
      <c r="R349" s="167"/>
      <c r="S349" s="167"/>
      <c r="T349" s="167"/>
      <c r="U349" s="167"/>
      <c r="V349" s="167"/>
      <c r="W349" s="167"/>
      <c r="X349" s="167"/>
      <c r="Y349" s="167"/>
      <c r="Z349" s="167"/>
      <c r="AA349" s="167"/>
    </row>
    <row r="350">
      <c r="A350" s="167"/>
      <c r="B350" s="167"/>
      <c r="C350" s="167"/>
      <c r="D350" s="167"/>
      <c r="E350" s="167"/>
      <c r="F350" s="167"/>
      <c r="G350" s="167"/>
      <c r="H350" s="167"/>
      <c r="I350" s="167"/>
      <c r="J350" s="167"/>
      <c r="K350" s="167"/>
      <c r="L350" s="167"/>
      <c r="M350" s="167"/>
      <c r="N350" s="167"/>
      <c r="O350" s="167"/>
      <c r="P350" s="167"/>
      <c r="Q350" s="167"/>
      <c r="R350" s="167"/>
      <c r="S350" s="167"/>
      <c r="T350" s="167"/>
      <c r="U350" s="167"/>
      <c r="V350" s="167"/>
      <c r="W350" s="167"/>
      <c r="X350" s="167"/>
      <c r="Y350" s="167"/>
      <c r="Z350" s="167"/>
      <c r="AA350" s="167"/>
    </row>
    <row r="351">
      <c r="A351" s="167"/>
      <c r="B351" s="167"/>
      <c r="C351" s="167"/>
      <c r="D351" s="167"/>
      <c r="E351" s="167"/>
      <c r="F351" s="167"/>
      <c r="G351" s="167"/>
      <c r="H351" s="167"/>
      <c r="I351" s="167"/>
      <c r="J351" s="167"/>
      <c r="K351" s="167"/>
      <c r="L351" s="167"/>
      <c r="M351" s="167"/>
      <c r="N351" s="167"/>
      <c r="O351" s="167"/>
      <c r="P351" s="167"/>
      <c r="Q351" s="167"/>
      <c r="R351" s="167"/>
      <c r="S351" s="167"/>
      <c r="T351" s="167"/>
      <c r="U351" s="167"/>
      <c r="V351" s="167"/>
      <c r="W351" s="167"/>
      <c r="X351" s="167"/>
      <c r="Y351" s="167"/>
      <c r="Z351" s="167"/>
      <c r="AA351" s="167"/>
    </row>
    <row r="352">
      <c r="A352" s="167"/>
      <c r="B352" s="167"/>
      <c r="C352" s="167"/>
      <c r="D352" s="167"/>
      <c r="E352" s="167"/>
      <c r="F352" s="167"/>
      <c r="G352" s="167"/>
      <c r="H352" s="167"/>
      <c r="I352" s="167"/>
      <c r="J352" s="167"/>
      <c r="K352" s="167"/>
      <c r="L352" s="167"/>
      <c r="M352" s="167"/>
      <c r="N352" s="167"/>
      <c r="O352" s="167"/>
      <c r="P352" s="167"/>
      <c r="Q352" s="167"/>
      <c r="R352" s="167"/>
      <c r="S352" s="167"/>
      <c r="T352" s="167"/>
      <c r="U352" s="167"/>
      <c r="V352" s="167"/>
      <c r="W352" s="167"/>
      <c r="X352" s="167"/>
      <c r="Y352" s="167"/>
      <c r="Z352" s="167"/>
      <c r="AA352" s="167"/>
    </row>
    <row r="353">
      <c r="A353" s="167"/>
      <c r="B353" s="167"/>
      <c r="C353" s="167"/>
      <c r="D353" s="167"/>
      <c r="E353" s="167"/>
      <c r="F353" s="167"/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  <c r="Q353" s="167"/>
      <c r="R353" s="167"/>
      <c r="S353" s="167"/>
      <c r="T353" s="167"/>
      <c r="U353" s="167"/>
      <c r="V353" s="167"/>
      <c r="W353" s="167"/>
      <c r="X353" s="167"/>
      <c r="Y353" s="167"/>
      <c r="Z353" s="167"/>
      <c r="AA353" s="167"/>
    </row>
    <row r="354">
      <c r="A354" s="167"/>
      <c r="B354" s="167"/>
      <c r="C354" s="167"/>
      <c r="D354" s="167"/>
      <c r="E354" s="167"/>
      <c r="F354" s="167"/>
      <c r="G354" s="167"/>
      <c r="H354" s="167"/>
      <c r="I354" s="167"/>
      <c r="J354" s="167"/>
      <c r="K354" s="167"/>
      <c r="L354" s="167"/>
      <c r="M354" s="167"/>
      <c r="N354" s="167"/>
      <c r="O354" s="167"/>
      <c r="P354" s="167"/>
      <c r="Q354" s="167"/>
      <c r="R354" s="167"/>
      <c r="S354" s="167"/>
      <c r="T354" s="167"/>
      <c r="U354" s="167"/>
      <c r="V354" s="167"/>
      <c r="W354" s="167"/>
      <c r="X354" s="167"/>
      <c r="Y354" s="167"/>
      <c r="Z354" s="167"/>
      <c r="AA354" s="167"/>
    </row>
    <row r="355">
      <c r="A355" s="167"/>
      <c r="B355" s="167"/>
      <c r="C355" s="167"/>
      <c r="D355" s="167"/>
      <c r="E355" s="167"/>
      <c r="F355" s="167"/>
      <c r="G355" s="167"/>
      <c r="H355" s="167"/>
      <c r="I355" s="167"/>
      <c r="J355" s="167"/>
      <c r="K355" s="167"/>
      <c r="L355" s="167"/>
      <c r="M355" s="167"/>
      <c r="N355" s="167"/>
      <c r="O355" s="167"/>
      <c r="P355" s="167"/>
      <c r="Q355" s="167"/>
      <c r="R355" s="167"/>
      <c r="S355" s="167"/>
      <c r="T355" s="167"/>
      <c r="U355" s="167"/>
      <c r="V355" s="167"/>
      <c r="W355" s="167"/>
      <c r="X355" s="167"/>
      <c r="Y355" s="167"/>
      <c r="Z355" s="167"/>
      <c r="AA355" s="167"/>
    </row>
    <row r="356">
      <c r="A356" s="167"/>
      <c r="B356" s="167"/>
      <c r="C356" s="167"/>
      <c r="D356" s="167"/>
      <c r="E356" s="167"/>
      <c r="F356" s="167"/>
      <c r="G356" s="167"/>
      <c r="H356" s="167"/>
      <c r="I356" s="167"/>
      <c r="J356" s="167"/>
      <c r="K356" s="167"/>
      <c r="L356" s="167"/>
      <c r="M356" s="167"/>
      <c r="N356" s="167"/>
      <c r="O356" s="167"/>
      <c r="P356" s="167"/>
      <c r="Q356" s="167"/>
      <c r="R356" s="167"/>
      <c r="S356" s="167"/>
      <c r="T356" s="167"/>
      <c r="U356" s="167"/>
      <c r="V356" s="167"/>
      <c r="W356" s="167"/>
      <c r="X356" s="167"/>
      <c r="Y356" s="167"/>
      <c r="Z356" s="167"/>
      <c r="AA356" s="167"/>
    </row>
    <row r="357">
      <c r="A357" s="167"/>
      <c r="B357" s="167"/>
      <c r="C357" s="167"/>
      <c r="D357" s="167"/>
      <c r="E357" s="167"/>
      <c r="F357" s="167"/>
      <c r="G357" s="167"/>
      <c r="H357" s="167"/>
      <c r="I357" s="167"/>
      <c r="J357" s="167"/>
      <c r="K357" s="167"/>
      <c r="L357" s="167"/>
      <c r="M357" s="167"/>
      <c r="N357" s="167"/>
      <c r="O357" s="167"/>
      <c r="P357" s="167"/>
      <c r="Q357" s="167"/>
      <c r="R357" s="167"/>
      <c r="S357" s="167"/>
      <c r="T357" s="167"/>
      <c r="U357" s="167"/>
      <c r="V357" s="167"/>
      <c r="W357" s="167"/>
      <c r="X357" s="167"/>
      <c r="Y357" s="167"/>
      <c r="Z357" s="167"/>
      <c r="AA357" s="167"/>
    </row>
    <row r="358">
      <c r="A358" s="167"/>
      <c r="B358" s="167"/>
      <c r="C358" s="167"/>
      <c r="D358" s="167"/>
      <c r="E358" s="167"/>
      <c r="F358" s="167"/>
      <c r="G358" s="167"/>
      <c r="H358" s="167"/>
      <c r="I358" s="167"/>
      <c r="J358" s="167"/>
      <c r="K358" s="167"/>
      <c r="L358" s="167"/>
      <c r="M358" s="167"/>
      <c r="N358" s="167"/>
      <c r="O358" s="167"/>
      <c r="P358" s="167"/>
      <c r="Q358" s="167"/>
      <c r="R358" s="167"/>
      <c r="S358" s="167"/>
      <c r="T358" s="167"/>
      <c r="U358" s="167"/>
      <c r="V358" s="167"/>
      <c r="W358" s="167"/>
      <c r="X358" s="167"/>
      <c r="Y358" s="167"/>
      <c r="Z358" s="167"/>
      <c r="AA358" s="167"/>
    </row>
    <row r="359">
      <c r="A359" s="167"/>
      <c r="B359" s="167"/>
      <c r="C359" s="167"/>
      <c r="D359" s="167"/>
      <c r="E359" s="167"/>
      <c r="F359" s="167"/>
      <c r="G359" s="167"/>
      <c r="H359" s="167"/>
      <c r="I359" s="167"/>
      <c r="J359" s="167"/>
      <c r="K359" s="167"/>
      <c r="L359" s="167"/>
      <c r="M359" s="167"/>
      <c r="N359" s="167"/>
      <c r="O359" s="167"/>
      <c r="P359" s="167"/>
      <c r="Q359" s="167"/>
      <c r="R359" s="167"/>
      <c r="S359" s="167"/>
      <c r="T359" s="167"/>
      <c r="U359" s="167"/>
      <c r="V359" s="167"/>
      <c r="W359" s="167"/>
      <c r="X359" s="167"/>
      <c r="Y359" s="167"/>
      <c r="Z359" s="167"/>
      <c r="AA359" s="167"/>
    </row>
    <row r="360">
      <c r="A360" s="167"/>
      <c r="B360" s="167"/>
      <c r="C360" s="167"/>
      <c r="D360" s="167"/>
      <c r="E360" s="167"/>
      <c r="F360" s="167"/>
      <c r="G360" s="167"/>
      <c r="H360" s="167"/>
      <c r="I360" s="167"/>
      <c r="J360" s="167"/>
      <c r="K360" s="167"/>
      <c r="L360" s="167"/>
      <c r="M360" s="167"/>
      <c r="N360" s="167"/>
      <c r="O360" s="167"/>
      <c r="P360" s="167"/>
      <c r="Q360" s="167"/>
      <c r="R360" s="167"/>
      <c r="S360" s="167"/>
      <c r="T360" s="167"/>
      <c r="U360" s="167"/>
      <c r="V360" s="167"/>
      <c r="W360" s="167"/>
      <c r="X360" s="167"/>
      <c r="Y360" s="167"/>
      <c r="Z360" s="167"/>
      <c r="AA360" s="167"/>
    </row>
    <row r="361">
      <c r="A361" s="167"/>
      <c r="B361" s="167"/>
      <c r="C361" s="167"/>
      <c r="D361" s="167"/>
      <c r="E361" s="167"/>
      <c r="F361" s="167"/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  <c r="Q361" s="167"/>
      <c r="R361" s="167"/>
      <c r="S361" s="167"/>
      <c r="T361" s="167"/>
      <c r="U361" s="167"/>
      <c r="V361" s="167"/>
      <c r="W361" s="167"/>
      <c r="X361" s="167"/>
      <c r="Y361" s="167"/>
      <c r="Z361" s="167"/>
      <c r="AA361" s="167"/>
    </row>
    <row r="362">
      <c r="A362" s="167"/>
      <c r="B362" s="167"/>
      <c r="C362" s="167"/>
      <c r="D362" s="167"/>
      <c r="E362" s="167"/>
      <c r="F362" s="167"/>
      <c r="G362" s="167"/>
      <c r="H362" s="167"/>
      <c r="I362" s="167"/>
      <c r="J362" s="167"/>
      <c r="K362" s="167"/>
      <c r="L362" s="167"/>
      <c r="M362" s="167"/>
      <c r="N362" s="167"/>
      <c r="O362" s="167"/>
      <c r="P362" s="167"/>
      <c r="Q362" s="167"/>
      <c r="R362" s="167"/>
      <c r="S362" s="167"/>
      <c r="T362" s="167"/>
      <c r="U362" s="167"/>
      <c r="V362" s="167"/>
      <c r="W362" s="167"/>
      <c r="X362" s="167"/>
      <c r="Y362" s="167"/>
      <c r="Z362" s="167"/>
      <c r="AA362" s="167"/>
    </row>
    <row r="363">
      <c r="A363" s="167"/>
      <c r="B363" s="167"/>
      <c r="C363" s="167"/>
      <c r="D363" s="167"/>
      <c r="E363" s="167"/>
      <c r="F363" s="167"/>
      <c r="G363" s="167"/>
      <c r="H363" s="167"/>
      <c r="I363" s="167"/>
      <c r="J363" s="167"/>
      <c r="K363" s="167"/>
      <c r="L363" s="167"/>
      <c r="M363" s="167"/>
      <c r="N363" s="167"/>
      <c r="O363" s="167"/>
      <c r="P363" s="167"/>
      <c r="Q363" s="167"/>
      <c r="R363" s="167"/>
      <c r="S363" s="167"/>
      <c r="T363" s="167"/>
      <c r="U363" s="167"/>
      <c r="V363" s="167"/>
      <c r="W363" s="167"/>
      <c r="X363" s="167"/>
      <c r="Y363" s="167"/>
      <c r="Z363" s="167"/>
      <c r="AA363" s="167"/>
    </row>
    <row r="364">
      <c r="A364" s="167"/>
      <c r="B364" s="167"/>
      <c r="C364" s="167"/>
      <c r="D364" s="167"/>
      <c r="E364" s="167"/>
      <c r="F364" s="167"/>
      <c r="G364" s="167"/>
      <c r="H364" s="167"/>
      <c r="I364" s="167"/>
      <c r="J364" s="167"/>
      <c r="K364" s="167"/>
      <c r="L364" s="167"/>
      <c r="M364" s="167"/>
      <c r="N364" s="167"/>
      <c r="O364" s="167"/>
      <c r="P364" s="167"/>
      <c r="Q364" s="167"/>
      <c r="R364" s="167"/>
      <c r="S364" s="167"/>
      <c r="T364" s="167"/>
      <c r="U364" s="167"/>
      <c r="V364" s="167"/>
      <c r="W364" s="167"/>
      <c r="X364" s="167"/>
      <c r="Y364" s="167"/>
      <c r="Z364" s="167"/>
      <c r="AA364" s="167"/>
    </row>
    <row r="365">
      <c r="A365" s="167"/>
      <c r="B365" s="167"/>
      <c r="C365" s="167"/>
      <c r="D365" s="167"/>
      <c r="E365" s="167"/>
      <c r="F365" s="167"/>
      <c r="G365" s="167"/>
      <c r="H365" s="167"/>
      <c r="I365" s="167"/>
      <c r="J365" s="167"/>
      <c r="K365" s="167"/>
      <c r="L365" s="167"/>
      <c r="M365" s="167"/>
      <c r="N365" s="167"/>
      <c r="O365" s="167"/>
      <c r="P365" s="167"/>
      <c r="Q365" s="167"/>
      <c r="R365" s="167"/>
      <c r="S365" s="167"/>
      <c r="T365" s="167"/>
      <c r="U365" s="167"/>
      <c r="V365" s="167"/>
      <c r="W365" s="167"/>
      <c r="X365" s="167"/>
      <c r="Y365" s="167"/>
      <c r="Z365" s="167"/>
      <c r="AA365" s="167"/>
    </row>
    <row r="366">
      <c r="A366" s="167"/>
      <c r="B366" s="167"/>
      <c r="C366" s="167"/>
      <c r="D366" s="167"/>
      <c r="E366" s="167"/>
      <c r="F366" s="167"/>
      <c r="G366" s="167"/>
      <c r="H366" s="167"/>
      <c r="I366" s="167"/>
      <c r="J366" s="167"/>
      <c r="K366" s="167"/>
      <c r="L366" s="167"/>
      <c r="M366" s="167"/>
      <c r="N366" s="167"/>
      <c r="O366" s="167"/>
      <c r="P366" s="167"/>
      <c r="Q366" s="167"/>
      <c r="R366" s="167"/>
      <c r="S366" s="167"/>
      <c r="T366" s="167"/>
      <c r="U366" s="167"/>
      <c r="V366" s="167"/>
      <c r="W366" s="167"/>
      <c r="X366" s="167"/>
      <c r="Y366" s="167"/>
      <c r="Z366" s="167"/>
      <c r="AA366" s="167"/>
    </row>
    <row r="367">
      <c r="A367" s="167"/>
      <c r="B367" s="167"/>
      <c r="C367" s="167"/>
      <c r="D367" s="167"/>
      <c r="E367" s="167"/>
      <c r="F367" s="167"/>
      <c r="G367" s="167"/>
      <c r="H367" s="167"/>
      <c r="I367" s="167"/>
      <c r="J367" s="167"/>
      <c r="K367" s="167"/>
      <c r="L367" s="167"/>
      <c r="M367" s="167"/>
      <c r="N367" s="167"/>
      <c r="O367" s="167"/>
      <c r="P367" s="167"/>
      <c r="Q367" s="167"/>
      <c r="R367" s="167"/>
      <c r="S367" s="167"/>
      <c r="T367" s="167"/>
      <c r="U367" s="167"/>
      <c r="V367" s="167"/>
      <c r="W367" s="167"/>
      <c r="X367" s="167"/>
      <c r="Y367" s="167"/>
      <c r="Z367" s="167"/>
      <c r="AA367" s="167"/>
    </row>
    <row r="368">
      <c r="A368" s="167"/>
      <c r="B368" s="167"/>
      <c r="C368" s="167"/>
      <c r="D368" s="167"/>
      <c r="E368" s="167"/>
      <c r="F368" s="167"/>
      <c r="G368" s="167"/>
      <c r="H368" s="167"/>
      <c r="I368" s="167"/>
      <c r="J368" s="167"/>
      <c r="K368" s="167"/>
      <c r="L368" s="167"/>
      <c r="M368" s="167"/>
      <c r="N368" s="167"/>
      <c r="O368" s="167"/>
      <c r="P368" s="167"/>
      <c r="Q368" s="167"/>
      <c r="R368" s="167"/>
      <c r="S368" s="167"/>
      <c r="T368" s="167"/>
      <c r="U368" s="167"/>
      <c r="V368" s="167"/>
      <c r="W368" s="167"/>
      <c r="X368" s="167"/>
      <c r="Y368" s="167"/>
      <c r="Z368" s="167"/>
      <c r="AA368" s="167"/>
    </row>
    <row r="369">
      <c r="A369" s="167"/>
      <c r="B369" s="167"/>
      <c r="C369" s="167"/>
      <c r="D369" s="167"/>
      <c r="E369" s="167"/>
      <c r="F369" s="167"/>
      <c r="G369" s="167"/>
      <c r="H369" s="167"/>
      <c r="I369" s="167"/>
      <c r="J369" s="167"/>
      <c r="K369" s="167"/>
      <c r="L369" s="167"/>
      <c r="M369" s="167"/>
      <c r="N369" s="167"/>
      <c r="O369" s="167"/>
      <c r="P369" s="167"/>
      <c r="Q369" s="167"/>
      <c r="R369" s="167"/>
      <c r="S369" s="167"/>
      <c r="T369" s="167"/>
      <c r="U369" s="167"/>
      <c r="V369" s="167"/>
      <c r="W369" s="167"/>
      <c r="X369" s="167"/>
      <c r="Y369" s="167"/>
      <c r="Z369" s="167"/>
      <c r="AA369" s="167"/>
    </row>
    <row r="370">
      <c r="A370" s="167"/>
      <c r="B370" s="167"/>
      <c r="C370" s="167"/>
      <c r="D370" s="167"/>
      <c r="E370" s="167"/>
      <c r="F370" s="167"/>
      <c r="G370" s="167"/>
      <c r="H370" s="167"/>
      <c r="I370" s="167"/>
      <c r="J370" s="167"/>
      <c r="K370" s="167"/>
      <c r="L370" s="167"/>
      <c r="M370" s="167"/>
      <c r="N370" s="167"/>
      <c r="O370" s="167"/>
      <c r="P370" s="167"/>
      <c r="Q370" s="167"/>
      <c r="R370" s="167"/>
      <c r="S370" s="167"/>
      <c r="T370" s="167"/>
      <c r="U370" s="167"/>
      <c r="V370" s="167"/>
      <c r="W370" s="167"/>
      <c r="X370" s="167"/>
      <c r="Y370" s="167"/>
      <c r="Z370" s="167"/>
      <c r="AA370" s="167"/>
    </row>
    <row r="371">
      <c r="A371" s="167"/>
      <c r="B371" s="167"/>
      <c r="C371" s="167"/>
      <c r="D371" s="167"/>
      <c r="E371" s="167"/>
      <c r="F371" s="167"/>
      <c r="G371" s="167"/>
      <c r="H371" s="167"/>
      <c r="I371" s="167"/>
      <c r="J371" s="167"/>
      <c r="K371" s="167"/>
      <c r="L371" s="167"/>
      <c r="M371" s="167"/>
      <c r="N371" s="167"/>
      <c r="O371" s="167"/>
      <c r="P371" s="167"/>
      <c r="Q371" s="167"/>
      <c r="R371" s="167"/>
      <c r="S371" s="167"/>
      <c r="T371" s="167"/>
      <c r="U371" s="167"/>
      <c r="V371" s="167"/>
      <c r="W371" s="167"/>
      <c r="X371" s="167"/>
      <c r="Y371" s="167"/>
      <c r="Z371" s="167"/>
      <c r="AA371" s="167"/>
    </row>
    <row r="372">
      <c r="A372" s="167"/>
      <c r="B372" s="167"/>
      <c r="C372" s="167"/>
      <c r="D372" s="167"/>
      <c r="E372" s="167"/>
      <c r="F372" s="167"/>
      <c r="G372" s="167"/>
      <c r="H372" s="167"/>
      <c r="I372" s="167"/>
      <c r="J372" s="167"/>
      <c r="K372" s="167"/>
      <c r="L372" s="167"/>
      <c r="M372" s="167"/>
      <c r="N372" s="167"/>
      <c r="O372" s="167"/>
      <c r="P372" s="167"/>
      <c r="Q372" s="167"/>
      <c r="R372" s="167"/>
      <c r="S372" s="167"/>
      <c r="T372" s="167"/>
      <c r="U372" s="167"/>
      <c r="V372" s="167"/>
      <c r="W372" s="167"/>
      <c r="X372" s="167"/>
      <c r="Y372" s="167"/>
      <c r="Z372" s="167"/>
      <c r="AA372" s="167"/>
    </row>
    <row r="373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K373" s="167"/>
      <c r="L373" s="167"/>
      <c r="M373" s="167"/>
      <c r="N373" s="167"/>
      <c r="O373" s="167"/>
      <c r="P373" s="167"/>
      <c r="Q373" s="167"/>
      <c r="R373" s="167"/>
      <c r="S373" s="167"/>
      <c r="T373" s="167"/>
      <c r="U373" s="167"/>
      <c r="V373" s="167"/>
      <c r="W373" s="167"/>
      <c r="X373" s="167"/>
      <c r="Y373" s="167"/>
      <c r="Z373" s="167"/>
      <c r="AA373" s="167"/>
    </row>
    <row r="374">
      <c r="A374" s="167"/>
      <c r="B374" s="167"/>
      <c r="C374" s="167"/>
      <c r="D374" s="167"/>
      <c r="E374" s="167"/>
      <c r="F374" s="167"/>
      <c r="G374" s="167"/>
      <c r="H374" s="167"/>
      <c r="I374" s="167"/>
      <c r="J374" s="167"/>
      <c r="K374" s="167"/>
      <c r="L374" s="167"/>
      <c r="M374" s="167"/>
      <c r="N374" s="167"/>
      <c r="O374" s="167"/>
      <c r="P374" s="167"/>
      <c r="Q374" s="167"/>
      <c r="R374" s="167"/>
      <c r="S374" s="167"/>
      <c r="T374" s="167"/>
      <c r="U374" s="167"/>
      <c r="V374" s="167"/>
      <c r="W374" s="167"/>
      <c r="X374" s="167"/>
      <c r="Y374" s="167"/>
      <c r="Z374" s="167"/>
      <c r="AA374" s="167"/>
    </row>
    <row r="375">
      <c r="A375" s="167"/>
      <c r="B375" s="167"/>
      <c r="C375" s="167"/>
      <c r="D375" s="167"/>
      <c r="E375" s="167"/>
      <c r="F375" s="167"/>
      <c r="G375" s="167"/>
      <c r="H375" s="167"/>
      <c r="I375" s="167"/>
      <c r="J375" s="167"/>
      <c r="K375" s="167"/>
      <c r="L375" s="167"/>
      <c r="M375" s="167"/>
      <c r="N375" s="167"/>
      <c r="O375" s="167"/>
      <c r="P375" s="167"/>
      <c r="Q375" s="167"/>
      <c r="R375" s="167"/>
      <c r="S375" s="167"/>
      <c r="T375" s="167"/>
      <c r="U375" s="167"/>
      <c r="V375" s="167"/>
      <c r="W375" s="167"/>
      <c r="X375" s="167"/>
      <c r="Y375" s="167"/>
      <c r="Z375" s="167"/>
      <c r="AA375" s="167"/>
    </row>
    <row r="376">
      <c r="A376" s="167"/>
      <c r="B376" s="167"/>
      <c r="C376" s="167"/>
      <c r="D376" s="167"/>
      <c r="E376" s="167"/>
      <c r="F376" s="167"/>
      <c r="G376" s="167"/>
      <c r="H376" s="167"/>
      <c r="I376" s="167"/>
      <c r="J376" s="167"/>
      <c r="K376" s="167"/>
      <c r="L376" s="167"/>
      <c r="M376" s="167"/>
      <c r="N376" s="167"/>
      <c r="O376" s="167"/>
      <c r="P376" s="167"/>
      <c r="Q376" s="167"/>
      <c r="R376" s="167"/>
      <c r="S376" s="167"/>
      <c r="T376" s="167"/>
      <c r="U376" s="167"/>
      <c r="V376" s="167"/>
      <c r="W376" s="167"/>
      <c r="X376" s="167"/>
      <c r="Y376" s="167"/>
      <c r="Z376" s="167"/>
      <c r="AA376" s="167"/>
    </row>
    <row r="377">
      <c r="A377" s="167"/>
      <c r="B377" s="167"/>
      <c r="C377" s="167"/>
      <c r="D377" s="167"/>
      <c r="E377" s="167"/>
      <c r="F377" s="167"/>
      <c r="G377" s="167"/>
      <c r="H377" s="167"/>
      <c r="I377" s="167"/>
      <c r="J377" s="167"/>
      <c r="K377" s="167"/>
      <c r="L377" s="167"/>
      <c r="M377" s="167"/>
      <c r="N377" s="167"/>
      <c r="O377" s="167"/>
      <c r="P377" s="167"/>
      <c r="Q377" s="167"/>
      <c r="R377" s="167"/>
      <c r="S377" s="167"/>
      <c r="T377" s="167"/>
      <c r="U377" s="167"/>
      <c r="V377" s="167"/>
      <c r="W377" s="167"/>
      <c r="X377" s="167"/>
      <c r="Y377" s="167"/>
      <c r="Z377" s="167"/>
      <c r="AA377" s="167"/>
    </row>
    <row r="378">
      <c r="A378" s="167"/>
      <c r="B378" s="167"/>
      <c r="C378" s="167"/>
      <c r="D378" s="167"/>
      <c r="E378" s="167"/>
      <c r="F378" s="167"/>
      <c r="G378" s="167"/>
      <c r="H378" s="167"/>
      <c r="I378" s="167"/>
      <c r="J378" s="167"/>
      <c r="K378" s="167"/>
      <c r="L378" s="167"/>
      <c r="M378" s="167"/>
      <c r="N378" s="167"/>
      <c r="O378" s="167"/>
      <c r="P378" s="167"/>
      <c r="Q378" s="167"/>
      <c r="R378" s="167"/>
      <c r="S378" s="167"/>
      <c r="T378" s="167"/>
      <c r="U378" s="167"/>
      <c r="V378" s="167"/>
      <c r="W378" s="167"/>
      <c r="X378" s="167"/>
      <c r="Y378" s="167"/>
      <c r="Z378" s="167"/>
      <c r="AA378" s="167"/>
    </row>
    <row r="379">
      <c r="A379" s="167"/>
      <c r="B379" s="167"/>
      <c r="C379" s="167"/>
      <c r="D379" s="167"/>
      <c r="E379" s="167"/>
      <c r="F379" s="167"/>
      <c r="G379" s="167"/>
      <c r="H379" s="167"/>
      <c r="I379" s="167"/>
      <c r="J379" s="167"/>
      <c r="K379" s="167"/>
      <c r="L379" s="167"/>
      <c r="M379" s="167"/>
      <c r="N379" s="167"/>
      <c r="O379" s="167"/>
      <c r="P379" s="167"/>
      <c r="Q379" s="167"/>
      <c r="R379" s="167"/>
      <c r="S379" s="167"/>
      <c r="T379" s="167"/>
      <c r="U379" s="167"/>
      <c r="V379" s="167"/>
      <c r="W379" s="167"/>
      <c r="X379" s="167"/>
      <c r="Y379" s="167"/>
      <c r="Z379" s="167"/>
      <c r="AA379" s="167"/>
    </row>
    <row r="380">
      <c r="A380" s="167"/>
      <c r="B380" s="167"/>
      <c r="C380" s="167"/>
      <c r="D380" s="167"/>
      <c r="E380" s="167"/>
      <c r="F380" s="167"/>
      <c r="G380" s="167"/>
      <c r="H380" s="167"/>
      <c r="I380" s="167"/>
      <c r="J380" s="167"/>
      <c r="K380" s="167"/>
      <c r="L380" s="167"/>
      <c r="M380" s="167"/>
      <c r="N380" s="167"/>
      <c r="O380" s="167"/>
      <c r="P380" s="167"/>
      <c r="Q380" s="167"/>
      <c r="R380" s="167"/>
      <c r="S380" s="167"/>
      <c r="T380" s="167"/>
      <c r="U380" s="167"/>
      <c r="V380" s="167"/>
      <c r="W380" s="167"/>
      <c r="X380" s="167"/>
      <c r="Y380" s="167"/>
      <c r="Z380" s="167"/>
      <c r="AA380" s="167"/>
    </row>
    <row r="381">
      <c r="A381" s="167"/>
      <c r="B381" s="167"/>
      <c r="C381" s="167"/>
      <c r="D381" s="167"/>
      <c r="E381" s="167"/>
      <c r="F381" s="167"/>
      <c r="G381" s="167"/>
      <c r="H381" s="167"/>
      <c r="I381" s="167"/>
      <c r="J381" s="167"/>
      <c r="K381" s="167"/>
      <c r="L381" s="167"/>
      <c r="M381" s="167"/>
      <c r="N381" s="167"/>
      <c r="O381" s="167"/>
      <c r="P381" s="167"/>
      <c r="Q381" s="167"/>
      <c r="R381" s="167"/>
      <c r="S381" s="167"/>
      <c r="T381" s="167"/>
      <c r="U381" s="167"/>
      <c r="V381" s="167"/>
      <c r="W381" s="167"/>
      <c r="X381" s="167"/>
      <c r="Y381" s="167"/>
      <c r="Z381" s="167"/>
      <c r="AA381" s="167"/>
    </row>
    <row r="382">
      <c r="A382" s="167"/>
      <c r="B382" s="167"/>
      <c r="C382" s="167"/>
      <c r="D382" s="167"/>
      <c r="E382" s="167"/>
      <c r="F382" s="167"/>
      <c r="G382" s="167"/>
      <c r="H382" s="167"/>
      <c r="I382" s="167"/>
      <c r="J382" s="167"/>
      <c r="K382" s="167"/>
      <c r="L382" s="167"/>
      <c r="M382" s="167"/>
      <c r="N382" s="167"/>
      <c r="O382" s="167"/>
      <c r="P382" s="167"/>
      <c r="Q382" s="167"/>
      <c r="R382" s="167"/>
      <c r="S382" s="167"/>
      <c r="T382" s="167"/>
      <c r="U382" s="167"/>
      <c r="V382" s="167"/>
      <c r="W382" s="167"/>
      <c r="X382" s="167"/>
      <c r="Y382" s="167"/>
      <c r="Z382" s="167"/>
      <c r="AA382" s="167"/>
    </row>
    <row r="383">
      <c r="A383" s="167"/>
      <c r="B383" s="167"/>
      <c r="C383" s="167"/>
      <c r="D383" s="167"/>
      <c r="E383" s="167"/>
      <c r="F383" s="167"/>
      <c r="G383" s="167"/>
      <c r="H383" s="167"/>
      <c r="I383" s="167"/>
      <c r="J383" s="167"/>
      <c r="K383" s="167"/>
      <c r="L383" s="167"/>
      <c r="M383" s="167"/>
      <c r="N383" s="167"/>
      <c r="O383" s="167"/>
      <c r="P383" s="167"/>
      <c r="Q383" s="167"/>
      <c r="R383" s="167"/>
      <c r="S383" s="167"/>
      <c r="T383" s="167"/>
      <c r="U383" s="167"/>
      <c r="V383" s="167"/>
      <c r="W383" s="167"/>
      <c r="X383" s="167"/>
      <c r="Y383" s="167"/>
      <c r="Z383" s="167"/>
      <c r="AA383" s="167"/>
    </row>
    <row r="384">
      <c r="A384" s="167"/>
      <c r="B384" s="167"/>
      <c r="C384" s="167"/>
      <c r="D384" s="167"/>
      <c r="E384" s="167"/>
      <c r="F384" s="167"/>
      <c r="G384" s="167"/>
      <c r="H384" s="167"/>
      <c r="I384" s="167"/>
      <c r="J384" s="167"/>
      <c r="K384" s="167"/>
      <c r="L384" s="167"/>
      <c r="M384" s="167"/>
      <c r="N384" s="167"/>
      <c r="O384" s="167"/>
      <c r="P384" s="167"/>
      <c r="Q384" s="167"/>
      <c r="R384" s="167"/>
      <c r="S384" s="167"/>
      <c r="T384" s="167"/>
      <c r="U384" s="167"/>
      <c r="V384" s="167"/>
      <c r="W384" s="167"/>
      <c r="X384" s="167"/>
      <c r="Y384" s="167"/>
      <c r="Z384" s="167"/>
      <c r="AA384" s="167"/>
    </row>
    <row r="385">
      <c r="A385" s="167"/>
      <c r="B385" s="167"/>
      <c r="C385" s="167"/>
      <c r="D385" s="167"/>
      <c r="E385" s="167"/>
      <c r="F385" s="167"/>
      <c r="G385" s="167"/>
      <c r="H385" s="167"/>
      <c r="I385" s="167"/>
      <c r="J385" s="167"/>
      <c r="K385" s="167"/>
      <c r="L385" s="167"/>
      <c r="M385" s="167"/>
      <c r="N385" s="167"/>
      <c r="O385" s="167"/>
      <c r="P385" s="167"/>
      <c r="Q385" s="167"/>
      <c r="R385" s="167"/>
      <c r="S385" s="167"/>
      <c r="T385" s="167"/>
      <c r="U385" s="167"/>
      <c r="V385" s="167"/>
      <c r="W385" s="167"/>
      <c r="X385" s="167"/>
      <c r="Y385" s="167"/>
      <c r="Z385" s="167"/>
      <c r="AA385" s="167"/>
    </row>
    <row r="386">
      <c r="A386" s="167"/>
      <c r="B386" s="167"/>
      <c r="C386" s="167"/>
      <c r="D386" s="167"/>
      <c r="E386" s="167"/>
      <c r="F386" s="167"/>
      <c r="G386" s="167"/>
      <c r="H386" s="167"/>
      <c r="I386" s="167"/>
      <c r="J386" s="167"/>
      <c r="K386" s="167"/>
      <c r="L386" s="167"/>
      <c r="M386" s="167"/>
      <c r="N386" s="167"/>
      <c r="O386" s="167"/>
      <c r="P386" s="167"/>
      <c r="Q386" s="167"/>
      <c r="R386" s="167"/>
      <c r="S386" s="167"/>
      <c r="T386" s="167"/>
      <c r="U386" s="167"/>
      <c r="V386" s="167"/>
      <c r="W386" s="167"/>
      <c r="X386" s="167"/>
      <c r="Y386" s="167"/>
      <c r="Z386" s="167"/>
      <c r="AA386" s="167"/>
    </row>
    <row r="387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  <c r="Q387" s="167"/>
      <c r="R387" s="167"/>
      <c r="S387" s="167"/>
      <c r="T387" s="167"/>
      <c r="U387" s="167"/>
      <c r="V387" s="167"/>
      <c r="W387" s="167"/>
      <c r="X387" s="167"/>
      <c r="Y387" s="167"/>
      <c r="Z387" s="167"/>
      <c r="AA387" s="167"/>
    </row>
    <row r="388">
      <c r="A388" s="167"/>
      <c r="B388" s="167"/>
      <c r="C388" s="167"/>
      <c r="D388" s="167"/>
      <c r="E388" s="167"/>
      <c r="F388" s="167"/>
      <c r="G388" s="167"/>
      <c r="H388" s="167"/>
      <c r="I388" s="167"/>
      <c r="J388" s="167"/>
      <c r="K388" s="167"/>
      <c r="L388" s="167"/>
      <c r="M388" s="167"/>
      <c r="N388" s="167"/>
      <c r="O388" s="167"/>
      <c r="P388" s="167"/>
      <c r="Q388" s="167"/>
      <c r="R388" s="167"/>
      <c r="S388" s="167"/>
      <c r="T388" s="167"/>
      <c r="U388" s="167"/>
      <c r="V388" s="167"/>
      <c r="W388" s="167"/>
      <c r="X388" s="167"/>
      <c r="Y388" s="167"/>
      <c r="Z388" s="167"/>
      <c r="AA388" s="167"/>
    </row>
    <row r="389">
      <c r="A389" s="167"/>
      <c r="B389" s="167"/>
      <c r="C389" s="167"/>
      <c r="D389" s="167"/>
      <c r="E389" s="167"/>
      <c r="F389" s="167"/>
      <c r="G389" s="167"/>
      <c r="H389" s="167"/>
      <c r="I389" s="167"/>
      <c r="J389" s="167"/>
      <c r="K389" s="167"/>
      <c r="L389" s="167"/>
      <c r="M389" s="167"/>
      <c r="N389" s="167"/>
      <c r="O389" s="167"/>
      <c r="P389" s="167"/>
      <c r="Q389" s="167"/>
      <c r="R389" s="167"/>
      <c r="S389" s="167"/>
      <c r="T389" s="167"/>
      <c r="U389" s="167"/>
      <c r="V389" s="167"/>
      <c r="W389" s="167"/>
      <c r="X389" s="167"/>
      <c r="Y389" s="167"/>
      <c r="Z389" s="167"/>
      <c r="AA389" s="167"/>
    </row>
    <row r="390">
      <c r="A390" s="167"/>
      <c r="B390" s="167"/>
      <c r="C390" s="167"/>
      <c r="D390" s="167"/>
      <c r="E390" s="167"/>
      <c r="F390" s="167"/>
      <c r="G390" s="167"/>
      <c r="H390" s="167"/>
      <c r="I390" s="167"/>
      <c r="J390" s="167"/>
      <c r="K390" s="167"/>
      <c r="L390" s="167"/>
      <c r="M390" s="167"/>
      <c r="N390" s="167"/>
      <c r="O390" s="167"/>
      <c r="P390" s="167"/>
      <c r="Q390" s="167"/>
      <c r="R390" s="167"/>
      <c r="S390" s="167"/>
      <c r="T390" s="167"/>
      <c r="U390" s="167"/>
      <c r="V390" s="167"/>
      <c r="W390" s="167"/>
      <c r="X390" s="167"/>
      <c r="Y390" s="167"/>
      <c r="Z390" s="167"/>
      <c r="AA390" s="167"/>
    </row>
    <row r="391">
      <c r="A391" s="167"/>
      <c r="B391" s="167"/>
      <c r="C391" s="167"/>
      <c r="D391" s="167"/>
      <c r="E391" s="167"/>
      <c r="F391" s="167"/>
      <c r="G391" s="167"/>
      <c r="H391" s="167"/>
      <c r="I391" s="167"/>
      <c r="J391" s="167"/>
      <c r="K391" s="167"/>
      <c r="L391" s="167"/>
      <c r="M391" s="167"/>
      <c r="N391" s="167"/>
      <c r="O391" s="167"/>
      <c r="P391" s="167"/>
      <c r="Q391" s="167"/>
      <c r="R391" s="167"/>
      <c r="S391" s="167"/>
      <c r="T391" s="167"/>
      <c r="U391" s="167"/>
      <c r="V391" s="167"/>
      <c r="W391" s="167"/>
      <c r="X391" s="167"/>
      <c r="Y391" s="167"/>
      <c r="Z391" s="167"/>
      <c r="AA391" s="167"/>
    </row>
    <row r="392">
      <c r="A392" s="167"/>
      <c r="B392" s="167"/>
      <c r="C392" s="167"/>
      <c r="D392" s="167"/>
      <c r="E392" s="167"/>
      <c r="F392" s="167"/>
      <c r="G392" s="167"/>
      <c r="H392" s="167"/>
      <c r="I392" s="167"/>
      <c r="J392" s="167"/>
      <c r="K392" s="167"/>
      <c r="L392" s="167"/>
      <c r="M392" s="167"/>
      <c r="N392" s="167"/>
      <c r="O392" s="167"/>
      <c r="P392" s="167"/>
      <c r="Q392" s="167"/>
      <c r="R392" s="167"/>
      <c r="S392" s="167"/>
      <c r="T392" s="167"/>
      <c r="U392" s="167"/>
      <c r="V392" s="167"/>
      <c r="W392" s="167"/>
      <c r="X392" s="167"/>
      <c r="Y392" s="167"/>
      <c r="Z392" s="167"/>
      <c r="AA392" s="167"/>
    </row>
    <row r="393">
      <c r="A393" s="167"/>
      <c r="B393" s="167"/>
      <c r="C393" s="167"/>
      <c r="D393" s="167"/>
      <c r="E393" s="167"/>
      <c r="F393" s="167"/>
      <c r="G393" s="167"/>
      <c r="H393" s="167"/>
      <c r="I393" s="167"/>
      <c r="J393" s="167"/>
      <c r="K393" s="167"/>
      <c r="L393" s="167"/>
      <c r="M393" s="167"/>
      <c r="N393" s="167"/>
      <c r="O393" s="167"/>
      <c r="P393" s="167"/>
      <c r="Q393" s="167"/>
      <c r="R393" s="167"/>
      <c r="S393" s="167"/>
      <c r="T393" s="167"/>
      <c r="U393" s="167"/>
      <c r="V393" s="167"/>
      <c r="W393" s="167"/>
      <c r="X393" s="167"/>
      <c r="Y393" s="167"/>
      <c r="Z393" s="167"/>
      <c r="AA393" s="167"/>
    </row>
    <row r="394">
      <c r="A394" s="167"/>
      <c r="B394" s="167"/>
      <c r="C394" s="167"/>
      <c r="D394" s="167"/>
      <c r="E394" s="167"/>
      <c r="F394" s="167"/>
      <c r="G394" s="167"/>
      <c r="H394" s="167"/>
      <c r="I394" s="167"/>
      <c r="J394" s="167"/>
      <c r="K394" s="167"/>
      <c r="L394" s="167"/>
      <c r="M394" s="167"/>
      <c r="N394" s="167"/>
      <c r="O394" s="167"/>
      <c r="P394" s="167"/>
      <c r="Q394" s="167"/>
      <c r="R394" s="167"/>
      <c r="S394" s="167"/>
      <c r="T394" s="167"/>
      <c r="U394" s="167"/>
      <c r="V394" s="167"/>
      <c r="W394" s="167"/>
      <c r="X394" s="167"/>
      <c r="Y394" s="167"/>
      <c r="Z394" s="167"/>
      <c r="AA394" s="167"/>
    </row>
    <row r="395">
      <c r="A395" s="167"/>
      <c r="B395" s="167"/>
      <c r="C395" s="167"/>
      <c r="D395" s="167"/>
      <c r="E395" s="167"/>
      <c r="F395" s="167"/>
      <c r="G395" s="167"/>
      <c r="H395" s="167"/>
      <c r="I395" s="167"/>
      <c r="J395" s="167"/>
      <c r="K395" s="167"/>
      <c r="L395" s="167"/>
      <c r="M395" s="167"/>
      <c r="N395" s="167"/>
      <c r="O395" s="167"/>
      <c r="P395" s="167"/>
      <c r="Q395" s="167"/>
      <c r="R395" s="167"/>
      <c r="S395" s="167"/>
      <c r="T395" s="167"/>
      <c r="U395" s="167"/>
      <c r="V395" s="167"/>
      <c r="W395" s="167"/>
      <c r="X395" s="167"/>
      <c r="Y395" s="167"/>
      <c r="Z395" s="167"/>
      <c r="AA395" s="167"/>
    </row>
    <row r="396">
      <c r="A396" s="167"/>
      <c r="B396" s="167"/>
      <c r="C396" s="167"/>
      <c r="D396" s="167"/>
      <c r="E396" s="167"/>
      <c r="F396" s="167"/>
      <c r="G396" s="167"/>
      <c r="H396" s="167"/>
      <c r="I396" s="167"/>
      <c r="J396" s="167"/>
      <c r="K396" s="167"/>
      <c r="L396" s="167"/>
      <c r="M396" s="167"/>
      <c r="N396" s="167"/>
      <c r="O396" s="167"/>
      <c r="P396" s="167"/>
      <c r="Q396" s="167"/>
      <c r="R396" s="167"/>
      <c r="S396" s="167"/>
      <c r="T396" s="167"/>
      <c r="U396" s="167"/>
      <c r="V396" s="167"/>
      <c r="W396" s="167"/>
      <c r="X396" s="167"/>
      <c r="Y396" s="167"/>
      <c r="Z396" s="167"/>
      <c r="AA396" s="167"/>
    </row>
    <row r="397">
      <c r="A397" s="167"/>
      <c r="B397" s="167"/>
      <c r="C397" s="167"/>
      <c r="D397" s="167"/>
      <c r="E397" s="167"/>
      <c r="F397" s="167"/>
      <c r="G397" s="167"/>
      <c r="H397" s="167"/>
      <c r="I397" s="167"/>
      <c r="J397" s="167"/>
      <c r="K397" s="167"/>
      <c r="L397" s="167"/>
      <c r="M397" s="167"/>
      <c r="N397" s="167"/>
      <c r="O397" s="167"/>
      <c r="P397" s="167"/>
      <c r="Q397" s="167"/>
      <c r="R397" s="167"/>
      <c r="S397" s="167"/>
      <c r="T397" s="167"/>
      <c r="U397" s="167"/>
      <c r="V397" s="167"/>
      <c r="W397" s="167"/>
      <c r="X397" s="167"/>
      <c r="Y397" s="167"/>
      <c r="Z397" s="167"/>
      <c r="AA397" s="167"/>
    </row>
    <row r="398">
      <c r="A398" s="167"/>
      <c r="B398" s="167"/>
      <c r="C398" s="167"/>
      <c r="D398" s="167"/>
      <c r="E398" s="167"/>
      <c r="F398" s="167"/>
      <c r="G398" s="167"/>
      <c r="H398" s="167"/>
      <c r="I398" s="167"/>
      <c r="J398" s="167"/>
      <c r="K398" s="167"/>
      <c r="L398" s="167"/>
      <c r="M398" s="167"/>
      <c r="N398" s="167"/>
      <c r="O398" s="167"/>
      <c r="P398" s="167"/>
      <c r="Q398" s="167"/>
      <c r="R398" s="167"/>
      <c r="S398" s="167"/>
      <c r="T398" s="167"/>
      <c r="U398" s="167"/>
      <c r="V398" s="167"/>
      <c r="W398" s="167"/>
      <c r="X398" s="167"/>
      <c r="Y398" s="167"/>
      <c r="Z398" s="167"/>
      <c r="AA398" s="167"/>
    </row>
    <row r="399">
      <c r="A399" s="167"/>
      <c r="B399" s="167"/>
      <c r="C399" s="167"/>
      <c r="D399" s="167"/>
      <c r="E399" s="167"/>
      <c r="F399" s="167"/>
      <c r="G399" s="167"/>
      <c r="H399" s="167"/>
      <c r="I399" s="167"/>
      <c r="J399" s="167"/>
      <c r="K399" s="167"/>
      <c r="L399" s="167"/>
      <c r="M399" s="167"/>
      <c r="N399" s="167"/>
      <c r="O399" s="167"/>
      <c r="P399" s="167"/>
      <c r="Q399" s="167"/>
      <c r="R399" s="167"/>
      <c r="S399" s="167"/>
      <c r="T399" s="167"/>
      <c r="U399" s="167"/>
      <c r="V399" s="167"/>
      <c r="W399" s="167"/>
      <c r="X399" s="167"/>
      <c r="Y399" s="167"/>
      <c r="Z399" s="167"/>
      <c r="AA399" s="167"/>
    </row>
    <row r="400">
      <c r="A400" s="167"/>
      <c r="B400" s="167"/>
      <c r="C400" s="167"/>
      <c r="D400" s="167"/>
      <c r="E400" s="167"/>
      <c r="F400" s="167"/>
      <c r="G400" s="167"/>
      <c r="H400" s="167"/>
      <c r="I400" s="167"/>
      <c r="J400" s="167"/>
      <c r="K400" s="167"/>
      <c r="L400" s="167"/>
      <c r="M400" s="167"/>
      <c r="N400" s="167"/>
      <c r="O400" s="167"/>
      <c r="P400" s="167"/>
      <c r="Q400" s="167"/>
      <c r="R400" s="167"/>
      <c r="S400" s="167"/>
      <c r="T400" s="167"/>
      <c r="U400" s="167"/>
      <c r="V400" s="167"/>
      <c r="W400" s="167"/>
      <c r="X400" s="167"/>
      <c r="Y400" s="167"/>
      <c r="Z400" s="167"/>
      <c r="AA400" s="167"/>
    </row>
    <row r="401">
      <c r="A401" s="167"/>
      <c r="B401" s="167"/>
      <c r="C401" s="167"/>
      <c r="D401" s="167"/>
      <c r="E401" s="167"/>
      <c r="F401" s="167"/>
      <c r="G401" s="167"/>
      <c r="H401" s="167"/>
      <c r="I401" s="167"/>
      <c r="J401" s="167"/>
      <c r="K401" s="167"/>
      <c r="L401" s="167"/>
      <c r="M401" s="167"/>
      <c r="N401" s="167"/>
      <c r="O401" s="167"/>
      <c r="P401" s="167"/>
      <c r="Q401" s="167"/>
      <c r="R401" s="167"/>
      <c r="S401" s="167"/>
      <c r="T401" s="167"/>
      <c r="U401" s="167"/>
      <c r="V401" s="167"/>
      <c r="W401" s="167"/>
      <c r="X401" s="167"/>
      <c r="Y401" s="167"/>
      <c r="Z401" s="167"/>
      <c r="AA401" s="167"/>
    </row>
    <row r="402">
      <c r="A402" s="167"/>
      <c r="B402" s="167"/>
      <c r="C402" s="167"/>
      <c r="D402" s="167"/>
      <c r="E402" s="167"/>
      <c r="F402" s="167"/>
      <c r="G402" s="167"/>
      <c r="H402" s="167"/>
      <c r="I402" s="167"/>
      <c r="J402" s="167"/>
      <c r="K402" s="167"/>
      <c r="L402" s="167"/>
      <c r="M402" s="167"/>
      <c r="N402" s="167"/>
      <c r="O402" s="167"/>
      <c r="P402" s="167"/>
      <c r="Q402" s="167"/>
      <c r="R402" s="167"/>
      <c r="S402" s="167"/>
      <c r="T402" s="167"/>
      <c r="U402" s="167"/>
      <c r="V402" s="167"/>
      <c r="W402" s="167"/>
      <c r="X402" s="167"/>
      <c r="Y402" s="167"/>
      <c r="Z402" s="167"/>
      <c r="AA402" s="167"/>
    </row>
    <row r="403">
      <c r="A403" s="167"/>
      <c r="B403" s="167"/>
      <c r="C403" s="167"/>
      <c r="D403" s="167"/>
      <c r="E403" s="167"/>
      <c r="F403" s="167"/>
      <c r="G403" s="167"/>
      <c r="H403" s="167"/>
      <c r="I403" s="167"/>
      <c r="J403" s="167"/>
      <c r="K403" s="167"/>
      <c r="L403" s="167"/>
      <c r="M403" s="167"/>
      <c r="N403" s="167"/>
      <c r="O403" s="167"/>
      <c r="P403" s="167"/>
      <c r="Q403" s="167"/>
      <c r="R403" s="167"/>
      <c r="S403" s="167"/>
      <c r="T403" s="167"/>
      <c r="U403" s="167"/>
      <c r="V403" s="167"/>
      <c r="W403" s="167"/>
      <c r="X403" s="167"/>
      <c r="Y403" s="167"/>
      <c r="Z403" s="167"/>
      <c r="AA403" s="167"/>
    </row>
    <row r="404">
      <c r="A404" s="167"/>
      <c r="B404" s="167"/>
      <c r="C404" s="167"/>
      <c r="D404" s="167"/>
      <c r="E404" s="167"/>
      <c r="F404" s="167"/>
      <c r="G404" s="167"/>
      <c r="H404" s="167"/>
      <c r="I404" s="167"/>
      <c r="J404" s="167"/>
      <c r="K404" s="167"/>
      <c r="L404" s="167"/>
      <c r="M404" s="167"/>
      <c r="N404" s="167"/>
      <c r="O404" s="167"/>
      <c r="P404" s="167"/>
      <c r="Q404" s="167"/>
      <c r="R404" s="167"/>
      <c r="S404" s="167"/>
      <c r="T404" s="167"/>
      <c r="U404" s="167"/>
      <c r="V404" s="167"/>
      <c r="W404" s="167"/>
      <c r="X404" s="167"/>
      <c r="Y404" s="167"/>
      <c r="Z404" s="167"/>
      <c r="AA404" s="167"/>
    </row>
    <row r="405">
      <c r="A405" s="167"/>
      <c r="B405" s="167"/>
      <c r="C405" s="167"/>
      <c r="D405" s="167"/>
      <c r="E405" s="167"/>
      <c r="F405" s="167"/>
      <c r="G405" s="167"/>
      <c r="H405" s="167"/>
      <c r="I405" s="167"/>
      <c r="J405" s="167"/>
      <c r="K405" s="167"/>
      <c r="L405" s="167"/>
      <c r="M405" s="167"/>
      <c r="N405" s="167"/>
      <c r="O405" s="167"/>
      <c r="P405" s="167"/>
      <c r="Q405" s="167"/>
      <c r="R405" s="167"/>
      <c r="S405" s="167"/>
      <c r="T405" s="167"/>
      <c r="U405" s="167"/>
      <c r="V405" s="167"/>
      <c r="W405" s="167"/>
      <c r="X405" s="167"/>
      <c r="Y405" s="167"/>
      <c r="Z405" s="167"/>
      <c r="AA405" s="167"/>
    </row>
    <row r="406">
      <c r="A406" s="167"/>
      <c r="B406" s="167"/>
      <c r="C406" s="167"/>
      <c r="D406" s="167"/>
      <c r="E406" s="167"/>
      <c r="F406" s="167"/>
      <c r="G406" s="167"/>
      <c r="H406" s="167"/>
      <c r="I406" s="167"/>
      <c r="J406" s="167"/>
      <c r="K406" s="167"/>
      <c r="L406" s="167"/>
      <c r="M406" s="167"/>
      <c r="N406" s="167"/>
      <c r="O406" s="167"/>
      <c r="P406" s="167"/>
      <c r="Q406" s="167"/>
      <c r="R406" s="167"/>
      <c r="S406" s="167"/>
      <c r="T406" s="167"/>
      <c r="U406" s="167"/>
      <c r="V406" s="167"/>
      <c r="W406" s="167"/>
      <c r="X406" s="167"/>
      <c r="Y406" s="167"/>
      <c r="Z406" s="167"/>
      <c r="AA406" s="167"/>
    </row>
    <row r="407">
      <c r="A407" s="167"/>
      <c r="B407" s="167"/>
      <c r="C407" s="167"/>
      <c r="D407" s="167"/>
      <c r="E407" s="167"/>
      <c r="F407" s="167"/>
      <c r="G407" s="167"/>
      <c r="H407" s="167"/>
      <c r="I407" s="167"/>
      <c r="J407" s="167"/>
      <c r="K407" s="167"/>
      <c r="L407" s="167"/>
      <c r="M407" s="167"/>
      <c r="N407" s="167"/>
      <c r="O407" s="167"/>
      <c r="P407" s="167"/>
      <c r="Q407" s="167"/>
      <c r="R407" s="167"/>
      <c r="S407" s="167"/>
      <c r="T407" s="167"/>
      <c r="U407" s="167"/>
      <c r="V407" s="167"/>
      <c r="W407" s="167"/>
      <c r="X407" s="167"/>
      <c r="Y407" s="167"/>
      <c r="Z407" s="167"/>
      <c r="AA407" s="167"/>
    </row>
    <row r="408">
      <c r="A408" s="167"/>
      <c r="B408" s="167"/>
      <c r="C408" s="167"/>
      <c r="D408" s="167"/>
      <c r="E408" s="167"/>
      <c r="F408" s="167"/>
      <c r="G408" s="167"/>
      <c r="H408" s="167"/>
      <c r="I408" s="167"/>
      <c r="J408" s="167"/>
      <c r="K408" s="167"/>
      <c r="L408" s="167"/>
      <c r="M408" s="167"/>
      <c r="N408" s="167"/>
      <c r="O408" s="167"/>
      <c r="P408" s="167"/>
      <c r="Q408" s="167"/>
      <c r="R408" s="167"/>
      <c r="S408" s="167"/>
      <c r="T408" s="167"/>
      <c r="U408" s="167"/>
      <c r="V408" s="167"/>
      <c r="W408" s="167"/>
      <c r="X408" s="167"/>
      <c r="Y408" s="167"/>
      <c r="Z408" s="167"/>
      <c r="AA408" s="167"/>
    </row>
    <row r="409">
      <c r="A409" s="167"/>
      <c r="B409" s="167"/>
      <c r="C409" s="167"/>
      <c r="D409" s="167"/>
      <c r="E409" s="167"/>
      <c r="F409" s="167"/>
      <c r="G409" s="167"/>
      <c r="H409" s="167"/>
      <c r="I409" s="167"/>
      <c r="J409" s="167"/>
      <c r="K409" s="167"/>
      <c r="L409" s="167"/>
      <c r="M409" s="167"/>
      <c r="N409" s="167"/>
      <c r="O409" s="167"/>
      <c r="P409" s="167"/>
      <c r="Q409" s="167"/>
      <c r="R409" s="167"/>
      <c r="S409" s="167"/>
      <c r="T409" s="167"/>
      <c r="U409" s="167"/>
      <c r="V409" s="167"/>
      <c r="W409" s="167"/>
      <c r="X409" s="167"/>
      <c r="Y409" s="167"/>
      <c r="Z409" s="167"/>
      <c r="AA409" s="167"/>
    </row>
    <row r="410">
      <c r="A410" s="167"/>
      <c r="B410" s="167"/>
      <c r="C410" s="167"/>
      <c r="D410" s="167"/>
      <c r="E410" s="167"/>
      <c r="F410" s="167"/>
      <c r="G410" s="167"/>
      <c r="H410" s="167"/>
      <c r="I410" s="167"/>
      <c r="J410" s="167"/>
      <c r="K410" s="167"/>
      <c r="L410" s="167"/>
      <c r="M410" s="167"/>
      <c r="N410" s="167"/>
      <c r="O410" s="167"/>
      <c r="P410" s="167"/>
      <c r="Q410" s="167"/>
      <c r="R410" s="167"/>
      <c r="S410" s="167"/>
      <c r="T410" s="167"/>
      <c r="U410" s="167"/>
      <c r="V410" s="167"/>
      <c r="W410" s="167"/>
      <c r="X410" s="167"/>
      <c r="Y410" s="167"/>
      <c r="Z410" s="167"/>
      <c r="AA410" s="167"/>
    </row>
    <row r="411">
      <c r="A411" s="167"/>
      <c r="B411" s="167"/>
      <c r="C411" s="167"/>
      <c r="D411" s="167"/>
      <c r="E411" s="167"/>
      <c r="F411" s="167"/>
      <c r="G411" s="167"/>
      <c r="H411" s="167"/>
      <c r="I411" s="167"/>
      <c r="J411" s="167"/>
      <c r="K411" s="167"/>
      <c r="L411" s="167"/>
      <c r="M411" s="167"/>
      <c r="N411" s="167"/>
      <c r="O411" s="167"/>
      <c r="P411" s="167"/>
      <c r="Q411" s="167"/>
      <c r="R411" s="167"/>
      <c r="S411" s="167"/>
      <c r="T411" s="167"/>
      <c r="U411" s="167"/>
      <c r="V411" s="167"/>
      <c r="W411" s="167"/>
      <c r="X411" s="167"/>
      <c r="Y411" s="167"/>
      <c r="Z411" s="167"/>
      <c r="AA411" s="167"/>
    </row>
    <row r="412">
      <c r="A412" s="167"/>
      <c r="B412" s="167"/>
      <c r="C412" s="167"/>
      <c r="D412" s="167"/>
      <c r="E412" s="167"/>
      <c r="F412" s="167"/>
      <c r="G412" s="167"/>
      <c r="H412" s="167"/>
      <c r="I412" s="167"/>
      <c r="J412" s="167"/>
      <c r="K412" s="167"/>
      <c r="L412" s="167"/>
      <c r="M412" s="167"/>
      <c r="N412" s="167"/>
      <c r="O412" s="167"/>
      <c r="P412" s="167"/>
      <c r="Q412" s="167"/>
      <c r="R412" s="167"/>
      <c r="S412" s="167"/>
      <c r="T412" s="167"/>
      <c r="U412" s="167"/>
      <c r="V412" s="167"/>
      <c r="W412" s="167"/>
      <c r="X412" s="167"/>
      <c r="Y412" s="167"/>
      <c r="Z412" s="167"/>
      <c r="AA412" s="167"/>
    </row>
    <row r="413">
      <c r="A413" s="167"/>
      <c r="B413" s="167"/>
      <c r="C413" s="167"/>
      <c r="D413" s="167"/>
      <c r="E413" s="167"/>
      <c r="F413" s="167"/>
      <c r="G413" s="167"/>
      <c r="H413" s="167"/>
      <c r="I413" s="167"/>
      <c r="J413" s="167"/>
      <c r="K413" s="167"/>
      <c r="L413" s="167"/>
      <c r="M413" s="167"/>
      <c r="N413" s="167"/>
      <c r="O413" s="167"/>
      <c r="P413" s="167"/>
      <c r="Q413" s="167"/>
      <c r="R413" s="167"/>
      <c r="S413" s="167"/>
      <c r="T413" s="167"/>
      <c r="U413" s="167"/>
      <c r="V413" s="167"/>
      <c r="W413" s="167"/>
      <c r="X413" s="167"/>
      <c r="Y413" s="167"/>
      <c r="Z413" s="167"/>
      <c r="AA413" s="167"/>
    </row>
    <row r="414">
      <c r="A414" s="167"/>
      <c r="B414" s="167"/>
      <c r="C414" s="167"/>
      <c r="D414" s="167"/>
      <c r="E414" s="167"/>
      <c r="F414" s="167"/>
      <c r="G414" s="167"/>
      <c r="H414" s="167"/>
      <c r="I414" s="167"/>
      <c r="J414" s="167"/>
      <c r="K414" s="167"/>
      <c r="L414" s="167"/>
      <c r="M414" s="167"/>
      <c r="N414" s="167"/>
      <c r="O414" s="167"/>
      <c r="P414" s="167"/>
      <c r="Q414" s="167"/>
      <c r="R414" s="167"/>
      <c r="S414" s="167"/>
      <c r="T414" s="167"/>
      <c r="U414" s="167"/>
      <c r="V414" s="167"/>
      <c r="W414" s="167"/>
      <c r="X414" s="167"/>
      <c r="Y414" s="167"/>
      <c r="Z414" s="167"/>
      <c r="AA414" s="167"/>
    </row>
    <row r="415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K415" s="167"/>
      <c r="L415" s="167"/>
      <c r="M415" s="167"/>
      <c r="N415" s="167"/>
      <c r="O415" s="167"/>
      <c r="P415" s="167"/>
      <c r="Q415" s="167"/>
      <c r="R415" s="167"/>
      <c r="S415" s="167"/>
      <c r="T415" s="167"/>
      <c r="U415" s="167"/>
      <c r="V415" s="167"/>
      <c r="W415" s="167"/>
      <c r="X415" s="167"/>
      <c r="Y415" s="167"/>
      <c r="Z415" s="167"/>
      <c r="AA415" s="167"/>
    </row>
    <row r="416">
      <c r="A416" s="167"/>
      <c r="B416" s="167"/>
      <c r="C416" s="167"/>
      <c r="D416" s="167"/>
      <c r="E416" s="167"/>
      <c r="F416" s="167"/>
      <c r="G416" s="167"/>
      <c r="H416" s="167"/>
      <c r="I416" s="167"/>
      <c r="J416" s="167"/>
      <c r="K416" s="167"/>
      <c r="L416" s="167"/>
      <c r="M416" s="167"/>
      <c r="N416" s="167"/>
      <c r="O416" s="167"/>
      <c r="P416" s="167"/>
      <c r="Q416" s="167"/>
      <c r="R416" s="167"/>
      <c r="S416" s="167"/>
      <c r="T416" s="167"/>
      <c r="U416" s="167"/>
      <c r="V416" s="167"/>
      <c r="W416" s="167"/>
      <c r="X416" s="167"/>
      <c r="Y416" s="167"/>
      <c r="Z416" s="167"/>
      <c r="AA416" s="167"/>
    </row>
    <row r="417">
      <c r="A417" s="167"/>
      <c r="B417" s="167"/>
      <c r="C417" s="167"/>
      <c r="D417" s="167"/>
      <c r="E417" s="167"/>
      <c r="F417" s="167"/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  <c r="Q417" s="167"/>
      <c r="R417" s="167"/>
      <c r="S417" s="167"/>
      <c r="T417" s="167"/>
      <c r="U417" s="167"/>
      <c r="V417" s="167"/>
      <c r="W417" s="167"/>
      <c r="X417" s="167"/>
      <c r="Y417" s="167"/>
      <c r="Z417" s="167"/>
      <c r="AA417" s="167"/>
    </row>
    <row r="418">
      <c r="A418" s="167"/>
      <c r="B418" s="167"/>
      <c r="C418" s="167"/>
      <c r="D418" s="167"/>
      <c r="E418" s="167"/>
      <c r="F418" s="167"/>
      <c r="G418" s="167"/>
      <c r="H418" s="167"/>
      <c r="I418" s="167"/>
      <c r="J418" s="167"/>
      <c r="K418" s="167"/>
      <c r="L418" s="167"/>
      <c r="M418" s="167"/>
      <c r="N418" s="167"/>
      <c r="O418" s="167"/>
      <c r="P418" s="167"/>
      <c r="Q418" s="167"/>
      <c r="R418" s="167"/>
      <c r="S418" s="167"/>
      <c r="T418" s="167"/>
      <c r="U418" s="167"/>
      <c r="V418" s="167"/>
      <c r="W418" s="167"/>
      <c r="X418" s="167"/>
      <c r="Y418" s="167"/>
      <c r="Z418" s="167"/>
      <c r="AA418" s="167"/>
    </row>
    <row r="419">
      <c r="A419" s="167"/>
      <c r="B419" s="167"/>
      <c r="C419" s="167"/>
      <c r="D419" s="167"/>
      <c r="E419" s="167"/>
      <c r="F419" s="167"/>
      <c r="G419" s="167"/>
      <c r="H419" s="167"/>
      <c r="I419" s="167"/>
      <c r="J419" s="167"/>
      <c r="K419" s="167"/>
      <c r="L419" s="167"/>
      <c r="M419" s="167"/>
      <c r="N419" s="167"/>
      <c r="O419" s="167"/>
      <c r="P419" s="167"/>
      <c r="Q419" s="167"/>
      <c r="R419" s="167"/>
      <c r="S419" s="167"/>
      <c r="T419" s="167"/>
      <c r="U419" s="167"/>
      <c r="V419" s="167"/>
      <c r="W419" s="167"/>
      <c r="X419" s="167"/>
      <c r="Y419" s="167"/>
      <c r="Z419" s="167"/>
      <c r="AA419" s="167"/>
    </row>
    <row r="420">
      <c r="A420" s="167"/>
      <c r="B420" s="167"/>
      <c r="C420" s="167"/>
      <c r="D420" s="167"/>
      <c r="E420" s="167"/>
      <c r="F420" s="167"/>
      <c r="G420" s="167"/>
      <c r="H420" s="167"/>
      <c r="I420" s="167"/>
      <c r="J420" s="167"/>
      <c r="K420" s="167"/>
      <c r="L420" s="167"/>
      <c r="M420" s="167"/>
      <c r="N420" s="167"/>
      <c r="O420" s="167"/>
      <c r="P420" s="167"/>
      <c r="Q420" s="167"/>
      <c r="R420" s="167"/>
      <c r="S420" s="167"/>
      <c r="T420" s="167"/>
      <c r="U420" s="167"/>
      <c r="V420" s="167"/>
      <c r="W420" s="167"/>
      <c r="X420" s="167"/>
      <c r="Y420" s="167"/>
      <c r="Z420" s="167"/>
      <c r="AA420" s="167"/>
    </row>
    <row r="421">
      <c r="A421" s="167"/>
      <c r="B421" s="167"/>
      <c r="C421" s="167"/>
      <c r="D421" s="167"/>
      <c r="E421" s="167"/>
      <c r="F421" s="167"/>
      <c r="G421" s="167"/>
      <c r="H421" s="167"/>
      <c r="I421" s="167"/>
      <c r="J421" s="167"/>
      <c r="K421" s="167"/>
      <c r="L421" s="167"/>
      <c r="M421" s="167"/>
      <c r="N421" s="167"/>
      <c r="O421" s="167"/>
      <c r="P421" s="167"/>
      <c r="Q421" s="167"/>
      <c r="R421" s="167"/>
      <c r="S421" s="167"/>
      <c r="T421" s="167"/>
      <c r="U421" s="167"/>
      <c r="V421" s="167"/>
      <c r="W421" s="167"/>
      <c r="X421" s="167"/>
      <c r="Y421" s="167"/>
      <c r="Z421" s="167"/>
      <c r="AA421" s="167"/>
    </row>
    <row r="422">
      <c r="A422" s="167"/>
      <c r="B422" s="167"/>
      <c r="C422" s="167"/>
      <c r="D422" s="167"/>
      <c r="E422" s="167"/>
      <c r="F422" s="167"/>
      <c r="G422" s="167"/>
      <c r="H422" s="167"/>
      <c r="I422" s="167"/>
      <c r="J422" s="167"/>
      <c r="K422" s="167"/>
      <c r="L422" s="167"/>
      <c r="M422" s="167"/>
      <c r="N422" s="167"/>
      <c r="O422" s="167"/>
      <c r="P422" s="167"/>
      <c r="Q422" s="167"/>
      <c r="R422" s="167"/>
      <c r="S422" s="167"/>
      <c r="T422" s="167"/>
      <c r="U422" s="167"/>
      <c r="V422" s="167"/>
      <c r="W422" s="167"/>
      <c r="X422" s="167"/>
      <c r="Y422" s="167"/>
      <c r="Z422" s="167"/>
      <c r="AA422" s="167"/>
    </row>
    <row r="423">
      <c r="A423" s="167"/>
      <c r="B423" s="167"/>
      <c r="C423" s="167"/>
      <c r="D423" s="167"/>
      <c r="E423" s="167"/>
      <c r="F423" s="167"/>
      <c r="G423" s="167"/>
      <c r="H423" s="167"/>
      <c r="I423" s="167"/>
      <c r="J423" s="167"/>
      <c r="K423" s="167"/>
      <c r="L423" s="167"/>
      <c r="M423" s="167"/>
      <c r="N423" s="167"/>
      <c r="O423" s="167"/>
      <c r="P423" s="167"/>
      <c r="Q423" s="167"/>
      <c r="R423" s="167"/>
      <c r="S423" s="167"/>
      <c r="T423" s="167"/>
      <c r="U423" s="167"/>
      <c r="V423" s="167"/>
      <c r="W423" s="167"/>
      <c r="X423" s="167"/>
      <c r="Y423" s="167"/>
      <c r="Z423" s="167"/>
      <c r="AA423" s="167"/>
    </row>
    <row r="424">
      <c r="A424" s="167"/>
      <c r="B424" s="167"/>
      <c r="C424" s="167"/>
      <c r="D424" s="167"/>
      <c r="E424" s="167"/>
      <c r="F424" s="167"/>
      <c r="G424" s="167"/>
      <c r="H424" s="167"/>
      <c r="I424" s="167"/>
      <c r="J424" s="167"/>
      <c r="K424" s="167"/>
      <c r="L424" s="167"/>
      <c r="M424" s="167"/>
      <c r="N424" s="167"/>
      <c r="O424" s="167"/>
      <c r="P424" s="167"/>
      <c r="Q424" s="167"/>
      <c r="R424" s="167"/>
      <c r="S424" s="167"/>
      <c r="T424" s="167"/>
      <c r="U424" s="167"/>
      <c r="V424" s="167"/>
      <c r="W424" s="167"/>
      <c r="X424" s="167"/>
      <c r="Y424" s="167"/>
      <c r="Z424" s="167"/>
      <c r="AA424" s="167"/>
    </row>
    <row r="425">
      <c r="A425" s="167"/>
      <c r="B425" s="167"/>
      <c r="C425" s="167"/>
      <c r="D425" s="167"/>
      <c r="E425" s="167"/>
      <c r="F425" s="167"/>
      <c r="G425" s="167"/>
      <c r="H425" s="167"/>
      <c r="I425" s="167"/>
      <c r="J425" s="167"/>
      <c r="K425" s="167"/>
      <c r="L425" s="167"/>
      <c r="M425" s="167"/>
      <c r="N425" s="167"/>
      <c r="O425" s="167"/>
      <c r="P425" s="167"/>
      <c r="Q425" s="167"/>
      <c r="R425" s="167"/>
      <c r="S425" s="167"/>
      <c r="T425" s="167"/>
      <c r="U425" s="167"/>
      <c r="V425" s="167"/>
      <c r="W425" s="167"/>
      <c r="X425" s="167"/>
      <c r="Y425" s="167"/>
      <c r="Z425" s="167"/>
      <c r="AA425" s="167"/>
    </row>
    <row r="426">
      <c r="A426" s="167"/>
      <c r="B426" s="167"/>
      <c r="C426" s="167"/>
      <c r="D426" s="167"/>
      <c r="E426" s="167"/>
      <c r="F426" s="167"/>
      <c r="G426" s="167"/>
      <c r="H426" s="167"/>
      <c r="I426" s="167"/>
      <c r="J426" s="167"/>
      <c r="K426" s="167"/>
      <c r="L426" s="167"/>
      <c r="M426" s="167"/>
      <c r="N426" s="167"/>
      <c r="O426" s="167"/>
      <c r="P426" s="167"/>
      <c r="Q426" s="167"/>
      <c r="R426" s="167"/>
      <c r="S426" s="167"/>
      <c r="T426" s="167"/>
      <c r="U426" s="167"/>
      <c r="V426" s="167"/>
      <c r="W426" s="167"/>
      <c r="X426" s="167"/>
      <c r="Y426" s="167"/>
      <c r="Z426" s="167"/>
      <c r="AA426" s="167"/>
    </row>
    <row r="427">
      <c r="A427" s="167"/>
      <c r="B427" s="167"/>
      <c r="C427" s="167"/>
      <c r="D427" s="167"/>
      <c r="E427" s="167"/>
      <c r="F427" s="167"/>
      <c r="G427" s="167"/>
      <c r="H427" s="167"/>
      <c r="I427" s="167"/>
      <c r="J427" s="167"/>
      <c r="K427" s="167"/>
      <c r="L427" s="167"/>
      <c r="M427" s="167"/>
      <c r="N427" s="167"/>
      <c r="O427" s="167"/>
      <c r="P427" s="167"/>
      <c r="Q427" s="167"/>
      <c r="R427" s="167"/>
      <c r="S427" s="167"/>
      <c r="T427" s="167"/>
      <c r="U427" s="167"/>
      <c r="V427" s="167"/>
      <c r="W427" s="167"/>
      <c r="X427" s="167"/>
      <c r="Y427" s="167"/>
      <c r="Z427" s="167"/>
      <c r="AA427" s="167"/>
    </row>
    <row r="428">
      <c r="A428" s="167"/>
      <c r="B428" s="167"/>
      <c r="C428" s="167"/>
      <c r="D428" s="167"/>
      <c r="E428" s="167"/>
      <c r="F428" s="167"/>
      <c r="G428" s="167"/>
      <c r="H428" s="167"/>
      <c r="I428" s="167"/>
      <c r="J428" s="167"/>
      <c r="K428" s="167"/>
      <c r="L428" s="167"/>
      <c r="M428" s="167"/>
      <c r="N428" s="167"/>
      <c r="O428" s="167"/>
      <c r="P428" s="167"/>
      <c r="Q428" s="167"/>
      <c r="R428" s="167"/>
      <c r="S428" s="167"/>
      <c r="T428" s="167"/>
      <c r="U428" s="167"/>
      <c r="V428" s="167"/>
      <c r="W428" s="167"/>
      <c r="X428" s="167"/>
      <c r="Y428" s="167"/>
      <c r="Z428" s="167"/>
      <c r="AA428" s="167"/>
    </row>
    <row r="429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K429" s="167"/>
      <c r="L429" s="167"/>
      <c r="M429" s="167"/>
      <c r="N429" s="167"/>
      <c r="O429" s="167"/>
      <c r="P429" s="167"/>
      <c r="Q429" s="167"/>
      <c r="R429" s="167"/>
      <c r="S429" s="167"/>
      <c r="T429" s="167"/>
      <c r="U429" s="167"/>
      <c r="V429" s="167"/>
      <c r="W429" s="167"/>
      <c r="X429" s="167"/>
      <c r="Y429" s="167"/>
      <c r="Z429" s="167"/>
      <c r="AA429" s="167"/>
    </row>
    <row r="430">
      <c r="A430" s="167"/>
      <c r="B430" s="167"/>
      <c r="C430" s="167"/>
      <c r="D430" s="167"/>
      <c r="E430" s="167"/>
      <c r="F430" s="167"/>
      <c r="G430" s="167"/>
      <c r="H430" s="167"/>
      <c r="I430" s="167"/>
      <c r="J430" s="167"/>
      <c r="K430" s="167"/>
      <c r="L430" s="167"/>
      <c r="M430" s="167"/>
      <c r="N430" s="167"/>
      <c r="O430" s="167"/>
      <c r="P430" s="167"/>
      <c r="Q430" s="167"/>
      <c r="R430" s="167"/>
      <c r="S430" s="167"/>
      <c r="T430" s="167"/>
      <c r="U430" s="167"/>
      <c r="V430" s="167"/>
      <c r="W430" s="167"/>
      <c r="X430" s="167"/>
      <c r="Y430" s="167"/>
      <c r="Z430" s="167"/>
      <c r="AA430" s="167"/>
    </row>
    <row r="431">
      <c r="A431" s="167"/>
      <c r="B431" s="167"/>
      <c r="C431" s="167"/>
      <c r="D431" s="167"/>
      <c r="E431" s="167"/>
      <c r="F431" s="167"/>
      <c r="G431" s="167"/>
      <c r="H431" s="167"/>
      <c r="I431" s="167"/>
      <c r="J431" s="167"/>
      <c r="K431" s="167"/>
      <c r="L431" s="167"/>
      <c r="M431" s="167"/>
      <c r="N431" s="167"/>
      <c r="O431" s="167"/>
      <c r="P431" s="167"/>
      <c r="Q431" s="167"/>
      <c r="R431" s="167"/>
      <c r="S431" s="167"/>
      <c r="T431" s="167"/>
      <c r="U431" s="167"/>
      <c r="V431" s="167"/>
      <c r="W431" s="167"/>
      <c r="X431" s="167"/>
      <c r="Y431" s="167"/>
      <c r="Z431" s="167"/>
      <c r="AA431" s="167"/>
    </row>
    <row r="432">
      <c r="A432" s="167"/>
      <c r="B432" s="167"/>
      <c r="C432" s="167"/>
      <c r="D432" s="167"/>
      <c r="E432" s="167"/>
      <c r="F432" s="167"/>
      <c r="G432" s="167"/>
      <c r="H432" s="167"/>
      <c r="I432" s="167"/>
      <c r="J432" s="167"/>
      <c r="K432" s="167"/>
      <c r="L432" s="167"/>
      <c r="M432" s="167"/>
      <c r="N432" s="167"/>
      <c r="O432" s="167"/>
      <c r="P432" s="167"/>
      <c r="Q432" s="167"/>
      <c r="R432" s="167"/>
      <c r="S432" s="167"/>
      <c r="T432" s="167"/>
      <c r="U432" s="167"/>
      <c r="V432" s="167"/>
      <c r="W432" s="167"/>
      <c r="X432" s="167"/>
      <c r="Y432" s="167"/>
      <c r="Z432" s="167"/>
      <c r="AA432" s="167"/>
    </row>
    <row r="433">
      <c r="A433" s="167"/>
      <c r="B433" s="167"/>
      <c r="C433" s="167"/>
      <c r="D433" s="167"/>
      <c r="E433" s="167"/>
      <c r="F433" s="167"/>
      <c r="G433" s="167"/>
      <c r="H433" s="167"/>
      <c r="I433" s="167"/>
      <c r="J433" s="167"/>
      <c r="K433" s="167"/>
      <c r="L433" s="167"/>
      <c r="M433" s="167"/>
      <c r="N433" s="167"/>
      <c r="O433" s="167"/>
      <c r="P433" s="167"/>
      <c r="Q433" s="167"/>
      <c r="R433" s="167"/>
      <c r="S433" s="167"/>
      <c r="T433" s="167"/>
      <c r="U433" s="167"/>
      <c r="V433" s="167"/>
      <c r="W433" s="167"/>
      <c r="X433" s="167"/>
      <c r="Y433" s="167"/>
      <c r="Z433" s="167"/>
      <c r="AA433" s="167"/>
    </row>
    <row r="434">
      <c r="A434" s="167"/>
      <c r="B434" s="167"/>
      <c r="C434" s="167"/>
      <c r="D434" s="167"/>
      <c r="E434" s="167"/>
      <c r="F434" s="167"/>
      <c r="G434" s="167"/>
      <c r="H434" s="167"/>
      <c r="I434" s="167"/>
      <c r="J434" s="167"/>
      <c r="K434" s="167"/>
      <c r="L434" s="167"/>
      <c r="M434" s="167"/>
      <c r="N434" s="167"/>
      <c r="O434" s="167"/>
      <c r="P434" s="167"/>
      <c r="Q434" s="167"/>
      <c r="R434" s="167"/>
      <c r="S434" s="167"/>
      <c r="T434" s="167"/>
      <c r="U434" s="167"/>
      <c r="V434" s="167"/>
      <c r="W434" s="167"/>
      <c r="X434" s="167"/>
      <c r="Y434" s="167"/>
      <c r="Z434" s="167"/>
      <c r="AA434" s="167"/>
    </row>
    <row r="435">
      <c r="A435" s="167"/>
      <c r="B435" s="167"/>
      <c r="C435" s="167"/>
      <c r="D435" s="167"/>
      <c r="E435" s="167"/>
      <c r="F435" s="167"/>
      <c r="G435" s="167"/>
      <c r="H435" s="167"/>
      <c r="I435" s="167"/>
      <c r="J435" s="167"/>
      <c r="K435" s="167"/>
      <c r="L435" s="167"/>
      <c r="M435" s="167"/>
      <c r="N435" s="167"/>
      <c r="O435" s="167"/>
      <c r="P435" s="167"/>
      <c r="Q435" s="167"/>
      <c r="R435" s="167"/>
      <c r="S435" s="167"/>
      <c r="T435" s="167"/>
      <c r="U435" s="167"/>
      <c r="V435" s="167"/>
      <c r="W435" s="167"/>
      <c r="X435" s="167"/>
      <c r="Y435" s="167"/>
      <c r="Z435" s="167"/>
      <c r="AA435" s="167"/>
    </row>
    <row r="436">
      <c r="A436" s="167"/>
      <c r="B436" s="167"/>
      <c r="C436" s="167"/>
      <c r="D436" s="167"/>
      <c r="E436" s="167"/>
      <c r="F436" s="167"/>
      <c r="G436" s="167"/>
      <c r="H436" s="167"/>
      <c r="I436" s="167"/>
      <c r="J436" s="167"/>
      <c r="K436" s="167"/>
      <c r="L436" s="167"/>
      <c r="M436" s="167"/>
      <c r="N436" s="167"/>
      <c r="O436" s="167"/>
      <c r="P436" s="167"/>
      <c r="Q436" s="167"/>
      <c r="R436" s="167"/>
      <c r="S436" s="167"/>
      <c r="T436" s="167"/>
      <c r="U436" s="167"/>
      <c r="V436" s="167"/>
      <c r="W436" s="167"/>
      <c r="X436" s="167"/>
      <c r="Y436" s="167"/>
      <c r="Z436" s="167"/>
      <c r="AA436" s="167"/>
    </row>
    <row r="437">
      <c r="A437" s="167"/>
      <c r="B437" s="167"/>
      <c r="C437" s="167"/>
      <c r="D437" s="167"/>
      <c r="E437" s="167"/>
      <c r="F437" s="167"/>
      <c r="G437" s="167"/>
      <c r="H437" s="167"/>
      <c r="I437" s="167"/>
      <c r="J437" s="167"/>
      <c r="K437" s="167"/>
      <c r="L437" s="167"/>
      <c r="M437" s="167"/>
      <c r="N437" s="167"/>
      <c r="O437" s="167"/>
      <c r="P437" s="167"/>
      <c r="Q437" s="167"/>
      <c r="R437" s="167"/>
      <c r="S437" s="167"/>
      <c r="T437" s="167"/>
      <c r="U437" s="167"/>
      <c r="V437" s="167"/>
      <c r="W437" s="167"/>
      <c r="X437" s="167"/>
      <c r="Y437" s="167"/>
      <c r="Z437" s="167"/>
      <c r="AA437" s="167"/>
    </row>
    <row r="438">
      <c r="A438" s="167"/>
      <c r="B438" s="167"/>
      <c r="C438" s="167"/>
      <c r="D438" s="167"/>
      <c r="E438" s="167"/>
      <c r="F438" s="167"/>
      <c r="G438" s="167"/>
      <c r="H438" s="167"/>
      <c r="I438" s="167"/>
      <c r="J438" s="167"/>
      <c r="K438" s="167"/>
      <c r="L438" s="167"/>
      <c r="M438" s="167"/>
      <c r="N438" s="167"/>
      <c r="O438" s="167"/>
      <c r="P438" s="167"/>
      <c r="Q438" s="167"/>
      <c r="R438" s="167"/>
      <c r="S438" s="167"/>
      <c r="T438" s="167"/>
      <c r="U438" s="167"/>
      <c r="V438" s="167"/>
      <c r="W438" s="167"/>
      <c r="X438" s="167"/>
      <c r="Y438" s="167"/>
      <c r="Z438" s="167"/>
      <c r="AA438" s="167"/>
    </row>
    <row r="439">
      <c r="A439" s="167"/>
      <c r="B439" s="167"/>
      <c r="C439" s="167"/>
      <c r="D439" s="167"/>
      <c r="E439" s="167"/>
      <c r="F439" s="167"/>
      <c r="G439" s="167"/>
      <c r="H439" s="167"/>
      <c r="I439" s="167"/>
      <c r="J439" s="167"/>
      <c r="K439" s="167"/>
      <c r="L439" s="167"/>
      <c r="M439" s="167"/>
      <c r="N439" s="167"/>
      <c r="O439" s="167"/>
      <c r="P439" s="167"/>
      <c r="Q439" s="167"/>
      <c r="R439" s="167"/>
      <c r="S439" s="167"/>
      <c r="T439" s="167"/>
      <c r="U439" s="167"/>
      <c r="V439" s="167"/>
      <c r="W439" s="167"/>
      <c r="X439" s="167"/>
      <c r="Y439" s="167"/>
      <c r="Z439" s="167"/>
      <c r="AA439" s="167"/>
    </row>
    <row r="440">
      <c r="A440" s="167"/>
      <c r="B440" s="167"/>
      <c r="C440" s="167"/>
      <c r="D440" s="167"/>
      <c r="E440" s="167"/>
      <c r="F440" s="167"/>
      <c r="G440" s="167"/>
      <c r="H440" s="167"/>
      <c r="I440" s="167"/>
      <c r="J440" s="167"/>
      <c r="K440" s="167"/>
      <c r="L440" s="167"/>
      <c r="M440" s="167"/>
      <c r="N440" s="167"/>
      <c r="O440" s="167"/>
      <c r="P440" s="167"/>
      <c r="Q440" s="167"/>
      <c r="R440" s="167"/>
      <c r="S440" s="167"/>
      <c r="T440" s="167"/>
      <c r="U440" s="167"/>
      <c r="V440" s="167"/>
      <c r="W440" s="167"/>
      <c r="X440" s="167"/>
      <c r="Y440" s="167"/>
      <c r="Z440" s="167"/>
      <c r="AA440" s="167"/>
    </row>
    <row r="441">
      <c r="A441" s="167"/>
      <c r="B441" s="167"/>
      <c r="C441" s="167"/>
      <c r="D441" s="167"/>
      <c r="E441" s="167"/>
      <c r="F441" s="167"/>
      <c r="G441" s="167"/>
      <c r="H441" s="167"/>
      <c r="I441" s="167"/>
      <c r="J441" s="167"/>
      <c r="K441" s="167"/>
      <c r="L441" s="167"/>
      <c r="M441" s="167"/>
      <c r="N441" s="167"/>
      <c r="O441" s="167"/>
      <c r="P441" s="167"/>
      <c r="Q441" s="167"/>
      <c r="R441" s="167"/>
      <c r="S441" s="167"/>
      <c r="T441" s="167"/>
      <c r="U441" s="167"/>
      <c r="V441" s="167"/>
      <c r="W441" s="167"/>
      <c r="X441" s="167"/>
      <c r="Y441" s="167"/>
      <c r="Z441" s="167"/>
      <c r="AA441" s="167"/>
    </row>
    <row r="442">
      <c r="A442" s="167"/>
      <c r="B442" s="167"/>
      <c r="C442" s="167"/>
      <c r="D442" s="167"/>
      <c r="E442" s="167"/>
      <c r="F442" s="167"/>
      <c r="G442" s="167"/>
      <c r="H442" s="167"/>
      <c r="I442" s="167"/>
      <c r="J442" s="167"/>
      <c r="K442" s="167"/>
      <c r="L442" s="167"/>
      <c r="M442" s="167"/>
      <c r="N442" s="167"/>
      <c r="O442" s="167"/>
      <c r="P442" s="167"/>
      <c r="Q442" s="167"/>
      <c r="R442" s="167"/>
      <c r="S442" s="167"/>
      <c r="T442" s="167"/>
      <c r="U442" s="167"/>
      <c r="V442" s="167"/>
      <c r="W442" s="167"/>
      <c r="X442" s="167"/>
      <c r="Y442" s="167"/>
      <c r="Z442" s="167"/>
      <c r="AA442" s="167"/>
    </row>
    <row r="443">
      <c r="A443" s="167"/>
      <c r="B443" s="167"/>
      <c r="C443" s="167"/>
      <c r="D443" s="167"/>
      <c r="E443" s="167"/>
      <c r="F443" s="167"/>
      <c r="G443" s="167"/>
      <c r="H443" s="167"/>
      <c r="I443" s="167"/>
      <c r="J443" s="167"/>
      <c r="K443" s="167"/>
      <c r="L443" s="167"/>
      <c r="M443" s="167"/>
      <c r="N443" s="167"/>
      <c r="O443" s="167"/>
      <c r="P443" s="167"/>
      <c r="Q443" s="167"/>
      <c r="R443" s="167"/>
      <c r="S443" s="167"/>
      <c r="T443" s="167"/>
      <c r="U443" s="167"/>
      <c r="V443" s="167"/>
      <c r="W443" s="167"/>
      <c r="X443" s="167"/>
      <c r="Y443" s="167"/>
      <c r="Z443" s="167"/>
      <c r="AA443" s="167"/>
    </row>
    <row r="444">
      <c r="A444" s="167"/>
      <c r="B444" s="167"/>
      <c r="C444" s="167"/>
      <c r="D444" s="167"/>
      <c r="E444" s="167"/>
      <c r="F444" s="167"/>
      <c r="G444" s="167"/>
      <c r="H444" s="167"/>
      <c r="I444" s="167"/>
      <c r="J444" s="167"/>
      <c r="K444" s="167"/>
      <c r="L444" s="167"/>
      <c r="M444" s="167"/>
      <c r="N444" s="167"/>
      <c r="O444" s="167"/>
      <c r="P444" s="167"/>
      <c r="Q444" s="167"/>
      <c r="R444" s="167"/>
      <c r="S444" s="167"/>
      <c r="T444" s="167"/>
      <c r="U444" s="167"/>
      <c r="V444" s="167"/>
      <c r="W444" s="167"/>
      <c r="X444" s="167"/>
      <c r="Y444" s="167"/>
      <c r="Z444" s="167"/>
      <c r="AA444" s="167"/>
    </row>
    <row r="445">
      <c r="A445" s="167"/>
      <c r="B445" s="167"/>
      <c r="C445" s="167"/>
      <c r="D445" s="167"/>
      <c r="E445" s="167"/>
      <c r="F445" s="167"/>
      <c r="G445" s="167"/>
      <c r="H445" s="167"/>
      <c r="I445" s="167"/>
      <c r="J445" s="167"/>
      <c r="K445" s="167"/>
      <c r="L445" s="167"/>
      <c r="M445" s="167"/>
      <c r="N445" s="167"/>
      <c r="O445" s="167"/>
      <c r="P445" s="167"/>
      <c r="Q445" s="167"/>
      <c r="R445" s="167"/>
      <c r="S445" s="167"/>
      <c r="T445" s="167"/>
      <c r="U445" s="167"/>
      <c r="V445" s="167"/>
      <c r="W445" s="167"/>
      <c r="X445" s="167"/>
      <c r="Y445" s="167"/>
      <c r="Z445" s="167"/>
      <c r="AA445" s="167"/>
    </row>
    <row r="446">
      <c r="A446" s="167"/>
      <c r="B446" s="167"/>
      <c r="C446" s="167"/>
      <c r="D446" s="167"/>
      <c r="E446" s="167"/>
      <c r="F446" s="167"/>
      <c r="G446" s="167"/>
      <c r="H446" s="167"/>
      <c r="I446" s="167"/>
      <c r="J446" s="167"/>
      <c r="K446" s="167"/>
      <c r="L446" s="167"/>
      <c r="M446" s="167"/>
      <c r="N446" s="167"/>
      <c r="O446" s="167"/>
      <c r="P446" s="167"/>
      <c r="Q446" s="167"/>
      <c r="R446" s="167"/>
      <c r="S446" s="167"/>
      <c r="T446" s="167"/>
      <c r="U446" s="167"/>
      <c r="V446" s="167"/>
      <c r="W446" s="167"/>
      <c r="X446" s="167"/>
      <c r="Y446" s="167"/>
      <c r="Z446" s="167"/>
      <c r="AA446" s="167"/>
    </row>
    <row r="447">
      <c r="A447" s="167"/>
      <c r="B447" s="167"/>
      <c r="C447" s="167"/>
      <c r="D447" s="167"/>
      <c r="E447" s="167"/>
      <c r="F447" s="167"/>
      <c r="G447" s="167"/>
      <c r="H447" s="167"/>
      <c r="I447" s="167"/>
      <c r="J447" s="167"/>
      <c r="K447" s="167"/>
      <c r="L447" s="167"/>
      <c r="M447" s="167"/>
      <c r="N447" s="167"/>
      <c r="O447" s="167"/>
      <c r="P447" s="167"/>
      <c r="Q447" s="167"/>
      <c r="R447" s="167"/>
      <c r="S447" s="167"/>
      <c r="T447" s="167"/>
      <c r="U447" s="167"/>
      <c r="V447" s="167"/>
      <c r="W447" s="167"/>
      <c r="X447" s="167"/>
      <c r="Y447" s="167"/>
      <c r="Z447" s="167"/>
      <c r="AA447" s="167"/>
    </row>
    <row r="448">
      <c r="A448" s="167"/>
      <c r="B448" s="167"/>
      <c r="C448" s="167"/>
      <c r="D448" s="167"/>
      <c r="E448" s="167"/>
      <c r="F448" s="167"/>
      <c r="G448" s="167"/>
      <c r="H448" s="167"/>
      <c r="I448" s="167"/>
      <c r="J448" s="167"/>
      <c r="K448" s="167"/>
      <c r="L448" s="167"/>
      <c r="M448" s="167"/>
      <c r="N448" s="167"/>
      <c r="O448" s="167"/>
      <c r="P448" s="167"/>
      <c r="Q448" s="167"/>
      <c r="R448" s="167"/>
      <c r="S448" s="167"/>
      <c r="T448" s="167"/>
      <c r="U448" s="167"/>
      <c r="V448" s="167"/>
      <c r="W448" s="167"/>
      <c r="X448" s="167"/>
      <c r="Y448" s="167"/>
      <c r="Z448" s="167"/>
      <c r="AA448" s="167"/>
    </row>
    <row r="449">
      <c r="A449" s="167"/>
      <c r="B449" s="167"/>
      <c r="C449" s="167"/>
      <c r="D449" s="167"/>
      <c r="E449" s="167"/>
      <c r="F449" s="167"/>
      <c r="G449" s="167"/>
      <c r="H449" s="167"/>
      <c r="I449" s="167"/>
      <c r="J449" s="167"/>
      <c r="K449" s="167"/>
      <c r="L449" s="167"/>
      <c r="M449" s="167"/>
      <c r="N449" s="167"/>
      <c r="O449" s="167"/>
      <c r="P449" s="167"/>
      <c r="Q449" s="167"/>
      <c r="R449" s="167"/>
      <c r="S449" s="167"/>
      <c r="T449" s="167"/>
      <c r="U449" s="167"/>
      <c r="V449" s="167"/>
      <c r="W449" s="167"/>
      <c r="X449" s="167"/>
      <c r="Y449" s="167"/>
      <c r="Z449" s="167"/>
      <c r="AA449" s="167"/>
    </row>
    <row r="450">
      <c r="A450" s="167"/>
      <c r="B450" s="167"/>
      <c r="C450" s="167"/>
      <c r="D450" s="167"/>
      <c r="E450" s="167"/>
      <c r="F450" s="167"/>
      <c r="G450" s="167"/>
      <c r="H450" s="167"/>
      <c r="I450" s="167"/>
      <c r="J450" s="167"/>
      <c r="K450" s="167"/>
      <c r="L450" s="167"/>
      <c r="M450" s="167"/>
      <c r="N450" s="167"/>
      <c r="O450" s="167"/>
      <c r="P450" s="167"/>
      <c r="Q450" s="167"/>
      <c r="R450" s="167"/>
      <c r="S450" s="167"/>
      <c r="T450" s="167"/>
      <c r="U450" s="167"/>
      <c r="V450" s="167"/>
      <c r="W450" s="167"/>
      <c r="X450" s="167"/>
      <c r="Y450" s="167"/>
      <c r="Z450" s="167"/>
      <c r="AA450" s="167"/>
    </row>
    <row r="451">
      <c r="A451" s="167"/>
      <c r="B451" s="167"/>
      <c r="C451" s="167"/>
      <c r="D451" s="167"/>
      <c r="E451" s="167"/>
      <c r="F451" s="167"/>
      <c r="G451" s="167"/>
      <c r="H451" s="167"/>
      <c r="I451" s="167"/>
      <c r="J451" s="167"/>
      <c r="K451" s="167"/>
      <c r="L451" s="167"/>
      <c r="M451" s="167"/>
      <c r="N451" s="167"/>
      <c r="O451" s="167"/>
      <c r="P451" s="167"/>
      <c r="Q451" s="167"/>
      <c r="R451" s="167"/>
      <c r="S451" s="167"/>
      <c r="T451" s="167"/>
      <c r="U451" s="167"/>
      <c r="V451" s="167"/>
      <c r="W451" s="167"/>
      <c r="X451" s="167"/>
      <c r="Y451" s="167"/>
      <c r="Z451" s="167"/>
      <c r="AA451" s="167"/>
    </row>
    <row r="452">
      <c r="A452" s="167"/>
      <c r="B452" s="167"/>
      <c r="C452" s="167"/>
      <c r="D452" s="167"/>
      <c r="E452" s="167"/>
      <c r="F452" s="167"/>
      <c r="G452" s="167"/>
      <c r="H452" s="167"/>
      <c r="I452" s="167"/>
      <c r="J452" s="167"/>
      <c r="K452" s="167"/>
      <c r="L452" s="167"/>
      <c r="M452" s="167"/>
      <c r="N452" s="167"/>
      <c r="O452" s="167"/>
      <c r="P452" s="167"/>
      <c r="Q452" s="167"/>
      <c r="R452" s="167"/>
      <c r="S452" s="167"/>
      <c r="T452" s="167"/>
      <c r="U452" s="167"/>
      <c r="V452" s="167"/>
      <c r="W452" s="167"/>
      <c r="X452" s="167"/>
      <c r="Y452" s="167"/>
      <c r="Z452" s="167"/>
      <c r="AA452" s="167"/>
    </row>
    <row r="453">
      <c r="A453" s="167"/>
      <c r="B453" s="167"/>
      <c r="C453" s="167"/>
      <c r="D453" s="167"/>
      <c r="E453" s="167"/>
      <c r="F453" s="167"/>
      <c r="G453" s="167"/>
      <c r="H453" s="167"/>
      <c r="I453" s="167"/>
      <c r="J453" s="167"/>
      <c r="K453" s="167"/>
      <c r="L453" s="167"/>
      <c r="M453" s="167"/>
      <c r="N453" s="167"/>
      <c r="O453" s="167"/>
      <c r="P453" s="167"/>
      <c r="Q453" s="167"/>
      <c r="R453" s="167"/>
      <c r="S453" s="167"/>
      <c r="T453" s="167"/>
      <c r="U453" s="167"/>
      <c r="V453" s="167"/>
      <c r="W453" s="167"/>
      <c r="X453" s="167"/>
      <c r="Y453" s="167"/>
      <c r="Z453" s="167"/>
      <c r="AA453" s="167"/>
    </row>
    <row r="454">
      <c r="A454" s="167"/>
      <c r="B454" s="167"/>
      <c r="C454" s="167"/>
      <c r="D454" s="167"/>
      <c r="E454" s="167"/>
      <c r="F454" s="167"/>
      <c r="G454" s="167"/>
      <c r="H454" s="167"/>
      <c r="I454" s="167"/>
      <c r="J454" s="167"/>
      <c r="K454" s="167"/>
      <c r="L454" s="167"/>
      <c r="M454" s="167"/>
      <c r="N454" s="167"/>
      <c r="O454" s="167"/>
      <c r="P454" s="167"/>
      <c r="Q454" s="167"/>
      <c r="R454" s="167"/>
      <c r="S454" s="167"/>
      <c r="T454" s="167"/>
      <c r="U454" s="167"/>
      <c r="V454" s="167"/>
      <c r="W454" s="167"/>
      <c r="X454" s="167"/>
      <c r="Y454" s="167"/>
      <c r="Z454" s="167"/>
      <c r="AA454" s="167"/>
    </row>
    <row r="455">
      <c r="A455" s="167"/>
      <c r="B455" s="167"/>
      <c r="C455" s="167"/>
      <c r="D455" s="167"/>
      <c r="E455" s="167"/>
      <c r="F455" s="167"/>
      <c r="G455" s="167"/>
      <c r="H455" s="167"/>
      <c r="I455" s="167"/>
      <c r="J455" s="167"/>
      <c r="K455" s="167"/>
      <c r="L455" s="167"/>
      <c r="M455" s="167"/>
      <c r="N455" s="167"/>
      <c r="O455" s="167"/>
      <c r="P455" s="167"/>
      <c r="Q455" s="167"/>
      <c r="R455" s="167"/>
      <c r="S455" s="167"/>
      <c r="T455" s="167"/>
      <c r="U455" s="167"/>
      <c r="V455" s="167"/>
      <c r="W455" s="167"/>
      <c r="X455" s="167"/>
      <c r="Y455" s="167"/>
      <c r="Z455" s="167"/>
      <c r="AA455" s="167"/>
    </row>
    <row r="456">
      <c r="A456" s="167"/>
      <c r="B456" s="167"/>
      <c r="C456" s="167"/>
      <c r="D456" s="167"/>
      <c r="E456" s="167"/>
      <c r="F456" s="167"/>
      <c r="G456" s="167"/>
      <c r="H456" s="167"/>
      <c r="I456" s="167"/>
      <c r="J456" s="167"/>
      <c r="K456" s="167"/>
      <c r="L456" s="167"/>
      <c r="M456" s="167"/>
      <c r="N456" s="167"/>
      <c r="O456" s="167"/>
      <c r="P456" s="167"/>
      <c r="Q456" s="167"/>
      <c r="R456" s="167"/>
      <c r="S456" s="167"/>
      <c r="T456" s="167"/>
      <c r="U456" s="167"/>
      <c r="V456" s="167"/>
      <c r="W456" s="167"/>
      <c r="X456" s="167"/>
      <c r="Y456" s="167"/>
      <c r="Z456" s="167"/>
      <c r="AA456" s="167"/>
    </row>
    <row r="457">
      <c r="A457" s="167"/>
      <c r="B457" s="167"/>
      <c r="C457" s="167"/>
      <c r="D457" s="167"/>
      <c r="E457" s="167"/>
      <c r="F457" s="167"/>
      <c r="G457" s="167"/>
      <c r="H457" s="167"/>
      <c r="I457" s="167"/>
      <c r="J457" s="167"/>
      <c r="K457" s="167"/>
      <c r="L457" s="167"/>
      <c r="M457" s="167"/>
      <c r="N457" s="167"/>
      <c r="O457" s="167"/>
      <c r="P457" s="167"/>
      <c r="Q457" s="167"/>
      <c r="R457" s="167"/>
      <c r="S457" s="167"/>
      <c r="T457" s="167"/>
      <c r="U457" s="167"/>
      <c r="V457" s="167"/>
      <c r="W457" s="167"/>
      <c r="X457" s="167"/>
      <c r="Y457" s="167"/>
      <c r="Z457" s="167"/>
      <c r="AA457" s="167"/>
    </row>
    <row r="458">
      <c r="A458" s="167"/>
      <c r="B458" s="167"/>
      <c r="C458" s="167"/>
      <c r="D458" s="167"/>
      <c r="E458" s="167"/>
      <c r="F458" s="167"/>
      <c r="G458" s="167"/>
      <c r="H458" s="167"/>
      <c r="I458" s="167"/>
      <c r="J458" s="167"/>
      <c r="K458" s="167"/>
      <c r="L458" s="167"/>
      <c r="M458" s="167"/>
      <c r="N458" s="167"/>
      <c r="O458" s="167"/>
      <c r="P458" s="167"/>
      <c r="Q458" s="167"/>
      <c r="R458" s="167"/>
      <c r="S458" s="167"/>
      <c r="T458" s="167"/>
      <c r="U458" s="167"/>
      <c r="V458" s="167"/>
      <c r="W458" s="167"/>
      <c r="X458" s="167"/>
      <c r="Y458" s="167"/>
      <c r="Z458" s="167"/>
      <c r="AA458" s="167"/>
    </row>
    <row r="459">
      <c r="A459" s="167"/>
      <c r="B459" s="167"/>
      <c r="C459" s="167"/>
      <c r="D459" s="167"/>
      <c r="E459" s="167"/>
      <c r="F459" s="167"/>
      <c r="G459" s="167"/>
      <c r="H459" s="167"/>
      <c r="I459" s="167"/>
      <c r="J459" s="167"/>
      <c r="K459" s="167"/>
      <c r="L459" s="167"/>
      <c r="M459" s="167"/>
      <c r="N459" s="167"/>
      <c r="O459" s="167"/>
      <c r="P459" s="167"/>
      <c r="Q459" s="167"/>
      <c r="R459" s="167"/>
      <c r="S459" s="167"/>
      <c r="T459" s="167"/>
      <c r="U459" s="167"/>
      <c r="V459" s="167"/>
      <c r="W459" s="167"/>
      <c r="X459" s="167"/>
      <c r="Y459" s="167"/>
      <c r="Z459" s="167"/>
      <c r="AA459" s="167"/>
    </row>
    <row r="460">
      <c r="A460" s="167"/>
      <c r="B460" s="167"/>
      <c r="C460" s="167"/>
      <c r="D460" s="167"/>
      <c r="E460" s="167"/>
      <c r="F460" s="167"/>
      <c r="G460" s="167"/>
      <c r="H460" s="167"/>
      <c r="I460" s="167"/>
      <c r="J460" s="167"/>
      <c r="K460" s="167"/>
      <c r="L460" s="167"/>
      <c r="M460" s="167"/>
      <c r="N460" s="167"/>
      <c r="O460" s="167"/>
      <c r="P460" s="167"/>
      <c r="Q460" s="167"/>
      <c r="R460" s="167"/>
      <c r="S460" s="167"/>
      <c r="T460" s="167"/>
      <c r="U460" s="167"/>
      <c r="V460" s="167"/>
      <c r="W460" s="167"/>
      <c r="X460" s="167"/>
      <c r="Y460" s="167"/>
      <c r="Z460" s="167"/>
      <c r="AA460" s="167"/>
    </row>
    <row r="461">
      <c r="A461" s="167"/>
      <c r="B461" s="167"/>
      <c r="C461" s="167"/>
      <c r="D461" s="167"/>
      <c r="E461" s="167"/>
      <c r="F461" s="167"/>
      <c r="G461" s="167"/>
      <c r="H461" s="167"/>
      <c r="I461" s="167"/>
      <c r="J461" s="167"/>
      <c r="K461" s="167"/>
      <c r="L461" s="167"/>
      <c r="M461" s="167"/>
      <c r="N461" s="167"/>
      <c r="O461" s="167"/>
      <c r="P461" s="167"/>
      <c r="Q461" s="167"/>
      <c r="R461" s="167"/>
      <c r="S461" s="167"/>
      <c r="T461" s="167"/>
      <c r="U461" s="167"/>
      <c r="V461" s="167"/>
      <c r="W461" s="167"/>
      <c r="X461" s="167"/>
      <c r="Y461" s="167"/>
      <c r="Z461" s="167"/>
      <c r="AA461" s="167"/>
    </row>
    <row r="462">
      <c r="A462" s="167"/>
      <c r="B462" s="167"/>
      <c r="C462" s="167"/>
      <c r="D462" s="167"/>
      <c r="E462" s="167"/>
      <c r="F462" s="167"/>
      <c r="G462" s="167"/>
      <c r="H462" s="167"/>
      <c r="I462" s="167"/>
      <c r="J462" s="167"/>
      <c r="K462" s="167"/>
      <c r="L462" s="167"/>
      <c r="M462" s="167"/>
      <c r="N462" s="167"/>
      <c r="O462" s="167"/>
      <c r="P462" s="167"/>
      <c r="Q462" s="167"/>
      <c r="R462" s="167"/>
      <c r="S462" s="167"/>
      <c r="T462" s="167"/>
      <c r="U462" s="167"/>
      <c r="V462" s="167"/>
      <c r="W462" s="167"/>
      <c r="X462" s="167"/>
      <c r="Y462" s="167"/>
      <c r="Z462" s="167"/>
      <c r="AA462" s="167"/>
    </row>
    <row r="463">
      <c r="A463" s="167"/>
      <c r="B463" s="167"/>
      <c r="C463" s="167"/>
      <c r="D463" s="167"/>
      <c r="E463" s="167"/>
      <c r="F463" s="167"/>
      <c r="G463" s="167"/>
      <c r="H463" s="167"/>
      <c r="I463" s="167"/>
      <c r="J463" s="167"/>
      <c r="K463" s="167"/>
      <c r="L463" s="167"/>
      <c r="M463" s="167"/>
      <c r="N463" s="167"/>
      <c r="O463" s="167"/>
      <c r="P463" s="167"/>
      <c r="Q463" s="167"/>
      <c r="R463" s="167"/>
      <c r="S463" s="167"/>
      <c r="T463" s="167"/>
      <c r="U463" s="167"/>
      <c r="V463" s="167"/>
      <c r="W463" s="167"/>
      <c r="X463" s="167"/>
      <c r="Y463" s="167"/>
      <c r="Z463" s="167"/>
      <c r="AA463" s="167"/>
    </row>
    <row r="464">
      <c r="A464" s="167"/>
      <c r="B464" s="167"/>
      <c r="C464" s="167"/>
      <c r="D464" s="167"/>
      <c r="E464" s="167"/>
      <c r="F464" s="167"/>
      <c r="G464" s="167"/>
      <c r="H464" s="167"/>
      <c r="I464" s="167"/>
      <c r="J464" s="167"/>
      <c r="K464" s="167"/>
      <c r="L464" s="167"/>
      <c r="M464" s="167"/>
      <c r="N464" s="167"/>
      <c r="O464" s="167"/>
      <c r="P464" s="167"/>
      <c r="Q464" s="167"/>
      <c r="R464" s="167"/>
      <c r="S464" s="167"/>
      <c r="T464" s="167"/>
      <c r="U464" s="167"/>
      <c r="V464" s="167"/>
      <c r="W464" s="167"/>
      <c r="X464" s="167"/>
      <c r="Y464" s="167"/>
      <c r="Z464" s="167"/>
      <c r="AA464" s="167"/>
    </row>
    <row r="465">
      <c r="A465" s="167"/>
      <c r="B465" s="167"/>
      <c r="C465" s="167"/>
      <c r="D465" s="167"/>
      <c r="E465" s="167"/>
      <c r="F465" s="167"/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  <c r="Q465" s="167"/>
      <c r="R465" s="167"/>
      <c r="S465" s="167"/>
      <c r="T465" s="167"/>
      <c r="U465" s="167"/>
      <c r="V465" s="167"/>
      <c r="W465" s="167"/>
      <c r="X465" s="167"/>
      <c r="Y465" s="167"/>
      <c r="Z465" s="167"/>
      <c r="AA465" s="167"/>
    </row>
    <row r="466">
      <c r="A466" s="167"/>
      <c r="B466" s="167"/>
      <c r="C466" s="167"/>
      <c r="D466" s="167"/>
      <c r="E466" s="167"/>
      <c r="F466" s="167"/>
      <c r="G466" s="167"/>
      <c r="H466" s="167"/>
      <c r="I466" s="167"/>
      <c r="J466" s="167"/>
      <c r="K466" s="167"/>
      <c r="L466" s="167"/>
      <c r="M466" s="167"/>
      <c r="N466" s="167"/>
      <c r="O466" s="167"/>
      <c r="P466" s="167"/>
      <c r="Q466" s="167"/>
      <c r="R466" s="167"/>
      <c r="S466" s="167"/>
      <c r="T466" s="167"/>
      <c r="U466" s="167"/>
      <c r="V466" s="167"/>
      <c r="W466" s="167"/>
      <c r="X466" s="167"/>
      <c r="Y466" s="167"/>
      <c r="Z466" s="167"/>
      <c r="AA466" s="167"/>
    </row>
    <row r="467">
      <c r="A467" s="167"/>
      <c r="B467" s="167"/>
      <c r="C467" s="167"/>
      <c r="D467" s="167"/>
      <c r="E467" s="167"/>
      <c r="F467" s="167"/>
      <c r="G467" s="167"/>
      <c r="H467" s="167"/>
      <c r="I467" s="167"/>
      <c r="J467" s="167"/>
      <c r="K467" s="167"/>
      <c r="L467" s="167"/>
      <c r="M467" s="167"/>
      <c r="N467" s="167"/>
      <c r="O467" s="167"/>
      <c r="P467" s="167"/>
      <c r="Q467" s="167"/>
      <c r="R467" s="167"/>
      <c r="S467" s="167"/>
      <c r="T467" s="167"/>
      <c r="U467" s="167"/>
      <c r="V467" s="167"/>
      <c r="W467" s="167"/>
      <c r="X467" s="167"/>
      <c r="Y467" s="167"/>
      <c r="Z467" s="167"/>
      <c r="AA467" s="167"/>
    </row>
    <row r="468">
      <c r="A468" s="167"/>
      <c r="B468" s="167"/>
      <c r="C468" s="167"/>
      <c r="D468" s="167"/>
      <c r="E468" s="167"/>
      <c r="F468" s="167"/>
      <c r="G468" s="167"/>
      <c r="H468" s="167"/>
      <c r="I468" s="167"/>
      <c r="J468" s="167"/>
      <c r="K468" s="167"/>
      <c r="L468" s="167"/>
      <c r="M468" s="167"/>
      <c r="N468" s="167"/>
      <c r="O468" s="167"/>
      <c r="P468" s="167"/>
      <c r="Q468" s="167"/>
      <c r="R468" s="167"/>
      <c r="S468" s="167"/>
      <c r="T468" s="167"/>
      <c r="U468" s="167"/>
      <c r="V468" s="167"/>
      <c r="W468" s="167"/>
      <c r="X468" s="167"/>
      <c r="Y468" s="167"/>
      <c r="Z468" s="167"/>
      <c r="AA468" s="167"/>
    </row>
    <row r="469">
      <c r="A469" s="167"/>
      <c r="B469" s="167"/>
      <c r="C469" s="167"/>
      <c r="D469" s="167"/>
      <c r="E469" s="167"/>
      <c r="F469" s="167"/>
      <c r="G469" s="167"/>
      <c r="H469" s="167"/>
      <c r="I469" s="167"/>
      <c r="J469" s="167"/>
      <c r="K469" s="167"/>
      <c r="L469" s="167"/>
      <c r="M469" s="167"/>
      <c r="N469" s="167"/>
      <c r="O469" s="167"/>
      <c r="P469" s="167"/>
      <c r="Q469" s="167"/>
      <c r="R469" s="167"/>
      <c r="S469" s="167"/>
      <c r="T469" s="167"/>
      <c r="U469" s="167"/>
      <c r="V469" s="167"/>
      <c r="W469" s="167"/>
      <c r="X469" s="167"/>
      <c r="Y469" s="167"/>
      <c r="Z469" s="167"/>
      <c r="AA469" s="167"/>
    </row>
    <row r="470">
      <c r="A470" s="167"/>
      <c r="B470" s="167"/>
      <c r="C470" s="167"/>
      <c r="D470" s="167"/>
      <c r="E470" s="167"/>
      <c r="F470" s="167"/>
      <c r="G470" s="167"/>
      <c r="H470" s="167"/>
      <c r="I470" s="167"/>
      <c r="J470" s="167"/>
      <c r="K470" s="167"/>
      <c r="L470" s="167"/>
      <c r="M470" s="167"/>
      <c r="N470" s="167"/>
      <c r="O470" s="167"/>
      <c r="P470" s="167"/>
      <c r="Q470" s="167"/>
      <c r="R470" s="167"/>
      <c r="S470" s="167"/>
      <c r="T470" s="167"/>
      <c r="U470" s="167"/>
      <c r="V470" s="167"/>
      <c r="W470" s="167"/>
      <c r="X470" s="167"/>
      <c r="Y470" s="167"/>
      <c r="Z470" s="167"/>
      <c r="AA470" s="167"/>
    </row>
    <row r="471">
      <c r="A471" s="167"/>
      <c r="B471" s="167"/>
      <c r="C471" s="167"/>
      <c r="D471" s="167"/>
      <c r="E471" s="167"/>
      <c r="F471" s="167"/>
      <c r="G471" s="167"/>
      <c r="H471" s="167"/>
      <c r="I471" s="167"/>
      <c r="J471" s="167"/>
      <c r="K471" s="167"/>
      <c r="L471" s="167"/>
      <c r="M471" s="167"/>
      <c r="N471" s="167"/>
      <c r="O471" s="167"/>
      <c r="P471" s="167"/>
      <c r="Q471" s="167"/>
      <c r="R471" s="167"/>
      <c r="S471" s="167"/>
      <c r="T471" s="167"/>
      <c r="U471" s="167"/>
      <c r="V471" s="167"/>
      <c r="W471" s="167"/>
      <c r="X471" s="167"/>
      <c r="Y471" s="167"/>
      <c r="Z471" s="167"/>
      <c r="AA471" s="167"/>
    </row>
    <row r="472">
      <c r="A472" s="167"/>
      <c r="B472" s="167"/>
      <c r="C472" s="167"/>
      <c r="D472" s="167"/>
      <c r="E472" s="167"/>
      <c r="F472" s="167"/>
      <c r="G472" s="167"/>
      <c r="H472" s="167"/>
      <c r="I472" s="167"/>
      <c r="J472" s="167"/>
      <c r="K472" s="167"/>
      <c r="L472" s="167"/>
      <c r="M472" s="167"/>
      <c r="N472" s="167"/>
      <c r="O472" s="167"/>
      <c r="P472" s="167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</row>
    <row r="473">
      <c r="A473" s="167"/>
      <c r="B473" s="167"/>
      <c r="C473" s="167"/>
      <c r="D473" s="167"/>
      <c r="E473" s="167"/>
      <c r="F473" s="167"/>
      <c r="G473" s="167"/>
      <c r="H473" s="167"/>
      <c r="I473" s="167"/>
      <c r="J473" s="167"/>
      <c r="K473" s="167"/>
      <c r="L473" s="167"/>
      <c r="M473" s="167"/>
      <c r="N473" s="167"/>
      <c r="O473" s="167"/>
      <c r="P473" s="167"/>
      <c r="Q473" s="167"/>
      <c r="R473" s="167"/>
      <c r="S473" s="167"/>
      <c r="T473" s="167"/>
      <c r="U473" s="167"/>
      <c r="V473" s="167"/>
      <c r="W473" s="167"/>
      <c r="X473" s="167"/>
      <c r="Y473" s="167"/>
      <c r="Z473" s="167"/>
      <c r="AA473" s="167"/>
    </row>
    <row r="474">
      <c r="A474" s="167"/>
      <c r="B474" s="167"/>
      <c r="C474" s="167"/>
      <c r="D474" s="167"/>
      <c r="E474" s="167"/>
      <c r="F474" s="167"/>
      <c r="G474" s="167"/>
      <c r="H474" s="167"/>
      <c r="I474" s="167"/>
      <c r="J474" s="167"/>
      <c r="K474" s="167"/>
      <c r="L474" s="167"/>
      <c r="M474" s="167"/>
      <c r="N474" s="167"/>
      <c r="O474" s="167"/>
      <c r="P474" s="167"/>
      <c r="Q474" s="167"/>
      <c r="R474" s="167"/>
      <c r="S474" s="167"/>
      <c r="T474" s="167"/>
      <c r="U474" s="167"/>
      <c r="V474" s="167"/>
      <c r="W474" s="167"/>
      <c r="X474" s="167"/>
      <c r="Y474" s="167"/>
      <c r="Z474" s="167"/>
      <c r="AA474" s="167"/>
    </row>
    <row r="475">
      <c r="A475" s="167"/>
      <c r="B475" s="167"/>
      <c r="C475" s="167"/>
      <c r="D475" s="167"/>
      <c r="E475" s="167"/>
      <c r="F475" s="167"/>
      <c r="G475" s="167"/>
      <c r="H475" s="167"/>
      <c r="I475" s="167"/>
      <c r="J475" s="167"/>
      <c r="K475" s="167"/>
      <c r="L475" s="167"/>
      <c r="M475" s="167"/>
      <c r="N475" s="167"/>
      <c r="O475" s="167"/>
      <c r="P475" s="167"/>
      <c r="Q475" s="167"/>
      <c r="R475" s="167"/>
      <c r="S475" s="167"/>
      <c r="T475" s="167"/>
      <c r="U475" s="167"/>
      <c r="V475" s="167"/>
      <c r="W475" s="167"/>
      <c r="X475" s="167"/>
      <c r="Y475" s="167"/>
      <c r="Z475" s="167"/>
      <c r="AA475" s="167"/>
    </row>
    <row r="476">
      <c r="A476" s="167"/>
      <c r="B476" s="167"/>
      <c r="C476" s="167"/>
      <c r="D476" s="167"/>
      <c r="E476" s="167"/>
      <c r="F476" s="167"/>
      <c r="G476" s="167"/>
      <c r="H476" s="167"/>
      <c r="I476" s="167"/>
      <c r="J476" s="167"/>
      <c r="K476" s="167"/>
      <c r="L476" s="167"/>
      <c r="M476" s="167"/>
      <c r="N476" s="167"/>
      <c r="O476" s="167"/>
      <c r="P476" s="167"/>
      <c r="Q476" s="167"/>
      <c r="R476" s="167"/>
      <c r="S476" s="167"/>
      <c r="T476" s="167"/>
      <c r="U476" s="167"/>
      <c r="V476" s="167"/>
      <c r="W476" s="167"/>
      <c r="X476" s="167"/>
      <c r="Y476" s="167"/>
      <c r="Z476" s="167"/>
      <c r="AA476" s="167"/>
    </row>
    <row r="477">
      <c r="A477" s="167"/>
      <c r="B477" s="167"/>
      <c r="C477" s="167"/>
      <c r="D477" s="167"/>
      <c r="E477" s="167"/>
      <c r="F477" s="167"/>
      <c r="G477" s="167"/>
      <c r="H477" s="167"/>
      <c r="I477" s="167"/>
      <c r="J477" s="167"/>
      <c r="K477" s="167"/>
      <c r="L477" s="167"/>
      <c r="M477" s="167"/>
      <c r="N477" s="167"/>
      <c r="O477" s="167"/>
      <c r="P477" s="167"/>
      <c r="Q477" s="167"/>
      <c r="R477" s="167"/>
      <c r="S477" s="167"/>
      <c r="T477" s="167"/>
      <c r="U477" s="167"/>
      <c r="V477" s="167"/>
      <c r="W477" s="167"/>
      <c r="X477" s="167"/>
      <c r="Y477" s="167"/>
      <c r="Z477" s="167"/>
      <c r="AA477" s="167"/>
    </row>
    <row r="478">
      <c r="A478" s="167"/>
      <c r="B478" s="167"/>
      <c r="C478" s="167"/>
      <c r="D478" s="167"/>
      <c r="E478" s="167"/>
      <c r="F478" s="167"/>
      <c r="G478" s="167"/>
      <c r="H478" s="167"/>
      <c r="I478" s="167"/>
      <c r="J478" s="167"/>
      <c r="K478" s="167"/>
      <c r="L478" s="167"/>
      <c r="M478" s="167"/>
      <c r="N478" s="167"/>
      <c r="O478" s="167"/>
      <c r="P478" s="167"/>
      <c r="Q478" s="167"/>
      <c r="R478" s="167"/>
      <c r="S478" s="167"/>
      <c r="T478" s="167"/>
      <c r="U478" s="167"/>
      <c r="V478" s="167"/>
      <c r="W478" s="167"/>
      <c r="X478" s="167"/>
      <c r="Y478" s="167"/>
      <c r="Z478" s="167"/>
      <c r="AA478" s="167"/>
    </row>
    <row r="479">
      <c r="A479" s="167"/>
      <c r="B479" s="167"/>
      <c r="C479" s="167"/>
      <c r="D479" s="167"/>
      <c r="E479" s="167"/>
      <c r="F479" s="167"/>
      <c r="G479" s="167"/>
      <c r="H479" s="167"/>
      <c r="I479" s="167"/>
      <c r="J479" s="167"/>
      <c r="K479" s="167"/>
      <c r="L479" s="167"/>
      <c r="M479" s="167"/>
      <c r="N479" s="167"/>
      <c r="O479" s="167"/>
      <c r="P479" s="167"/>
      <c r="Q479" s="167"/>
      <c r="R479" s="167"/>
      <c r="S479" s="167"/>
      <c r="T479" s="167"/>
      <c r="U479" s="167"/>
      <c r="V479" s="167"/>
      <c r="W479" s="167"/>
      <c r="X479" s="167"/>
      <c r="Y479" s="167"/>
      <c r="Z479" s="167"/>
      <c r="AA479" s="167"/>
    </row>
    <row r="480">
      <c r="A480" s="167"/>
      <c r="B480" s="167"/>
      <c r="C480" s="167"/>
      <c r="D480" s="167"/>
      <c r="E480" s="167"/>
      <c r="F480" s="167"/>
      <c r="G480" s="167"/>
      <c r="H480" s="167"/>
      <c r="I480" s="167"/>
      <c r="J480" s="167"/>
      <c r="K480" s="167"/>
      <c r="L480" s="167"/>
      <c r="M480" s="167"/>
      <c r="N480" s="167"/>
      <c r="O480" s="167"/>
      <c r="P480" s="167"/>
      <c r="Q480" s="167"/>
      <c r="R480" s="167"/>
      <c r="S480" s="167"/>
      <c r="T480" s="167"/>
      <c r="U480" s="167"/>
      <c r="V480" s="167"/>
      <c r="W480" s="167"/>
      <c r="X480" s="167"/>
      <c r="Y480" s="167"/>
      <c r="Z480" s="167"/>
      <c r="AA480" s="167"/>
    </row>
    <row r="481">
      <c r="A481" s="167"/>
      <c r="B481" s="167"/>
      <c r="C481" s="167"/>
      <c r="D481" s="167"/>
      <c r="E481" s="167"/>
      <c r="F481" s="167"/>
      <c r="G481" s="167"/>
      <c r="H481" s="167"/>
      <c r="I481" s="167"/>
      <c r="J481" s="167"/>
      <c r="K481" s="167"/>
      <c r="L481" s="167"/>
      <c r="M481" s="167"/>
      <c r="N481" s="167"/>
      <c r="O481" s="167"/>
      <c r="P481" s="167"/>
      <c r="Q481" s="167"/>
      <c r="R481" s="167"/>
      <c r="S481" s="167"/>
      <c r="T481" s="167"/>
      <c r="U481" s="167"/>
      <c r="V481" s="167"/>
      <c r="W481" s="167"/>
      <c r="X481" s="167"/>
      <c r="Y481" s="167"/>
      <c r="Z481" s="167"/>
      <c r="AA481" s="167"/>
    </row>
    <row r="482">
      <c r="A482" s="167"/>
      <c r="B482" s="167"/>
      <c r="C482" s="167"/>
      <c r="D482" s="167"/>
      <c r="E482" s="167"/>
      <c r="F482" s="167"/>
      <c r="G482" s="167"/>
      <c r="H482" s="167"/>
      <c r="I482" s="167"/>
      <c r="J482" s="167"/>
      <c r="K482" s="167"/>
      <c r="L482" s="167"/>
      <c r="M482" s="167"/>
      <c r="N482" s="167"/>
      <c r="O482" s="167"/>
      <c r="P482" s="167"/>
      <c r="Q482" s="167"/>
      <c r="R482" s="167"/>
      <c r="S482" s="167"/>
      <c r="T482" s="167"/>
      <c r="U482" s="167"/>
      <c r="V482" s="167"/>
      <c r="W482" s="167"/>
      <c r="X482" s="167"/>
      <c r="Y482" s="167"/>
      <c r="Z482" s="167"/>
      <c r="AA482" s="167"/>
    </row>
    <row r="483">
      <c r="A483" s="167"/>
      <c r="B483" s="167"/>
      <c r="C483" s="167"/>
      <c r="D483" s="167"/>
      <c r="E483" s="167"/>
      <c r="F483" s="167"/>
      <c r="G483" s="167"/>
      <c r="H483" s="167"/>
      <c r="I483" s="167"/>
      <c r="J483" s="167"/>
      <c r="K483" s="167"/>
      <c r="L483" s="167"/>
      <c r="M483" s="167"/>
      <c r="N483" s="167"/>
      <c r="O483" s="167"/>
      <c r="P483" s="167"/>
      <c r="Q483" s="167"/>
      <c r="R483" s="167"/>
      <c r="S483" s="167"/>
      <c r="T483" s="167"/>
      <c r="U483" s="167"/>
      <c r="V483" s="167"/>
      <c r="W483" s="167"/>
      <c r="X483" s="167"/>
      <c r="Y483" s="167"/>
      <c r="Z483" s="167"/>
      <c r="AA483" s="167"/>
    </row>
    <row r="484">
      <c r="A484" s="167"/>
      <c r="B484" s="167"/>
      <c r="C484" s="167"/>
      <c r="D484" s="167"/>
      <c r="E484" s="167"/>
      <c r="F484" s="167"/>
      <c r="G484" s="167"/>
      <c r="H484" s="167"/>
      <c r="I484" s="167"/>
      <c r="J484" s="167"/>
      <c r="K484" s="167"/>
      <c r="L484" s="167"/>
      <c r="M484" s="167"/>
      <c r="N484" s="167"/>
      <c r="O484" s="167"/>
      <c r="P484" s="167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</row>
    <row r="485">
      <c r="A485" s="167"/>
      <c r="B485" s="167"/>
      <c r="C485" s="167"/>
      <c r="D485" s="167"/>
      <c r="E485" s="167"/>
      <c r="F485" s="167"/>
      <c r="G485" s="167"/>
      <c r="H485" s="167"/>
      <c r="I485" s="167"/>
      <c r="J485" s="167"/>
      <c r="K485" s="167"/>
      <c r="L485" s="167"/>
      <c r="M485" s="167"/>
      <c r="N485" s="167"/>
      <c r="O485" s="167"/>
      <c r="P485" s="167"/>
      <c r="Q485" s="167"/>
      <c r="R485" s="167"/>
      <c r="S485" s="167"/>
      <c r="T485" s="167"/>
      <c r="U485" s="167"/>
      <c r="V485" s="167"/>
      <c r="W485" s="167"/>
      <c r="X485" s="167"/>
      <c r="Y485" s="167"/>
      <c r="Z485" s="167"/>
      <c r="AA485" s="167"/>
    </row>
    <row r="486">
      <c r="A486" s="167"/>
      <c r="B486" s="167"/>
      <c r="C486" s="167"/>
      <c r="D486" s="167"/>
      <c r="E486" s="167"/>
      <c r="F486" s="167"/>
      <c r="G486" s="167"/>
      <c r="H486" s="167"/>
      <c r="I486" s="167"/>
      <c r="J486" s="167"/>
      <c r="K486" s="167"/>
      <c r="L486" s="167"/>
      <c r="M486" s="167"/>
      <c r="N486" s="167"/>
      <c r="O486" s="167"/>
      <c r="P486" s="167"/>
      <c r="Q486" s="167"/>
      <c r="R486" s="167"/>
      <c r="S486" s="167"/>
      <c r="T486" s="167"/>
      <c r="U486" s="167"/>
      <c r="V486" s="167"/>
      <c r="W486" s="167"/>
      <c r="X486" s="167"/>
      <c r="Y486" s="167"/>
      <c r="Z486" s="167"/>
      <c r="AA486" s="167"/>
    </row>
    <row r="487">
      <c r="A487" s="167"/>
      <c r="B487" s="167"/>
      <c r="C487" s="167"/>
      <c r="D487" s="167"/>
      <c r="E487" s="167"/>
      <c r="F487" s="167"/>
      <c r="G487" s="167"/>
      <c r="H487" s="167"/>
      <c r="I487" s="167"/>
      <c r="J487" s="167"/>
      <c r="K487" s="167"/>
      <c r="L487" s="167"/>
      <c r="M487" s="167"/>
      <c r="N487" s="167"/>
      <c r="O487" s="167"/>
      <c r="P487" s="167"/>
      <c r="Q487" s="167"/>
      <c r="R487" s="167"/>
      <c r="S487" s="167"/>
      <c r="T487" s="167"/>
      <c r="U487" s="167"/>
      <c r="V487" s="167"/>
      <c r="W487" s="167"/>
      <c r="X487" s="167"/>
      <c r="Y487" s="167"/>
      <c r="Z487" s="167"/>
      <c r="AA487" s="167"/>
    </row>
    <row r="488">
      <c r="A488" s="167"/>
      <c r="B488" s="167"/>
      <c r="C488" s="167"/>
      <c r="D488" s="167"/>
      <c r="E488" s="167"/>
      <c r="F488" s="167"/>
      <c r="G488" s="167"/>
      <c r="H488" s="167"/>
      <c r="I488" s="167"/>
      <c r="J488" s="167"/>
      <c r="K488" s="167"/>
      <c r="L488" s="167"/>
      <c r="M488" s="167"/>
      <c r="N488" s="167"/>
      <c r="O488" s="167"/>
      <c r="P488" s="167"/>
      <c r="Q488" s="167"/>
      <c r="R488" s="167"/>
      <c r="S488" s="167"/>
      <c r="T488" s="167"/>
      <c r="U488" s="167"/>
      <c r="V488" s="167"/>
      <c r="W488" s="167"/>
      <c r="X488" s="167"/>
      <c r="Y488" s="167"/>
      <c r="Z488" s="167"/>
      <c r="AA488" s="167"/>
    </row>
    <row r="489">
      <c r="A489" s="167"/>
      <c r="B489" s="167"/>
      <c r="C489" s="167"/>
      <c r="D489" s="167"/>
      <c r="E489" s="167"/>
      <c r="F489" s="167"/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  <c r="Q489" s="167"/>
      <c r="R489" s="167"/>
      <c r="S489" s="167"/>
      <c r="T489" s="167"/>
      <c r="U489" s="167"/>
      <c r="V489" s="167"/>
      <c r="W489" s="167"/>
      <c r="X489" s="167"/>
      <c r="Y489" s="167"/>
      <c r="Z489" s="167"/>
      <c r="AA489" s="167"/>
    </row>
    <row r="490">
      <c r="A490" s="167"/>
      <c r="B490" s="167"/>
      <c r="C490" s="167"/>
      <c r="D490" s="167"/>
      <c r="E490" s="167"/>
      <c r="F490" s="167"/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  <c r="Q490" s="167"/>
      <c r="R490" s="167"/>
      <c r="S490" s="167"/>
      <c r="T490" s="167"/>
      <c r="U490" s="167"/>
      <c r="V490" s="167"/>
      <c r="W490" s="167"/>
      <c r="X490" s="167"/>
      <c r="Y490" s="167"/>
      <c r="Z490" s="167"/>
      <c r="AA490" s="167"/>
    </row>
    <row r="491">
      <c r="A491" s="167"/>
      <c r="B491" s="167"/>
      <c r="C491" s="167"/>
      <c r="D491" s="167"/>
      <c r="E491" s="167"/>
      <c r="F491" s="167"/>
      <c r="G491" s="167"/>
      <c r="H491" s="167"/>
      <c r="I491" s="167"/>
      <c r="J491" s="167"/>
      <c r="K491" s="167"/>
      <c r="L491" s="167"/>
      <c r="M491" s="167"/>
      <c r="N491" s="167"/>
      <c r="O491" s="167"/>
      <c r="P491" s="167"/>
      <c r="Q491" s="167"/>
      <c r="R491" s="167"/>
      <c r="S491" s="167"/>
      <c r="T491" s="167"/>
      <c r="U491" s="167"/>
      <c r="V491" s="167"/>
      <c r="W491" s="167"/>
      <c r="X491" s="167"/>
      <c r="Y491" s="167"/>
      <c r="Z491" s="167"/>
      <c r="AA491" s="167"/>
    </row>
    <row r="492">
      <c r="A492" s="167"/>
      <c r="B492" s="167"/>
      <c r="C492" s="167"/>
      <c r="D492" s="167"/>
      <c r="E492" s="167"/>
      <c r="F492" s="167"/>
      <c r="G492" s="167"/>
      <c r="H492" s="167"/>
      <c r="I492" s="167"/>
      <c r="J492" s="167"/>
      <c r="K492" s="167"/>
      <c r="L492" s="167"/>
      <c r="M492" s="167"/>
      <c r="N492" s="167"/>
      <c r="O492" s="167"/>
      <c r="P492" s="167"/>
      <c r="Q492" s="167"/>
      <c r="R492" s="167"/>
      <c r="S492" s="167"/>
      <c r="T492" s="167"/>
      <c r="U492" s="167"/>
      <c r="V492" s="167"/>
      <c r="W492" s="167"/>
      <c r="X492" s="167"/>
      <c r="Y492" s="167"/>
      <c r="Z492" s="167"/>
      <c r="AA492" s="167"/>
    </row>
    <row r="493">
      <c r="A493" s="167"/>
      <c r="B493" s="167"/>
      <c r="C493" s="167"/>
      <c r="D493" s="167"/>
      <c r="E493" s="167"/>
      <c r="F493" s="167"/>
      <c r="G493" s="167"/>
      <c r="H493" s="167"/>
      <c r="I493" s="167"/>
      <c r="J493" s="167"/>
      <c r="K493" s="167"/>
      <c r="L493" s="167"/>
      <c r="M493" s="167"/>
      <c r="N493" s="167"/>
      <c r="O493" s="167"/>
      <c r="P493" s="167"/>
      <c r="Q493" s="167"/>
      <c r="R493" s="167"/>
      <c r="S493" s="167"/>
      <c r="T493" s="167"/>
      <c r="U493" s="167"/>
      <c r="V493" s="167"/>
      <c r="W493" s="167"/>
      <c r="X493" s="167"/>
      <c r="Y493" s="167"/>
      <c r="Z493" s="167"/>
      <c r="AA493" s="167"/>
    </row>
    <row r="494">
      <c r="A494" s="167"/>
      <c r="B494" s="167"/>
      <c r="C494" s="167"/>
      <c r="D494" s="167"/>
      <c r="E494" s="167"/>
      <c r="F494" s="167"/>
      <c r="G494" s="167"/>
      <c r="H494" s="167"/>
      <c r="I494" s="167"/>
      <c r="J494" s="167"/>
      <c r="K494" s="167"/>
      <c r="L494" s="167"/>
      <c r="M494" s="167"/>
      <c r="N494" s="167"/>
      <c r="O494" s="167"/>
      <c r="P494" s="167"/>
      <c r="Q494" s="167"/>
      <c r="R494" s="167"/>
      <c r="S494" s="167"/>
      <c r="T494" s="167"/>
      <c r="U494" s="167"/>
      <c r="V494" s="167"/>
      <c r="W494" s="167"/>
      <c r="X494" s="167"/>
      <c r="Y494" s="167"/>
      <c r="Z494" s="167"/>
      <c r="AA494" s="167"/>
    </row>
    <row r="495">
      <c r="A495" s="167"/>
      <c r="B495" s="167"/>
      <c r="C495" s="167"/>
      <c r="D495" s="167"/>
      <c r="E495" s="167"/>
      <c r="F495" s="167"/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  <c r="Q495" s="167"/>
      <c r="R495" s="167"/>
      <c r="S495" s="167"/>
      <c r="T495" s="167"/>
      <c r="U495" s="167"/>
      <c r="V495" s="167"/>
      <c r="W495" s="167"/>
      <c r="X495" s="167"/>
      <c r="Y495" s="167"/>
      <c r="Z495" s="167"/>
      <c r="AA495" s="167"/>
    </row>
    <row r="496">
      <c r="A496" s="167"/>
      <c r="B496" s="167"/>
      <c r="C496" s="167"/>
      <c r="D496" s="167"/>
      <c r="E496" s="167"/>
      <c r="F496" s="167"/>
      <c r="G496" s="167"/>
      <c r="H496" s="167"/>
      <c r="I496" s="167"/>
      <c r="J496" s="167"/>
      <c r="K496" s="167"/>
      <c r="L496" s="167"/>
      <c r="M496" s="167"/>
      <c r="N496" s="167"/>
      <c r="O496" s="167"/>
      <c r="P496" s="167"/>
      <c r="Q496" s="167"/>
      <c r="R496" s="167"/>
      <c r="S496" s="167"/>
      <c r="T496" s="167"/>
      <c r="U496" s="167"/>
      <c r="V496" s="167"/>
      <c r="W496" s="167"/>
      <c r="X496" s="167"/>
      <c r="Y496" s="167"/>
      <c r="Z496" s="167"/>
      <c r="AA496" s="167"/>
    </row>
    <row r="497">
      <c r="A497" s="167"/>
      <c r="B497" s="167"/>
      <c r="C497" s="167"/>
      <c r="D497" s="167"/>
      <c r="E497" s="167"/>
      <c r="F497" s="167"/>
      <c r="G497" s="167"/>
      <c r="H497" s="167"/>
      <c r="I497" s="167"/>
      <c r="J497" s="167"/>
      <c r="K497" s="167"/>
      <c r="L497" s="167"/>
      <c r="M497" s="167"/>
      <c r="N497" s="167"/>
      <c r="O497" s="167"/>
      <c r="P497" s="167"/>
      <c r="Q497" s="167"/>
      <c r="R497" s="167"/>
      <c r="S497" s="167"/>
      <c r="T497" s="167"/>
      <c r="U497" s="167"/>
      <c r="V497" s="167"/>
      <c r="W497" s="167"/>
      <c r="X497" s="167"/>
      <c r="Y497" s="167"/>
      <c r="Z497" s="167"/>
      <c r="AA497" s="167"/>
    </row>
    <row r="498">
      <c r="A498" s="167"/>
      <c r="B498" s="167"/>
      <c r="C498" s="167"/>
      <c r="D498" s="167"/>
      <c r="E498" s="167"/>
      <c r="F498" s="167"/>
      <c r="G498" s="167"/>
      <c r="H498" s="167"/>
      <c r="I498" s="167"/>
      <c r="J498" s="167"/>
      <c r="K498" s="167"/>
      <c r="L498" s="167"/>
      <c r="M498" s="167"/>
      <c r="N498" s="167"/>
      <c r="O498" s="167"/>
      <c r="P498" s="167"/>
      <c r="Q498" s="167"/>
      <c r="R498" s="167"/>
      <c r="S498" s="167"/>
      <c r="T498" s="167"/>
      <c r="U498" s="167"/>
      <c r="V498" s="167"/>
      <c r="W498" s="167"/>
      <c r="X498" s="167"/>
      <c r="Y498" s="167"/>
      <c r="Z498" s="167"/>
      <c r="AA498" s="167"/>
    </row>
    <row r="499">
      <c r="A499" s="167"/>
      <c r="B499" s="167"/>
      <c r="C499" s="167"/>
      <c r="D499" s="167"/>
      <c r="E499" s="167"/>
      <c r="F499" s="167"/>
      <c r="G499" s="167"/>
      <c r="H499" s="167"/>
      <c r="I499" s="167"/>
      <c r="J499" s="167"/>
      <c r="K499" s="167"/>
      <c r="L499" s="167"/>
      <c r="M499" s="167"/>
      <c r="N499" s="167"/>
      <c r="O499" s="167"/>
      <c r="P499" s="167"/>
      <c r="Q499" s="167"/>
      <c r="R499" s="167"/>
      <c r="S499" s="167"/>
      <c r="T499" s="167"/>
      <c r="U499" s="167"/>
      <c r="V499" s="167"/>
      <c r="W499" s="167"/>
      <c r="X499" s="167"/>
      <c r="Y499" s="167"/>
      <c r="Z499" s="167"/>
      <c r="AA499" s="167"/>
    </row>
    <row r="500">
      <c r="A500" s="167"/>
      <c r="B500" s="167"/>
      <c r="C500" s="167"/>
      <c r="D500" s="167"/>
      <c r="E500" s="167"/>
      <c r="F500" s="167"/>
      <c r="G500" s="167"/>
      <c r="H500" s="167"/>
      <c r="I500" s="167"/>
      <c r="J500" s="167"/>
      <c r="K500" s="167"/>
      <c r="L500" s="167"/>
      <c r="M500" s="167"/>
      <c r="N500" s="167"/>
      <c r="O500" s="167"/>
      <c r="P500" s="167"/>
      <c r="Q500" s="167"/>
      <c r="R500" s="167"/>
      <c r="S500" s="167"/>
      <c r="T500" s="167"/>
      <c r="U500" s="167"/>
      <c r="V500" s="167"/>
      <c r="W500" s="167"/>
      <c r="X500" s="167"/>
      <c r="Y500" s="167"/>
      <c r="Z500" s="167"/>
      <c r="AA500" s="167"/>
    </row>
    <row r="501">
      <c r="A501" s="167"/>
      <c r="B501" s="167"/>
      <c r="C501" s="167"/>
      <c r="D501" s="167"/>
      <c r="E501" s="167"/>
      <c r="F501" s="167"/>
      <c r="G501" s="167"/>
      <c r="H501" s="167"/>
      <c r="I501" s="167"/>
      <c r="J501" s="167"/>
      <c r="K501" s="167"/>
      <c r="L501" s="167"/>
      <c r="M501" s="167"/>
      <c r="N501" s="167"/>
      <c r="O501" s="167"/>
      <c r="P501" s="167"/>
      <c r="Q501" s="167"/>
      <c r="R501" s="167"/>
      <c r="S501" s="167"/>
      <c r="T501" s="167"/>
      <c r="U501" s="167"/>
      <c r="V501" s="167"/>
      <c r="W501" s="167"/>
      <c r="X501" s="167"/>
      <c r="Y501" s="167"/>
      <c r="Z501" s="167"/>
      <c r="AA501" s="167"/>
    </row>
    <row r="502">
      <c r="A502" s="167"/>
      <c r="B502" s="167"/>
      <c r="C502" s="167"/>
      <c r="D502" s="167"/>
      <c r="E502" s="167"/>
      <c r="F502" s="167"/>
      <c r="G502" s="167"/>
      <c r="H502" s="167"/>
      <c r="I502" s="167"/>
      <c r="J502" s="167"/>
      <c r="K502" s="167"/>
      <c r="L502" s="167"/>
      <c r="M502" s="167"/>
      <c r="N502" s="167"/>
      <c r="O502" s="167"/>
      <c r="P502" s="167"/>
      <c r="Q502" s="167"/>
      <c r="R502" s="167"/>
      <c r="S502" s="167"/>
      <c r="T502" s="167"/>
      <c r="U502" s="167"/>
      <c r="V502" s="167"/>
      <c r="W502" s="167"/>
      <c r="X502" s="167"/>
      <c r="Y502" s="167"/>
      <c r="Z502" s="167"/>
      <c r="AA502" s="167"/>
    </row>
    <row r="503">
      <c r="A503" s="167"/>
      <c r="B503" s="167"/>
      <c r="C503" s="167"/>
      <c r="D503" s="167"/>
      <c r="E503" s="167"/>
      <c r="F503" s="167"/>
      <c r="G503" s="167"/>
      <c r="H503" s="167"/>
      <c r="I503" s="167"/>
      <c r="J503" s="167"/>
      <c r="K503" s="167"/>
      <c r="L503" s="167"/>
      <c r="M503" s="167"/>
      <c r="N503" s="167"/>
      <c r="O503" s="167"/>
      <c r="P503" s="167"/>
      <c r="Q503" s="167"/>
      <c r="R503" s="167"/>
      <c r="S503" s="167"/>
      <c r="T503" s="167"/>
      <c r="U503" s="167"/>
      <c r="V503" s="167"/>
      <c r="W503" s="167"/>
      <c r="X503" s="167"/>
      <c r="Y503" s="167"/>
      <c r="Z503" s="167"/>
      <c r="AA503" s="167"/>
    </row>
    <row r="504">
      <c r="A504" s="167"/>
      <c r="B504" s="167"/>
      <c r="C504" s="167"/>
      <c r="D504" s="167"/>
      <c r="E504" s="167"/>
      <c r="F504" s="167"/>
      <c r="G504" s="167"/>
      <c r="H504" s="167"/>
      <c r="I504" s="167"/>
      <c r="J504" s="167"/>
      <c r="K504" s="167"/>
      <c r="L504" s="167"/>
      <c r="M504" s="167"/>
      <c r="N504" s="167"/>
      <c r="O504" s="167"/>
      <c r="P504" s="167"/>
      <c r="Q504" s="167"/>
      <c r="R504" s="167"/>
      <c r="S504" s="167"/>
      <c r="T504" s="167"/>
      <c r="U504" s="167"/>
      <c r="V504" s="167"/>
      <c r="W504" s="167"/>
      <c r="X504" s="167"/>
      <c r="Y504" s="167"/>
      <c r="Z504" s="167"/>
      <c r="AA504" s="167"/>
    </row>
    <row r="505">
      <c r="A505" s="167"/>
      <c r="B505" s="167"/>
      <c r="C505" s="167"/>
      <c r="D505" s="167"/>
      <c r="E505" s="167"/>
      <c r="F505" s="167"/>
      <c r="G505" s="167"/>
      <c r="H505" s="167"/>
      <c r="I505" s="167"/>
      <c r="J505" s="167"/>
      <c r="K505" s="167"/>
      <c r="L505" s="167"/>
      <c r="M505" s="167"/>
      <c r="N505" s="167"/>
      <c r="O505" s="167"/>
      <c r="P505" s="167"/>
      <c r="Q505" s="167"/>
      <c r="R505" s="167"/>
      <c r="S505" s="167"/>
      <c r="T505" s="167"/>
      <c r="U505" s="167"/>
      <c r="V505" s="167"/>
      <c r="W505" s="167"/>
      <c r="X505" s="167"/>
      <c r="Y505" s="167"/>
      <c r="Z505" s="167"/>
      <c r="AA505" s="167"/>
    </row>
    <row r="506">
      <c r="A506" s="167"/>
      <c r="B506" s="167"/>
      <c r="C506" s="167"/>
      <c r="D506" s="167"/>
      <c r="E506" s="167"/>
      <c r="F506" s="167"/>
      <c r="G506" s="167"/>
      <c r="H506" s="167"/>
      <c r="I506" s="167"/>
      <c r="J506" s="167"/>
      <c r="K506" s="167"/>
      <c r="L506" s="167"/>
      <c r="M506" s="167"/>
      <c r="N506" s="167"/>
      <c r="O506" s="167"/>
      <c r="P506" s="167"/>
      <c r="Q506" s="167"/>
      <c r="R506" s="167"/>
      <c r="S506" s="167"/>
      <c r="T506" s="167"/>
      <c r="U506" s="167"/>
      <c r="V506" s="167"/>
      <c r="W506" s="167"/>
      <c r="X506" s="167"/>
      <c r="Y506" s="167"/>
      <c r="Z506" s="167"/>
      <c r="AA506" s="167"/>
    </row>
    <row r="507">
      <c r="A507" s="167"/>
      <c r="B507" s="167"/>
      <c r="C507" s="167"/>
      <c r="D507" s="167"/>
      <c r="E507" s="167"/>
      <c r="F507" s="167"/>
      <c r="G507" s="167"/>
      <c r="H507" s="167"/>
      <c r="I507" s="167"/>
      <c r="J507" s="167"/>
      <c r="K507" s="167"/>
      <c r="L507" s="167"/>
      <c r="M507" s="167"/>
      <c r="N507" s="167"/>
      <c r="O507" s="167"/>
      <c r="P507" s="167"/>
      <c r="Q507" s="167"/>
      <c r="R507" s="167"/>
      <c r="S507" s="167"/>
      <c r="T507" s="167"/>
      <c r="U507" s="167"/>
      <c r="V507" s="167"/>
      <c r="W507" s="167"/>
      <c r="X507" s="167"/>
      <c r="Y507" s="167"/>
      <c r="Z507" s="167"/>
      <c r="AA507" s="167"/>
    </row>
    <row r="508">
      <c r="A508" s="167"/>
      <c r="B508" s="167"/>
      <c r="C508" s="167"/>
      <c r="D508" s="167"/>
      <c r="E508" s="167"/>
      <c r="F508" s="167"/>
      <c r="G508" s="167"/>
      <c r="H508" s="167"/>
      <c r="I508" s="167"/>
      <c r="J508" s="167"/>
      <c r="K508" s="167"/>
      <c r="L508" s="167"/>
      <c r="M508" s="167"/>
      <c r="N508" s="167"/>
      <c r="O508" s="167"/>
      <c r="P508" s="167"/>
      <c r="Q508" s="167"/>
      <c r="R508" s="167"/>
      <c r="S508" s="167"/>
      <c r="T508" s="167"/>
      <c r="U508" s="167"/>
      <c r="V508" s="167"/>
      <c r="W508" s="167"/>
      <c r="X508" s="167"/>
      <c r="Y508" s="167"/>
      <c r="Z508" s="167"/>
      <c r="AA508" s="167"/>
    </row>
    <row r="509">
      <c r="A509" s="167"/>
      <c r="B509" s="167"/>
      <c r="C509" s="167"/>
      <c r="D509" s="167"/>
      <c r="E509" s="167"/>
      <c r="F509" s="167"/>
      <c r="G509" s="167"/>
      <c r="H509" s="167"/>
      <c r="I509" s="167"/>
      <c r="J509" s="167"/>
      <c r="K509" s="167"/>
      <c r="L509" s="167"/>
      <c r="M509" s="167"/>
      <c r="N509" s="167"/>
      <c r="O509" s="167"/>
      <c r="P509" s="167"/>
      <c r="Q509" s="167"/>
      <c r="R509" s="167"/>
      <c r="S509" s="167"/>
      <c r="T509" s="167"/>
      <c r="U509" s="167"/>
      <c r="V509" s="167"/>
      <c r="W509" s="167"/>
      <c r="X509" s="167"/>
      <c r="Y509" s="167"/>
      <c r="Z509" s="167"/>
      <c r="AA509" s="167"/>
    </row>
    <row r="510">
      <c r="A510" s="167"/>
      <c r="B510" s="167"/>
      <c r="C510" s="167"/>
      <c r="D510" s="167"/>
      <c r="E510" s="167"/>
      <c r="F510" s="167"/>
      <c r="G510" s="167"/>
      <c r="H510" s="167"/>
      <c r="I510" s="167"/>
      <c r="J510" s="167"/>
      <c r="K510" s="167"/>
      <c r="L510" s="167"/>
      <c r="M510" s="167"/>
      <c r="N510" s="167"/>
      <c r="O510" s="167"/>
      <c r="P510" s="167"/>
      <c r="Q510" s="167"/>
      <c r="R510" s="167"/>
      <c r="S510" s="167"/>
      <c r="T510" s="167"/>
      <c r="U510" s="167"/>
      <c r="V510" s="167"/>
      <c r="W510" s="167"/>
      <c r="X510" s="167"/>
      <c r="Y510" s="167"/>
      <c r="Z510" s="167"/>
      <c r="AA510" s="167"/>
    </row>
    <row r="511">
      <c r="A511" s="167"/>
      <c r="B511" s="167"/>
      <c r="C511" s="167"/>
      <c r="D511" s="167"/>
      <c r="E511" s="167"/>
      <c r="F511" s="167"/>
      <c r="G511" s="167"/>
      <c r="H511" s="167"/>
      <c r="I511" s="167"/>
      <c r="J511" s="167"/>
      <c r="K511" s="167"/>
      <c r="L511" s="167"/>
      <c r="M511" s="167"/>
      <c r="N511" s="167"/>
      <c r="O511" s="167"/>
      <c r="P511" s="167"/>
      <c r="Q511" s="167"/>
      <c r="R511" s="167"/>
      <c r="S511" s="167"/>
      <c r="T511" s="167"/>
      <c r="U511" s="167"/>
      <c r="V511" s="167"/>
      <c r="W511" s="167"/>
      <c r="X511" s="167"/>
      <c r="Y511" s="167"/>
      <c r="Z511" s="167"/>
      <c r="AA511" s="167"/>
    </row>
    <row r="512">
      <c r="A512" s="167"/>
      <c r="B512" s="167"/>
      <c r="C512" s="167"/>
      <c r="D512" s="167"/>
      <c r="E512" s="167"/>
      <c r="F512" s="167"/>
      <c r="G512" s="167"/>
      <c r="H512" s="167"/>
      <c r="I512" s="167"/>
      <c r="J512" s="167"/>
      <c r="K512" s="167"/>
      <c r="L512" s="167"/>
      <c r="M512" s="167"/>
      <c r="N512" s="167"/>
      <c r="O512" s="167"/>
      <c r="P512" s="167"/>
      <c r="Q512" s="167"/>
      <c r="R512" s="167"/>
      <c r="S512" s="167"/>
      <c r="T512" s="167"/>
      <c r="U512" s="167"/>
      <c r="V512" s="167"/>
      <c r="W512" s="167"/>
      <c r="X512" s="167"/>
      <c r="Y512" s="167"/>
      <c r="Z512" s="167"/>
      <c r="AA512" s="167"/>
    </row>
    <row r="513">
      <c r="A513" s="167"/>
      <c r="B513" s="167"/>
      <c r="C513" s="167"/>
      <c r="D513" s="167"/>
      <c r="E513" s="167"/>
      <c r="F513" s="167"/>
      <c r="G513" s="167"/>
      <c r="H513" s="167"/>
      <c r="I513" s="167"/>
      <c r="J513" s="167"/>
      <c r="K513" s="167"/>
      <c r="L513" s="167"/>
      <c r="M513" s="167"/>
      <c r="N513" s="167"/>
      <c r="O513" s="167"/>
      <c r="P513" s="167"/>
      <c r="Q513" s="167"/>
      <c r="R513" s="167"/>
      <c r="S513" s="167"/>
      <c r="T513" s="167"/>
      <c r="U513" s="167"/>
      <c r="V513" s="167"/>
      <c r="W513" s="167"/>
      <c r="X513" s="167"/>
      <c r="Y513" s="167"/>
      <c r="Z513" s="167"/>
      <c r="AA513" s="167"/>
    </row>
    <row r="514">
      <c r="A514" s="167"/>
      <c r="B514" s="167"/>
      <c r="C514" s="167"/>
      <c r="D514" s="167"/>
      <c r="E514" s="167"/>
      <c r="F514" s="167"/>
      <c r="G514" s="167"/>
      <c r="H514" s="167"/>
      <c r="I514" s="167"/>
      <c r="J514" s="167"/>
      <c r="K514" s="167"/>
      <c r="L514" s="167"/>
      <c r="M514" s="167"/>
      <c r="N514" s="167"/>
      <c r="O514" s="167"/>
      <c r="P514" s="167"/>
      <c r="Q514" s="167"/>
      <c r="R514" s="167"/>
      <c r="S514" s="167"/>
      <c r="T514" s="167"/>
      <c r="U514" s="167"/>
      <c r="V514" s="167"/>
      <c r="W514" s="167"/>
      <c r="X514" s="167"/>
      <c r="Y514" s="167"/>
      <c r="Z514" s="167"/>
      <c r="AA514" s="167"/>
    </row>
    <row r="515">
      <c r="A515" s="167"/>
      <c r="B515" s="167"/>
      <c r="C515" s="167"/>
      <c r="D515" s="167"/>
      <c r="E515" s="167"/>
      <c r="F515" s="167"/>
      <c r="G515" s="167"/>
      <c r="H515" s="167"/>
      <c r="I515" s="167"/>
      <c r="J515" s="167"/>
      <c r="K515" s="167"/>
      <c r="L515" s="167"/>
      <c r="M515" s="167"/>
      <c r="N515" s="167"/>
      <c r="O515" s="167"/>
      <c r="P515" s="167"/>
      <c r="Q515" s="167"/>
      <c r="R515" s="167"/>
      <c r="S515" s="167"/>
      <c r="T515" s="167"/>
      <c r="U515" s="167"/>
      <c r="V515" s="167"/>
      <c r="W515" s="167"/>
      <c r="X515" s="167"/>
      <c r="Y515" s="167"/>
      <c r="Z515" s="167"/>
      <c r="AA515" s="167"/>
    </row>
    <row r="516">
      <c r="A516" s="167"/>
      <c r="B516" s="167"/>
      <c r="C516" s="167"/>
      <c r="D516" s="167"/>
      <c r="E516" s="167"/>
      <c r="F516" s="167"/>
      <c r="G516" s="167"/>
      <c r="H516" s="167"/>
      <c r="I516" s="167"/>
      <c r="J516" s="167"/>
      <c r="K516" s="167"/>
      <c r="L516" s="167"/>
      <c r="M516" s="167"/>
      <c r="N516" s="167"/>
      <c r="O516" s="167"/>
      <c r="P516" s="167"/>
      <c r="Q516" s="167"/>
      <c r="R516" s="167"/>
      <c r="S516" s="167"/>
      <c r="T516" s="167"/>
      <c r="U516" s="167"/>
      <c r="V516" s="167"/>
      <c r="W516" s="167"/>
      <c r="X516" s="167"/>
      <c r="Y516" s="167"/>
      <c r="Z516" s="167"/>
      <c r="AA516" s="167"/>
    </row>
    <row r="517">
      <c r="A517" s="167"/>
      <c r="B517" s="167"/>
      <c r="C517" s="167"/>
      <c r="D517" s="167"/>
      <c r="E517" s="167"/>
      <c r="F517" s="167"/>
      <c r="G517" s="167"/>
      <c r="H517" s="167"/>
      <c r="I517" s="167"/>
      <c r="J517" s="167"/>
      <c r="K517" s="167"/>
      <c r="L517" s="167"/>
      <c r="M517" s="167"/>
      <c r="N517" s="167"/>
      <c r="O517" s="167"/>
      <c r="P517" s="167"/>
      <c r="Q517" s="167"/>
      <c r="R517" s="167"/>
      <c r="S517" s="167"/>
      <c r="T517" s="167"/>
      <c r="U517" s="167"/>
      <c r="V517" s="167"/>
      <c r="W517" s="167"/>
      <c r="X517" s="167"/>
      <c r="Y517" s="167"/>
      <c r="Z517" s="167"/>
      <c r="AA517" s="167"/>
    </row>
    <row r="518">
      <c r="A518" s="167"/>
      <c r="B518" s="167"/>
      <c r="C518" s="167"/>
      <c r="D518" s="167"/>
      <c r="E518" s="167"/>
      <c r="F518" s="167"/>
      <c r="G518" s="167"/>
      <c r="H518" s="167"/>
      <c r="I518" s="167"/>
      <c r="J518" s="167"/>
      <c r="K518" s="167"/>
      <c r="L518" s="167"/>
      <c r="M518" s="167"/>
      <c r="N518" s="167"/>
      <c r="O518" s="167"/>
      <c r="P518" s="167"/>
      <c r="Q518" s="167"/>
      <c r="R518" s="167"/>
      <c r="S518" s="167"/>
      <c r="T518" s="167"/>
      <c r="U518" s="167"/>
      <c r="V518" s="167"/>
      <c r="W518" s="167"/>
      <c r="X518" s="167"/>
      <c r="Y518" s="167"/>
      <c r="Z518" s="167"/>
      <c r="AA518" s="167"/>
    </row>
    <row r="519">
      <c r="A519" s="167"/>
      <c r="B519" s="167"/>
      <c r="C519" s="167"/>
      <c r="D519" s="167"/>
      <c r="E519" s="167"/>
      <c r="F519" s="167"/>
      <c r="G519" s="167"/>
      <c r="H519" s="167"/>
      <c r="I519" s="167"/>
      <c r="J519" s="167"/>
      <c r="K519" s="167"/>
      <c r="L519" s="167"/>
      <c r="M519" s="167"/>
      <c r="N519" s="167"/>
      <c r="O519" s="167"/>
      <c r="P519" s="167"/>
      <c r="Q519" s="167"/>
      <c r="R519" s="167"/>
      <c r="S519" s="167"/>
      <c r="T519" s="167"/>
      <c r="U519" s="167"/>
      <c r="V519" s="167"/>
      <c r="W519" s="167"/>
      <c r="X519" s="167"/>
      <c r="Y519" s="167"/>
      <c r="Z519" s="167"/>
      <c r="AA519" s="167"/>
    </row>
    <row r="520">
      <c r="A520" s="167"/>
      <c r="B520" s="167"/>
      <c r="C520" s="167"/>
      <c r="D520" s="167"/>
      <c r="E520" s="167"/>
      <c r="F520" s="167"/>
      <c r="G520" s="167"/>
      <c r="H520" s="167"/>
      <c r="I520" s="167"/>
      <c r="J520" s="167"/>
      <c r="K520" s="167"/>
      <c r="L520" s="167"/>
      <c r="M520" s="167"/>
      <c r="N520" s="167"/>
      <c r="O520" s="167"/>
      <c r="P520" s="167"/>
      <c r="Q520" s="167"/>
      <c r="R520" s="167"/>
      <c r="S520" s="167"/>
      <c r="T520" s="167"/>
      <c r="U520" s="167"/>
      <c r="V520" s="167"/>
      <c r="W520" s="167"/>
      <c r="X520" s="167"/>
      <c r="Y520" s="167"/>
      <c r="Z520" s="167"/>
      <c r="AA520" s="167"/>
    </row>
    <row r="521">
      <c r="A521" s="167"/>
      <c r="B521" s="167"/>
      <c r="C521" s="167"/>
      <c r="D521" s="167"/>
      <c r="E521" s="167"/>
      <c r="F521" s="167"/>
      <c r="G521" s="167"/>
      <c r="H521" s="167"/>
      <c r="I521" s="167"/>
      <c r="J521" s="167"/>
      <c r="K521" s="167"/>
      <c r="L521" s="167"/>
      <c r="M521" s="167"/>
      <c r="N521" s="167"/>
      <c r="O521" s="167"/>
      <c r="P521" s="167"/>
      <c r="Q521" s="167"/>
      <c r="R521" s="167"/>
      <c r="S521" s="167"/>
      <c r="T521" s="167"/>
      <c r="U521" s="167"/>
      <c r="V521" s="167"/>
      <c r="W521" s="167"/>
      <c r="X521" s="167"/>
      <c r="Y521" s="167"/>
      <c r="Z521" s="167"/>
      <c r="AA521" s="167"/>
    </row>
    <row r="522">
      <c r="A522" s="167"/>
      <c r="B522" s="167"/>
      <c r="C522" s="167"/>
      <c r="D522" s="167"/>
      <c r="E522" s="167"/>
      <c r="F522" s="167"/>
      <c r="G522" s="167"/>
      <c r="H522" s="167"/>
      <c r="I522" s="167"/>
      <c r="J522" s="167"/>
      <c r="K522" s="167"/>
      <c r="L522" s="167"/>
      <c r="M522" s="167"/>
      <c r="N522" s="167"/>
      <c r="O522" s="167"/>
      <c r="P522" s="167"/>
      <c r="Q522" s="167"/>
      <c r="R522" s="167"/>
      <c r="S522" s="167"/>
      <c r="T522" s="167"/>
      <c r="U522" s="167"/>
      <c r="V522" s="167"/>
      <c r="W522" s="167"/>
      <c r="X522" s="167"/>
      <c r="Y522" s="167"/>
      <c r="Z522" s="167"/>
      <c r="AA522" s="167"/>
    </row>
    <row r="523">
      <c r="A523" s="167"/>
      <c r="B523" s="167"/>
      <c r="C523" s="167"/>
      <c r="D523" s="167"/>
      <c r="E523" s="167"/>
      <c r="F523" s="167"/>
      <c r="G523" s="167"/>
      <c r="H523" s="167"/>
      <c r="I523" s="167"/>
      <c r="J523" s="167"/>
      <c r="K523" s="167"/>
      <c r="L523" s="167"/>
      <c r="M523" s="167"/>
      <c r="N523" s="167"/>
      <c r="O523" s="167"/>
      <c r="P523" s="167"/>
      <c r="Q523" s="167"/>
      <c r="R523" s="167"/>
      <c r="S523" s="167"/>
      <c r="T523" s="167"/>
      <c r="U523" s="167"/>
      <c r="V523" s="167"/>
      <c r="W523" s="167"/>
      <c r="X523" s="167"/>
      <c r="Y523" s="167"/>
      <c r="Z523" s="167"/>
      <c r="AA523" s="167"/>
    </row>
    <row r="524">
      <c r="A524" s="167"/>
      <c r="B524" s="167"/>
      <c r="C524" s="167"/>
      <c r="D524" s="167"/>
      <c r="E524" s="167"/>
      <c r="F524" s="167"/>
      <c r="G524" s="167"/>
      <c r="H524" s="167"/>
      <c r="I524" s="167"/>
      <c r="J524" s="167"/>
      <c r="K524" s="167"/>
      <c r="L524" s="167"/>
      <c r="M524" s="167"/>
      <c r="N524" s="167"/>
      <c r="O524" s="167"/>
      <c r="P524" s="167"/>
      <c r="Q524" s="167"/>
      <c r="R524" s="167"/>
      <c r="S524" s="167"/>
      <c r="T524" s="167"/>
      <c r="U524" s="167"/>
      <c r="V524" s="167"/>
      <c r="W524" s="167"/>
      <c r="X524" s="167"/>
      <c r="Y524" s="167"/>
      <c r="Z524" s="167"/>
      <c r="AA524" s="167"/>
    </row>
    <row r="525">
      <c r="A525" s="167"/>
      <c r="B525" s="167"/>
      <c r="C525" s="167"/>
      <c r="D525" s="167"/>
      <c r="E525" s="167"/>
      <c r="F525" s="167"/>
      <c r="G525" s="167"/>
      <c r="H525" s="167"/>
      <c r="I525" s="167"/>
      <c r="J525" s="167"/>
      <c r="K525" s="167"/>
      <c r="L525" s="167"/>
      <c r="M525" s="167"/>
      <c r="N525" s="167"/>
      <c r="O525" s="167"/>
      <c r="P525" s="167"/>
      <c r="Q525" s="167"/>
      <c r="R525" s="167"/>
      <c r="S525" s="167"/>
      <c r="T525" s="167"/>
      <c r="U525" s="167"/>
      <c r="V525" s="167"/>
      <c r="W525" s="167"/>
      <c r="X525" s="167"/>
      <c r="Y525" s="167"/>
      <c r="Z525" s="167"/>
      <c r="AA525" s="167"/>
    </row>
    <row r="526">
      <c r="A526" s="167"/>
      <c r="B526" s="167"/>
      <c r="C526" s="167"/>
      <c r="D526" s="167"/>
      <c r="E526" s="167"/>
      <c r="F526" s="167"/>
      <c r="G526" s="167"/>
      <c r="H526" s="167"/>
      <c r="I526" s="167"/>
      <c r="J526" s="167"/>
      <c r="K526" s="167"/>
      <c r="L526" s="167"/>
      <c r="M526" s="167"/>
      <c r="N526" s="167"/>
      <c r="O526" s="167"/>
      <c r="P526" s="167"/>
      <c r="Q526" s="167"/>
      <c r="R526" s="167"/>
      <c r="S526" s="167"/>
      <c r="T526" s="167"/>
      <c r="U526" s="167"/>
      <c r="V526" s="167"/>
      <c r="W526" s="167"/>
      <c r="X526" s="167"/>
      <c r="Y526" s="167"/>
      <c r="Z526" s="167"/>
      <c r="AA526" s="167"/>
    </row>
    <row r="527">
      <c r="A527" s="167"/>
      <c r="B527" s="167"/>
      <c r="C527" s="167"/>
      <c r="D527" s="167"/>
      <c r="E527" s="167"/>
      <c r="F527" s="167"/>
      <c r="G527" s="167"/>
      <c r="H527" s="167"/>
      <c r="I527" s="167"/>
      <c r="J527" s="167"/>
      <c r="K527" s="167"/>
      <c r="L527" s="167"/>
      <c r="M527" s="167"/>
      <c r="N527" s="167"/>
      <c r="O527" s="167"/>
      <c r="P527" s="167"/>
      <c r="Q527" s="167"/>
      <c r="R527" s="167"/>
      <c r="S527" s="167"/>
      <c r="T527" s="167"/>
      <c r="U527" s="167"/>
      <c r="V527" s="167"/>
      <c r="W527" s="167"/>
      <c r="X527" s="167"/>
      <c r="Y527" s="167"/>
      <c r="Z527" s="167"/>
      <c r="AA527" s="167"/>
    </row>
    <row r="528">
      <c r="A528" s="167"/>
      <c r="B528" s="167"/>
      <c r="C528" s="167"/>
      <c r="D528" s="167"/>
      <c r="E528" s="167"/>
      <c r="F528" s="167"/>
      <c r="G528" s="167"/>
      <c r="H528" s="167"/>
      <c r="I528" s="167"/>
      <c r="J528" s="167"/>
      <c r="K528" s="167"/>
      <c r="L528" s="167"/>
      <c r="M528" s="167"/>
      <c r="N528" s="167"/>
      <c r="O528" s="167"/>
      <c r="P528" s="167"/>
      <c r="Q528" s="167"/>
      <c r="R528" s="167"/>
      <c r="S528" s="167"/>
      <c r="T528" s="167"/>
      <c r="U528" s="167"/>
      <c r="V528" s="167"/>
      <c r="W528" s="167"/>
      <c r="X528" s="167"/>
      <c r="Y528" s="167"/>
      <c r="Z528" s="167"/>
      <c r="AA528" s="167"/>
    </row>
    <row r="529">
      <c r="A529" s="167"/>
      <c r="B529" s="167"/>
      <c r="C529" s="167"/>
      <c r="D529" s="167"/>
      <c r="E529" s="167"/>
      <c r="F529" s="167"/>
      <c r="G529" s="167"/>
      <c r="H529" s="167"/>
      <c r="I529" s="167"/>
      <c r="J529" s="167"/>
      <c r="K529" s="167"/>
      <c r="L529" s="167"/>
      <c r="M529" s="167"/>
      <c r="N529" s="167"/>
      <c r="O529" s="167"/>
      <c r="P529" s="167"/>
      <c r="Q529" s="167"/>
      <c r="R529" s="167"/>
      <c r="S529" s="167"/>
      <c r="T529" s="167"/>
      <c r="U529" s="167"/>
      <c r="V529" s="167"/>
      <c r="W529" s="167"/>
      <c r="X529" s="167"/>
      <c r="Y529" s="167"/>
      <c r="Z529" s="167"/>
      <c r="AA529" s="167"/>
    </row>
    <row r="530">
      <c r="A530" s="167"/>
      <c r="B530" s="167"/>
      <c r="C530" s="167"/>
      <c r="D530" s="167"/>
      <c r="E530" s="167"/>
      <c r="F530" s="167"/>
      <c r="G530" s="167"/>
      <c r="H530" s="167"/>
      <c r="I530" s="167"/>
      <c r="J530" s="167"/>
      <c r="K530" s="167"/>
      <c r="L530" s="167"/>
      <c r="M530" s="167"/>
      <c r="N530" s="167"/>
      <c r="O530" s="167"/>
      <c r="P530" s="167"/>
      <c r="Q530" s="167"/>
      <c r="R530" s="167"/>
      <c r="S530" s="167"/>
      <c r="T530" s="167"/>
      <c r="U530" s="167"/>
      <c r="V530" s="167"/>
      <c r="W530" s="167"/>
      <c r="X530" s="167"/>
      <c r="Y530" s="167"/>
      <c r="Z530" s="167"/>
      <c r="AA530" s="167"/>
    </row>
    <row r="531">
      <c r="A531" s="167"/>
      <c r="B531" s="167"/>
      <c r="C531" s="167"/>
      <c r="D531" s="167"/>
      <c r="E531" s="167"/>
      <c r="F531" s="167"/>
      <c r="G531" s="167"/>
      <c r="H531" s="167"/>
      <c r="I531" s="167"/>
      <c r="J531" s="167"/>
      <c r="K531" s="167"/>
      <c r="L531" s="167"/>
      <c r="M531" s="167"/>
      <c r="N531" s="167"/>
      <c r="O531" s="167"/>
      <c r="P531" s="167"/>
      <c r="Q531" s="167"/>
      <c r="R531" s="167"/>
      <c r="S531" s="167"/>
      <c r="T531" s="167"/>
      <c r="U531" s="167"/>
      <c r="V531" s="167"/>
      <c r="W531" s="167"/>
      <c r="X531" s="167"/>
      <c r="Y531" s="167"/>
      <c r="Z531" s="167"/>
      <c r="AA531" s="167"/>
    </row>
    <row r="532">
      <c r="A532" s="167"/>
      <c r="B532" s="167"/>
      <c r="C532" s="167"/>
      <c r="D532" s="167"/>
      <c r="E532" s="167"/>
      <c r="F532" s="167"/>
      <c r="G532" s="167"/>
      <c r="H532" s="167"/>
      <c r="I532" s="167"/>
      <c r="J532" s="167"/>
      <c r="K532" s="167"/>
      <c r="L532" s="167"/>
      <c r="M532" s="167"/>
      <c r="N532" s="167"/>
      <c r="O532" s="167"/>
      <c r="P532" s="167"/>
      <c r="Q532" s="167"/>
      <c r="R532" s="167"/>
      <c r="S532" s="167"/>
      <c r="T532" s="167"/>
      <c r="U532" s="167"/>
      <c r="V532" s="167"/>
      <c r="W532" s="167"/>
      <c r="X532" s="167"/>
      <c r="Y532" s="167"/>
      <c r="Z532" s="167"/>
      <c r="AA532" s="167"/>
    </row>
    <row r="533">
      <c r="A533" s="167"/>
      <c r="B533" s="167"/>
      <c r="C533" s="167"/>
      <c r="D533" s="167"/>
      <c r="E533" s="167"/>
      <c r="F533" s="167"/>
      <c r="G533" s="167"/>
      <c r="H533" s="167"/>
      <c r="I533" s="167"/>
      <c r="J533" s="167"/>
      <c r="K533" s="167"/>
      <c r="L533" s="167"/>
      <c r="M533" s="167"/>
      <c r="N533" s="167"/>
      <c r="O533" s="167"/>
      <c r="P533" s="167"/>
      <c r="Q533" s="167"/>
      <c r="R533" s="167"/>
      <c r="S533" s="167"/>
      <c r="T533" s="167"/>
      <c r="U533" s="167"/>
      <c r="V533" s="167"/>
      <c r="W533" s="167"/>
      <c r="X533" s="167"/>
      <c r="Y533" s="167"/>
      <c r="Z533" s="167"/>
      <c r="AA533" s="167"/>
    </row>
    <row r="534">
      <c r="A534" s="167"/>
      <c r="B534" s="167"/>
      <c r="C534" s="167"/>
      <c r="D534" s="167"/>
      <c r="E534" s="167"/>
      <c r="F534" s="167"/>
      <c r="G534" s="167"/>
      <c r="H534" s="167"/>
      <c r="I534" s="167"/>
      <c r="J534" s="167"/>
      <c r="K534" s="167"/>
      <c r="L534" s="167"/>
      <c r="M534" s="167"/>
      <c r="N534" s="167"/>
      <c r="O534" s="167"/>
      <c r="P534" s="167"/>
      <c r="Q534" s="167"/>
      <c r="R534" s="167"/>
      <c r="S534" s="167"/>
      <c r="T534" s="167"/>
      <c r="U534" s="167"/>
      <c r="V534" s="167"/>
      <c r="W534" s="167"/>
      <c r="X534" s="167"/>
      <c r="Y534" s="167"/>
      <c r="Z534" s="167"/>
      <c r="AA534" s="167"/>
    </row>
    <row r="535">
      <c r="A535" s="167"/>
      <c r="B535" s="167"/>
      <c r="C535" s="167"/>
      <c r="D535" s="167"/>
      <c r="E535" s="167"/>
      <c r="F535" s="167"/>
      <c r="G535" s="167"/>
      <c r="H535" s="167"/>
      <c r="I535" s="167"/>
      <c r="J535" s="167"/>
      <c r="K535" s="167"/>
      <c r="L535" s="167"/>
      <c r="M535" s="167"/>
      <c r="N535" s="167"/>
      <c r="O535" s="167"/>
      <c r="P535" s="167"/>
      <c r="Q535" s="167"/>
      <c r="R535" s="167"/>
      <c r="S535" s="167"/>
      <c r="T535" s="167"/>
      <c r="U535" s="167"/>
      <c r="V535" s="167"/>
      <c r="W535" s="167"/>
      <c r="X535" s="167"/>
      <c r="Y535" s="167"/>
      <c r="Z535" s="167"/>
      <c r="AA535" s="167"/>
    </row>
    <row r="536">
      <c r="A536" s="167"/>
      <c r="B536" s="167"/>
      <c r="C536" s="167"/>
      <c r="D536" s="167"/>
      <c r="E536" s="167"/>
      <c r="F536" s="167"/>
      <c r="G536" s="167"/>
      <c r="H536" s="167"/>
      <c r="I536" s="167"/>
      <c r="J536" s="167"/>
      <c r="K536" s="167"/>
      <c r="L536" s="167"/>
      <c r="M536" s="167"/>
      <c r="N536" s="167"/>
      <c r="O536" s="167"/>
      <c r="P536" s="167"/>
      <c r="Q536" s="167"/>
      <c r="R536" s="167"/>
      <c r="S536" s="167"/>
      <c r="T536" s="167"/>
      <c r="U536" s="167"/>
      <c r="V536" s="167"/>
      <c r="W536" s="167"/>
      <c r="X536" s="167"/>
      <c r="Y536" s="167"/>
      <c r="Z536" s="167"/>
      <c r="AA536" s="167"/>
    </row>
    <row r="537">
      <c r="A537" s="167"/>
      <c r="B537" s="167"/>
      <c r="C537" s="167"/>
      <c r="D537" s="167"/>
      <c r="E537" s="167"/>
      <c r="F537" s="167"/>
      <c r="G537" s="167"/>
      <c r="H537" s="167"/>
      <c r="I537" s="167"/>
      <c r="J537" s="167"/>
      <c r="K537" s="167"/>
      <c r="L537" s="167"/>
      <c r="M537" s="167"/>
      <c r="N537" s="167"/>
      <c r="O537" s="167"/>
      <c r="P537" s="167"/>
      <c r="Q537" s="167"/>
      <c r="R537" s="167"/>
      <c r="S537" s="167"/>
      <c r="T537" s="167"/>
      <c r="U537" s="167"/>
      <c r="V537" s="167"/>
      <c r="W537" s="167"/>
      <c r="X537" s="167"/>
      <c r="Y537" s="167"/>
      <c r="Z537" s="167"/>
      <c r="AA537" s="167"/>
    </row>
    <row r="538">
      <c r="A538" s="167"/>
      <c r="B538" s="167"/>
      <c r="C538" s="167"/>
      <c r="D538" s="167"/>
      <c r="E538" s="167"/>
      <c r="F538" s="167"/>
      <c r="G538" s="167"/>
      <c r="H538" s="167"/>
      <c r="I538" s="167"/>
      <c r="J538" s="167"/>
      <c r="K538" s="167"/>
      <c r="L538" s="167"/>
      <c r="M538" s="167"/>
      <c r="N538" s="167"/>
      <c r="O538" s="167"/>
      <c r="P538" s="167"/>
      <c r="Q538" s="167"/>
      <c r="R538" s="167"/>
      <c r="S538" s="167"/>
      <c r="T538" s="167"/>
      <c r="U538" s="167"/>
      <c r="V538" s="167"/>
      <c r="W538" s="167"/>
      <c r="X538" s="167"/>
      <c r="Y538" s="167"/>
      <c r="Z538" s="167"/>
      <c r="AA538" s="167"/>
    </row>
    <row r="539">
      <c r="A539" s="167"/>
      <c r="B539" s="167"/>
      <c r="C539" s="167"/>
      <c r="D539" s="167"/>
      <c r="E539" s="167"/>
      <c r="F539" s="167"/>
      <c r="G539" s="167"/>
      <c r="H539" s="167"/>
      <c r="I539" s="167"/>
      <c r="J539" s="167"/>
      <c r="K539" s="167"/>
      <c r="L539" s="167"/>
      <c r="M539" s="167"/>
      <c r="N539" s="167"/>
      <c r="O539" s="167"/>
      <c r="P539" s="167"/>
      <c r="Q539" s="167"/>
      <c r="R539" s="167"/>
      <c r="S539" s="167"/>
      <c r="T539" s="167"/>
      <c r="U539" s="167"/>
      <c r="V539" s="167"/>
      <c r="W539" s="167"/>
      <c r="X539" s="167"/>
      <c r="Y539" s="167"/>
      <c r="Z539" s="167"/>
      <c r="AA539" s="167"/>
    </row>
    <row r="540">
      <c r="A540" s="167"/>
      <c r="B540" s="167"/>
      <c r="C540" s="167"/>
      <c r="D540" s="167"/>
      <c r="E540" s="167"/>
      <c r="F540" s="167"/>
      <c r="G540" s="167"/>
      <c r="H540" s="167"/>
      <c r="I540" s="167"/>
      <c r="J540" s="167"/>
      <c r="K540" s="167"/>
      <c r="L540" s="167"/>
      <c r="M540" s="167"/>
      <c r="N540" s="167"/>
      <c r="O540" s="167"/>
      <c r="P540" s="167"/>
      <c r="Q540" s="167"/>
      <c r="R540" s="167"/>
      <c r="S540" s="167"/>
      <c r="T540" s="167"/>
      <c r="U540" s="167"/>
      <c r="V540" s="167"/>
      <c r="W540" s="167"/>
      <c r="X540" s="167"/>
      <c r="Y540" s="167"/>
      <c r="Z540" s="167"/>
      <c r="AA540" s="167"/>
    </row>
    <row r="541">
      <c r="A541" s="167"/>
      <c r="B541" s="167"/>
      <c r="C541" s="167"/>
      <c r="D541" s="167"/>
      <c r="E541" s="167"/>
      <c r="F541" s="167"/>
      <c r="G541" s="167"/>
      <c r="H541" s="167"/>
      <c r="I541" s="167"/>
      <c r="J541" s="167"/>
      <c r="K541" s="167"/>
      <c r="L541" s="167"/>
      <c r="M541" s="167"/>
      <c r="N541" s="167"/>
      <c r="O541" s="167"/>
      <c r="P541" s="167"/>
      <c r="Q541" s="167"/>
      <c r="R541" s="167"/>
      <c r="S541" s="167"/>
      <c r="T541" s="167"/>
      <c r="U541" s="167"/>
      <c r="V541" s="167"/>
      <c r="W541" s="167"/>
      <c r="X541" s="167"/>
      <c r="Y541" s="167"/>
      <c r="Z541" s="167"/>
      <c r="AA541" s="167"/>
    </row>
    <row r="542">
      <c r="A542" s="167"/>
      <c r="B542" s="167"/>
      <c r="C542" s="167"/>
      <c r="D542" s="167"/>
      <c r="E542" s="167"/>
      <c r="F542" s="167"/>
      <c r="G542" s="167"/>
      <c r="H542" s="167"/>
      <c r="I542" s="167"/>
      <c r="J542" s="167"/>
      <c r="K542" s="167"/>
      <c r="L542" s="167"/>
      <c r="M542" s="167"/>
      <c r="N542" s="167"/>
      <c r="O542" s="167"/>
      <c r="P542" s="167"/>
      <c r="Q542" s="167"/>
      <c r="R542" s="167"/>
      <c r="S542" s="167"/>
      <c r="T542" s="167"/>
      <c r="U542" s="167"/>
      <c r="V542" s="167"/>
      <c r="W542" s="167"/>
      <c r="X542" s="167"/>
      <c r="Y542" s="167"/>
      <c r="Z542" s="167"/>
      <c r="AA542" s="167"/>
    </row>
    <row r="543">
      <c r="A543" s="167"/>
      <c r="B543" s="167"/>
      <c r="C543" s="167"/>
      <c r="D543" s="167"/>
      <c r="E543" s="167"/>
      <c r="F543" s="167"/>
      <c r="G543" s="167"/>
      <c r="H543" s="167"/>
      <c r="I543" s="167"/>
      <c r="J543" s="167"/>
      <c r="K543" s="167"/>
      <c r="L543" s="167"/>
      <c r="M543" s="167"/>
      <c r="N543" s="167"/>
      <c r="O543" s="167"/>
      <c r="P543" s="167"/>
      <c r="Q543" s="167"/>
      <c r="R543" s="167"/>
      <c r="S543" s="167"/>
      <c r="T543" s="167"/>
      <c r="U543" s="167"/>
      <c r="V543" s="167"/>
      <c r="W543" s="167"/>
      <c r="X543" s="167"/>
      <c r="Y543" s="167"/>
      <c r="Z543" s="167"/>
      <c r="AA543" s="167"/>
    </row>
    <row r="544">
      <c r="A544" s="167"/>
      <c r="B544" s="167"/>
      <c r="C544" s="167"/>
      <c r="D544" s="167"/>
      <c r="E544" s="167"/>
      <c r="F544" s="167"/>
      <c r="G544" s="167"/>
      <c r="H544" s="167"/>
      <c r="I544" s="167"/>
      <c r="J544" s="167"/>
      <c r="K544" s="167"/>
      <c r="L544" s="167"/>
      <c r="M544" s="167"/>
      <c r="N544" s="167"/>
      <c r="O544" s="167"/>
      <c r="P544" s="167"/>
      <c r="Q544" s="167"/>
      <c r="R544" s="167"/>
      <c r="S544" s="167"/>
      <c r="T544" s="167"/>
      <c r="U544" s="167"/>
      <c r="V544" s="167"/>
      <c r="W544" s="167"/>
      <c r="X544" s="167"/>
      <c r="Y544" s="167"/>
      <c r="Z544" s="167"/>
      <c r="AA544" s="167"/>
    </row>
    <row r="545">
      <c r="A545" s="167"/>
      <c r="B545" s="167"/>
      <c r="C545" s="167"/>
      <c r="D545" s="167"/>
      <c r="E545" s="167"/>
      <c r="F545" s="167"/>
      <c r="G545" s="167"/>
      <c r="H545" s="167"/>
      <c r="I545" s="167"/>
      <c r="J545" s="167"/>
      <c r="K545" s="167"/>
      <c r="L545" s="167"/>
      <c r="M545" s="167"/>
      <c r="N545" s="167"/>
      <c r="O545" s="167"/>
      <c r="P545" s="167"/>
      <c r="Q545" s="167"/>
      <c r="R545" s="167"/>
      <c r="S545" s="167"/>
      <c r="T545" s="167"/>
      <c r="U545" s="167"/>
      <c r="V545" s="167"/>
      <c r="W545" s="167"/>
      <c r="X545" s="167"/>
      <c r="Y545" s="167"/>
      <c r="Z545" s="167"/>
      <c r="AA545" s="167"/>
    </row>
    <row r="546">
      <c r="A546" s="167"/>
      <c r="B546" s="167"/>
      <c r="C546" s="167"/>
      <c r="D546" s="167"/>
      <c r="E546" s="167"/>
      <c r="F546" s="167"/>
      <c r="G546" s="167"/>
      <c r="H546" s="167"/>
      <c r="I546" s="167"/>
      <c r="J546" s="167"/>
      <c r="K546" s="167"/>
      <c r="L546" s="167"/>
      <c r="M546" s="167"/>
      <c r="N546" s="167"/>
      <c r="O546" s="167"/>
      <c r="P546" s="167"/>
      <c r="Q546" s="167"/>
      <c r="R546" s="167"/>
      <c r="S546" s="167"/>
      <c r="T546" s="167"/>
      <c r="U546" s="167"/>
      <c r="V546" s="167"/>
      <c r="W546" s="167"/>
      <c r="X546" s="167"/>
      <c r="Y546" s="167"/>
      <c r="Z546" s="167"/>
      <c r="AA546" s="167"/>
    </row>
    <row r="547">
      <c r="A547" s="167"/>
      <c r="B547" s="167"/>
      <c r="C547" s="167"/>
      <c r="D547" s="167"/>
      <c r="E547" s="167"/>
      <c r="F547" s="167"/>
      <c r="G547" s="167"/>
      <c r="H547" s="167"/>
      <c r="I547" s="167"/>
      <c r="J547" s="167"/>
      <c r="K547" s="167"/>
      <c r="L547" s="167"/>
      <c r="M547" s="167"/>
      <c r="N547" s="167"/>
      <c r="O547" s="167"/>
      <c r="P547" s="167"/>
      <c r="Q547" s="167"/>
      <c r="R547" s="167"/>
      <c r="S547" s="167"/>
      <c r="T547" s="167"/>
      <c r="U547" s="167"/>
      <c r="V547" s="167"/>
      <c r="W547" s="167"/>
      <c r="X547" s="167"/>
      <c r="Y547" s="167"/>
      <c r="Z547" s="167"/>
      <c r="AA547" s="167"/>
    </row>
    <row r="548">
      <c r="A548" s="167"/>
      <c r="B548" s="167"/>
      <c r="C548" s="167"/>
      <c r="D548" s="167"/>
      <c r="E548" s="167"/>
      <c r="F548" s="167"/>
      <c r="G548" s="167"/>
      <c r="H548" s="167"/>
      <c r="I548" s="167"/>
      <c r="J548" s="167"/>
      <c r="K548" s="167"/>
      <c r="L548" s="167"/>
      <c r="M548" s="167"/>
      <c r="N548" s="167"/>
      <c r="O548" s="167"/>
      <c r="P548" s="167"/>
      <c r="Q548" s="167"/>
      <c r="R548" s="167"/>
      <c r="S548" s="167"/>
      <c r="T548" s="167"/>
      <c r="U548" s="167"/>
      <c r="V548" s="167"/>
      <c r="W548" s="167"/>
      <c r="X548" s="167"/>
      <c r="Y548" s="167"/>
      <c r="Z548" s="167"/>
      <c r="AA548" s="167"/>
    </row>
    <row r="549">
      <c r="A549" s="167"/>
      <c r="B549" s="167"/>
      <c r="C549" s="167"/>
      <c r="D549" s="167"/>
      <c r="E549" s="167"/>
      <c r="F549" s="167"/>
      <c r="G549" s="167"/>
      <c r="H549" s="167"/>
      <c r="I549" s="167"/>
      <c r="J549" s="167"/>
      <c r="K549" s="167"/>
      <c r="L549" s="167"/>
      <c r="M549" s="167"/>
      <c r="N549" s="167"/>
      <c r="O549" s="167"/>
      <c r="P549" s="167"/>
      <c r="Q549" s="167"/>
      <c r="R549" s="167"/>
      <c r="S549" s="167"/>
      <c r="T549" s="167"/>
      <c r="U549" s="167"/>
      <c r="V549" s="167"/>
      <c r="W549" s="167"/>
      <c r="X549" s="167"/>
      <c r="Y549" s="167"/>
      <c r="Z549" s="167"/>
      <c r="AA549" s="167"/>
    </row>
    <row r="550">
      <c r="A550" s="167"/>
      <c r="B550" s="167"/>
      <c r="C550" s="167"/>
      <c r="D550" s="167"/>
      <c r="E550" s="167"/>
      <c r="F550" s="167"/>
      <c r="G550" s="167"/>
      <c r="H550" s="167"/>
      <c r="I550" s="167"/>
      <c r="J550" s="167"/>
      <c r="K550" s="167"/>
      <c r="L550" s="167"/>
      <c r="M550" s="167"/>
      <c r="N550" s="167"/>
      <c r="O550" s="167"/>
      <c r="P550" s="167"/>
      <c r="Q550" s="167"/>
      <c r="R550" s="167"/>
      <c r="S550" s="167"/>
      <c r="T550" s="167"/>
      <c r="U550" s="167"/>
      <c r="V550" s="167"/>
      <c r="W550" s="167"/>
      <c r="X550" s="167"/>
      <c r="Y550" s="167"/>
      <c r="Z550" s="167"/>
      <c r="AA550" s="167"/>
    </row>
    <row r="551">
      <c r="A551" s="167"/>
      <c r="B551" s="167"/>
      <c r="C551" s="167"/>
      <c r="D551" s="167"/>
      <c r="E551" s="167"/>
      <c r="F551" s="167"/>
      <c r="G551" s="167"/>
      <c r="H551" s="167"/>
      <c r="I551" s="167"/>
      <c r="J551" s="167"/>
      <c r="K551" s="167"/>
      <c r="L551" s="167"/>
      <c r="M551" s="167"/>
      <c r="N551" s="167"/>
      <c r="O551" s="167"/>
      <c r="P551" s="167"/>
      <c r="Q551" s="167"/>
      <c r="R551" s="167"/>
      <c r="S551" s="167"/>
      <c r="T551" s="167"/>
      <c r="U551" s="167"/>
      <c r="V551" s="167"/>
      <c r="W551" s="167"/>
      <c r="X551" s="167"/>
      <c r="Y551" s="167"/>
      <c r="Z551" s="167"/>
      <c r="AA551" s="167"/>
    </row>
    <row r="552">
      <c r="A552" s="167"/>
      <c r="B552" s="167"/>
      <c r="C552" s="167"/>
      <c r="D552" s="167"/>
      <c r="E552" s="167"/>
      <c r="F552" s="167"/>
      <c r="G552" s="167"/>
      <c r="H552" s="167"/>
      <c r="I552" s="167"/>
      <c r="J552" s="167"/>
      <c r="K552" s="167"/>
      <c r="L552" s="167"/>
      <c r="M552" s="167"/>
      <c r="N552" s="167"/>
      <c r="O552" s="167"/>
      <c r="P552" s="167"/>
      <c r="Q552" s="167"/>
      <c r="R552" s="167"/>
      <c r="S552" s="167"/>
      <c r="T552" s="167"/>
      <c r="U552" s="167"/>
      <c r="V552" s="167"/>
      <c r="W552" s="167"/>
      <c r="X552" s="167"/>
      <c r="Y552" s="167"/>
      <c r="Z552" s="167"/>
      <c r="AA552" s="167"/>
    </row>
    <row r="553">
      <c r="A553" s="167"/>
      <c r="B553" s="167"/>
      <c r="C553" s="167"/>
      <c r="D553" s="167"/>
      <c r="E553" s="167"/>
      <c r="F553" s="167"/>
      <c r="G553" s="167"/>
      <c r="H553" s="167"/>
      <c r="I553" s="167"/>
      <c r="J553" s="167"/>
      <c r="K553" s="167"/>
      <c r="L553" s="167"/>
      <c r="M553" s="167"/>
      <c r="N553" s="167"/>
      <c r="O553" s="167"/>
      <c r="P553" s="167"/>
      <c r="Q553" s="167"/>
      <c r="R553" s="167"/>
      <c r="S553" s="167"/>
      <c r="T553" s="167"/>
      <c r="U553" s="167"/>
      <c r="V553" s="167"/>
      <c r="W553" s="167"/>
      <c r="X553" s="167"/>
      <c r="Y553" s="167"/>
      <c r="Z553" s="167"/>
      <c r="AA553" s="167"/>
    </row>
    <row r="554">
      <c r="A554" s="167"/>
      <c r="B554" s="167"/>
      <c r="C554" s="167"/>
      <c r="D554" s="167"/>
      <c r="E554" s="167"/>
      <c r="F554" s="167"/>
      <c r="G554" s="167"/>
      <c r="H554" s="167"/>
      <c r="I554" s="167"/>
      <c r="J554" s="167"/>
      <c r="K554" s="167"/>
      <c r="L554" s="167"/>
      <c r="M554" s="167"/>
      <c r="N554" s="167"/>
      <c r="O554" s="167"/>
      <c r="P554" s="167"/>
      <c r="Q554" s="167"/>
      <c r="R554" s="167"/>
      <c r="S554" s="167"/>
      <c r="T554" s="167"/>
      <c r="U554" s="167"/>
      <c r="V554" s="167"/>
      <c r="W554" s="167"/>
      <c r="X554" s="167"/>
      <c r="Y554" s="167"/>
      <c r="Z554" s="167"/>
      <c r="AA554" s="167"/>
    </row>
    <row r="555">
      <c r="A555" s="167"/>
      <c r="B555" s="167"/>
      <c r="C555" s="167"/>
      <c r="D555" s="167"/>
      <c r="E555" s="167"/>
      <c r="F555" s="167"/>
      <c r="G555" s="167"/>
      <c r="H555" s="167"/>
      <c r="I555" s="167"/>
      <c r="J555" s="167"/>
      <c r="K555" s="167"/>
      <c r="L555" s="167"/>
      <c r="M555" s="167"/>
      <c r="N555" s="167"/>
      <c r="O555" s="167"/>
      <c r="P555" s="167"/>
      <c r="Q555" s="167"/>
      <c r="R555" s="167"/>
      <c r="S555" s="167"/>
      <c r="T555" s="167"/>
      <c r="U555" s="167"/>
      <c r="V555" s="167"/>
      <c r="W555" s="167"/>
      <c r="X555" s="167"/>
      <c r="Y555" s="167"/>
      <c r="Z555" s="167"/>
      <c r="AA555" s="167"/>
    </row>
    <row r="556">
      <c r="A556" s="167"/>
      <c r="B556" s="167"/>
      <c r="C556" s="167"/>
      <c r="D556" s="167"/>
      <c r="E556" s="167"/>
      <c r="F556" s="167"/>
      <c r="G556" s="167"/>
      <c r="H556" s="167"/>
      <c r="I556" s="167"/>
      <c r="J556" s="167"/>
      <c r="K556" s="167"/>
      <c r="L556" s="167"/>
      <c r="M556" s="167"/>
      <c r="N556" s="167"/>
      <c r="O556" s="167"/>
      <c r="P556" s="167"/>
      <c r="Q556" s="167"/>
      <c r="R556" s="167"/>
      <c r="S556" s="167"/>
      <c r="T556" s="167"/>
      <c r="U556" s="167"/>
      <c r="V556" s="167"/>
      <c r="W556" s="167"/>
      <c r="X556" s="167"/>
      <c r="Y556" s="167"/>
      <c r="Z556" s="167"/>
      <c r="AA556" s="167"/>
    </row>
    <row r="557">
      <c r="A557" s="167"/>
      <c r="B557" s="167"/>
      <c r="C557" s="167"/>
      <c r="D557" s="167"/>
      <c r="E557" s="167"/>
      <c r="F557" s="167"/>
      <c r="G557" s="167"/>
      <c r="H557" s="167"/>
      <c r="I557" s="167"/>
      <c r="J557" s="167"/>
      <c r="K557" s="167"/>
      <c r="L557" s="167"/>
      <c r="M557" s="167"/>
      <c r="N557" s="167"/>
      <c r="O557" s="167"/>
      <c r="P557" s="167"/>
      <c r="Q557" s="167"/>
      <c r="R557" s="167"/>
      <c r="S557" s="167"/>
      <c r="T557" s="167"/>
      <c r="U557" s="167"/>
      <c r="V557" s="167"/>
      <c r="W557" s="167"/>
      <c r="X557" s="167"/>
      <c r="Y557" s="167"/>
      <c r="Z557" s="167"/>
      <c r="AA557" s="167"/>
    </row>
    <row r="558">
      <c r="A558" s="167"/>
      <c r="B558" s="167"/>
      <c r="C558" s="167"/>
      <c r="D558" s="167"/>
      <c r="E558" s="167"/>
      <c r="F558" s="167"/>
      <c r="G558" s="167"/>
      <c r="H558" s="167"/>
      <c r="I558" s="167"/>
      <c r="J558" s="167"/>
      <c r="K558" s="167"/>
      <c r="L558" s="167"/>
      <c r="M558" s="167"/>
      <c r="N558" s="167"/>
      <c r="O558" s="167"/>
      <c r="P558" s="167"/>
      <c r="Q558" s="167"/>
      <c r="R558" s="167"/>
      <c r="S558" s="167"/>
      <c r="T558" s="167"/>
      <c r="U558" s="167"/>
      <c r="V558" s="167"/>
      <c r="W558" s="167"/>
      <c r="X558" s="167"/>
      <c r="Y558" s="167"/>
      <c r="Z558" s="167"/>
      <c r="AA558" s="167"/>
    </row>
    <row r="559">
      <c r="A559" s="167"/>
      <c r="B559" s="167"/>
      <c r="C559" s="167"/>
      <c r="D559" s="167"/>
      <c r="E559" s="167"/>
      <c r="F559" s="167"/>
      <c r="G559" s="167"/>
      <c r="H559" s="167"/>
      <c r="I559" s="167"/>
      <c r="J559" s="167"/>
      <c r="K559" s="167"/>
      <c r="L559" s="167"/>
      <c r="M559" s="167"/>
      <c r="N559" s="167"/>
      <c r="O559" s="167"/>
      <c r="P559" s="167"/>
      <c r="Q559" s="167"/>
      <c r="R559" s="167"/>
      <c r="S559" s="167"/>
      <c r="T559" s="167"/>
      <c r="U559" s="167"/>
      <c r="V559" s="167"/>
      <c r="W559" s="167"/>
      <c r="X559" s="167"/>
      <c r="Y559" s="167"/>
      <c r="Z559" s="167"/>
      <c r="AA559" s="167"/>
    </row>
    <row r="560">
      <c r="A560" s="167"/>
      <c r="B560" s="167"/>
      <c r="C560" s="167"/>
      <c r="D560" s="167"/>
      <c r="E560" s="167"/>
      <c r="F560" s="167"/>
      <c r="G560" s="167"/>
      <c r="H560" s="167"/>
      <c r="I560" s="167"/>
      <c r="J560" s="167"/>
      <c r="K560" s="167"/>
      <c r="L560" s="167"/>
      <c r="M560" s="167"/>
      <c r="N560" s="167"/>
      <c r="O560" s="167"/>
      <c r="P560" s="167"/>
      <c r="Q560" s="167"/>
      <c r="R560" s="167"/>
      <c r="S560" s="167"/>
      <c r="T560" s="167"/>
      <c r="U560" s="167"/>
      <c r="V560" s="167"/>
      <c r="W560" s="167"/>
      <c r="X560" s="167"/>
      <c r="Y560" s="167"/>
      <c r="Z560" s="167"/>
      <c r="AA560" s="167"/>
    </row>
    <row r="561">
      <c r="A561" s="167"/>
      <c r="B561" s="167"/>
      <c r="C561" s="167"/>
      <c r="D561" s="167"/>
      <c r="E561" s="167"/>
      <c r="F561" s="167"/>
      <c r="G561" s="167"/>
      <c r="H561" s="167"/>
      <c r="I561" s="167"/>
      <c r="J561" s="167"/>
      <c r="K561" s="167"/>
      <c r="L561" s="167"/>
      <c r="M561" s="167"/>
      <c r="N561" s="167"/>
      <c r="O561" s="167"/>
      <c r="P561" s="167"/>
      <c r="Q561" s="167"/>
      <c r="R561" s="167"/>
      <c r="S561" s="167"/>
      <c r="T561" s="167"/>
      <c r="U561" s="167"/>
      <c r="V561" s="167"/>
      <c r="W561" s="167"/>
      <c r="X561" s="167"/>
      <c r="Y561" s="167"/>
      <c r="Z561" s="167"/>
      <c r="AA561" s="167"/>
    </row>
    <row r="562">
      <c r="A562" s="167"/>
      <c r="B562" s="167"/>
      <c r="C562" s="167"/>
      <c r="D562" s="167"/>
      <c r="E562" s="167"/>
      <c r="F562" s="167"/>
      <c r="G562" s="167"/>
      <c r="H562" s="167"/>
      <c r="I562" s="167"/>
      <c r="J562" s="167"/>
      <c r="K562" s="167"/>
      <c r="L562" s="167"/>
      <c r="M562" s="167"/>
      <c r="N562" s="167"/>
      <c r="O562" s="167"/>
      <c r="P562" s="167"/>
      <c r="Q562" s="167"/>
      <c r="R562" s="167"/>
      <c r="S562" s="167"/>
      <c r="T562" s="167"/>
      <c r="U562" s="167"/>
      <c r="V562" s="167"/>
      <c r="W562" s="167"/>
      <c r="X562" s="167"/>
      <c r="Y562" s="167"/>
      <c r="Z562" s="167"/>
      <c r="AA562" s="167"/>
    </row>
    <row r="563">
      <c r="A563" s="167"/>
      <c r="B563" s="167"/>
      <c r="C563" s="167"/>
      <c r="D563" s="167"/>
      <c r="E563" s="167"/>
      <c r="F563" s="167"/>
      <c r="G563" s="167"/>
      <c r="H563" s="167"/>
      <c r="I563" s="167"/>
      <c r="J563" s="167"/>
      <c r="K563" s="167"/>
      <c r="L563" s="167"/>
      <c r="M563" s="167"/>
      <c r="N563" s="167"/>
      <c r="O563" s="167"/>
      <c r="P563" s="167"/>
      <c r="Q563" s="167"/>
      <c r="R563" s="167"/>
      <c r="S563" s="167"/>
      <c r="T563" s="167"/>
      <c r="U563" s="167"/>
      <c r="V563" s="167"/>
      <c r="W563" s="167"/>
      <c r="X563" s="167"/>
      <c r="Y563" s="167"/>
      <c r="Z563" s="167"/>
      <c r="AA563" s="167"/>
    </row>
    <row r="564">
      <c r="A564" s="167"/>
      <c r="B564" s="167"/>
      <c r="C564" s="167"/>
      <c r="D564" s="167"/>
      <c r="E564" s="167"/>
      <c r="F564" s="167"/>
      <c r="G564" s="167"/>
      <c r="H564" s="167"/>
      <c r="I564" s="167"/>
      <c r="J564" s="167"/>
      <c r="K564" s="167"/>
      <c r="L564" s="167"/>
      <c r="M564" s="167"/>
      <c r="N564" s="167"/>
      <c r="O564" s="167"/>
      <c r="P564" s="167"/>
      <c r="Q564" s="167"/>
      <c r="R564" s="167"/>
      <c r="S564" s="167"/>
      <c r="T564" s="167"/>
      <c r="U564" s="167"/>
      <c r="V564" s="167"/>
      <c r="W564" s="167"/>
      <c r="X564" s="167"/>
      <c r="Y564" s="167"/>
      <c r="Z564" s="167"/>
      <c r="AA564" s="167"/>
    </row>
    <row r="565">
      <c r="A565" s="167"/>
      <c r="B565" s="167"/>
      <c r="C565" s="167"/>
      <c r="D565" s="167"/>
      <c r="E565" s="167"/>
      <c r="F565" s="167"/>
      <c r="G565" s="167"/>
      <c r="H565" s="167"/>
      <c r="I565" s="167"/>
      <c r="J565" s="167"/>
      <c r="K565" s="167"/>
      <c r="L565" s="167"/>
      <c r="M565" s="167"/>
      <c r="N565" s="167"/>
      <c r="O565" s="167"/>
      <c r="P565" s="167"/>
      <c r="Q565" s="167"/>
      <c r="R565" s="167"/>
      <c r="S565" s="167"/>
      <c r="T565" s="167"/>
      <c r="U565" s="167"/>
      <c r="V565" s="167"/>
      <c r="W565" s="167"/>
      <c r="X565" s="167"/>
      <c r="Y565" s="167"/>
      <c r="Z565" s="167"/>
      <c r="AA565" s="167"/>
    </row>
    <row r="566">
      <c r="A566" s="167"/>
      <c r="B566" s="167"/>
      <c r="C566" s="167"/>
      <c r="D566" s="167"/>
      <c r="E566" s="167"/>
      <c r="F566" s="167"/>
      <c r="G566" s="167"/>
      <c r="H566" s="167"/>
      <c r="I566" s="167"/>
      <c r="J566" s="167"/>
      <c r="K566" s="167"/>
      <c r="L566" s="167"/>
      <c r="M566" s="167"/>
      <c r="N566" s="167"/>
      <c r="O566" s="167"/>
      <c r="P566" s="167"/>
      <c r="Q566" s="167"/>
      <c r="R566" s="167"/>
      <c r="S566" s="167"/>
      <c r="T566" s="167"/>
      <c r="U566" s="167"/>
      <c r="V566" s="167"/>
      <c r="W566" s="167"/>
      <c r="X566" s="167"/>
      <c r="Y566" s="167"/>
      <c r="Z566" s="167"/>
      <c r="AA566" s="167"/>
    </row>
    <row r="567">
      <c r="A567" s="167"/>
      <c r="B567" s="167"/>
      <c r="C567" s="167"/>
      <c r="D567" s="167"/>
      <c r="E567" s="167"/>
      <c r="F567" s="167"/>
      <c r="G567" s="167"/>
      <c r="H567" s="167"/>
      <c r="I567" s="167"/>
      <c r="J567" s="167"/>
      <c r="K567" s="167"/>
      <c r="L567" s="167"/>
      <c r="M567" s="167"/>
      <c r="N567" s="167"/>
      <c r="O567" s="167"/>
      <c r="P567" s="167"/>
      <c r="Q567" s="167"/>
      <c r="R567" s="167"/>
      <c r="S567" s="167"/>
      <c r="T567" s="167"/>
      <c r="U567" s="167"/>
      <c r="V567" s="167"/>
      <c r="W567" s="167"/>
      <c r="X567" s="167"/>
      <c r="Y567" s="167"/>
      <c r="Z567" s="167"/>
      <c r="AA567" s="167"/>
    </row>
    <row r="568">
      <c r="A568" s="167"/>
      <c r="B568" s="167"/>
      <c r="C568" s="167"/>
      <c r="D568" s="167"/>
      <c r="E568" s="167"/>
      <c r="F568" s="167"/>
      <c r="G568" s="167"/>
      <c r="H568" s="167"/>
      <c r="I568" s="167"/>
      <c r="J568" s="167"/>
      <c r="K568" s="167"/>
      <c r="L568" s="167"/>
      <c r="M568" s="167"/>
      <c r="N568" s="167"/>
      <c r="O568" s="167"/>
      <c r="P568" s="167"/>
      <c r="Q568" s="167"/>
      <c r="R568" s="167"/>
      <c r="S568" s="167"/>
      <c r="T568" s="167"/>
      <c r="U568" s="167"/>
      <c r="V568" s="167"/>
      <c r="W568" s="167"/>
      <c r="X568" s="167"/>
      <c r="Y568" s="167"/>
      <c r="Z568" s="167"/>
      <c r="AA568" s="167"/>
    </row>
    <row r="569">
      <c r="A569" s="167"/>
      <c r="B569" s="167"/>
      <c r="C569" s="167"/>
      <c r="D569" s="167"/>
      <c r="E569" s="167"/>
      <c r="F569" s="167"/>
      <c r="G569" s="167"/>
      <c r="H569" s="167"/>
      <c r="I569" s="167"/>
      <c r="J569" s="167"/>
      <c r="K569" s="167"/>
      <c r="L569" s="167"/>
      <c r="M569" s="167"/>
      <c r="N569" s="167"/>
      <c r="O569" s="167"/>
      <c r="P569" s="167"/>
      <c r="Q569" s="167"/>
      <c r="R569" s="167"/>
      <c r="S569" s="167"/>
      <c r="T569" s="167"/>
      <c r="U569" s="167"/>
      <c r="V569" s="167"/>
      <c r="W569" s="167"/>
      <c r="X569" s="167"/>
      <c r="Y569" s="167"/>
      <c r="Z569" s="167"/>
      <c r="AA569" s="167"/>
    </row>
    <row r="570">
      <c r="A570" s="167"/>
      <c r="B570" s="167"/>
      <c r="C570" s="167"/>
      <c r="D570" s="167"/>
      <c r="E570" s="167"/>
      <c r="F570" s="167"/>
      <c r="G570" s="167"/>
      <c r="H570" s="167"/>
      <c r="I570" s="167"/>
      <c r="J570" s="167"/>
      <c r="K570" s="167"/>
      <c r="L570" s="167"/>
      <c r="M570" s="167"/>
      <c r="N570" s="167"/>
      <c r="O570" s="167"/>
      <c r="P570" s="167"/>
      <c r="Q570" s="167"/>
      <c r="R570" s="167"/>
      <c r="S570" s="167"/>
      <c r="T570" s="167"/>
      <c r="U570" s="167"/>
      <c r="V570" s="167"/>
      <c r="W570" s="167"/>
      <c r="X570" s="167"/>
      <c r="Y570" s="167"/>
      <c r="Z570" s="167"/>
      <c r="AA570" s="167"/>
    </row>
    <row r="571">
      <c r="A571" s="167"/>
      <c r="B571" s="167"/>
      <c r="C571" s="167"/>
      <c r="D571" s="167"/>
      <c r="E571" s="167"/>
      <c r="F571" s="167"/>
      <c r="G571" s="167"/>
      <c r="H571" s="167"/>
      <c r="I571" s="167"/>
      <c r="J571" s="167"/>
      <c r="K571" s="167"/>
      <c r="L571" s="167"/>
      <c r="M571" s="167"/>
      <c r="N571" s="167"/>
      <c r="O571" s="167"/>
      <c r="P571" s="167"/>
      <c r="Q571" s="167"/>
      <c r="R571" s="167"/>
      <c r="S571" s="167"/>
      <c r="T571" s="167"/>
      <c r="U571" s="167"/>
      <c r="V571" s="167"/>
      <c r="W571" s="167"/>
      <c r="X571" s="167"/>
      <c r="Y571" s="167"/>
      <c r="Z571" s="167"/>
      <c r="AA571" s="167"/>
    </row>
    <row r="572">
      <c r="A572" s="167"/>
      <c r="B572" s="167"/>
      <c r="C572" s="167"/>
      <c r="D572" s="167"/>
      <c r="E572" s="167"/>
      <c r="F572" s="167"/>
      <c r="G572" s="167"/>
      <c r="H572" s="167"/>
      <c r="I572" s="167"/>
      <c r="J572" s="167"/>
      <c r="K572" s="167"/>
      <c r="L572" s="167"/>
      <c r="M572" s="167"/>
      <c r="N572" s="167"/>
      <c r="O572" s="167"/>
      <c r="P572" s="167"/>
      <c r="Q572" s="167"/>
      <c r="R572" s="167"/>
      <c r="S572" s="167"/>
      <c r="T572" s="167"/>
      <c r="U572" s="167"/>
      <c r="V572" s="167"/>
      <c r="W572" s="167"/>
      <c r="X572" s="167"/>
      <c r="Y572" s="167"/>
      <c r="Z572" s="167"/>
      <c r="AA572" s="167"/>
    </row>
    <row r="573">
      <c r="A573" s="167"/>
      <c r="B573" s="167"/>
      <c r="C573" s="167"/>
      <c r="D573" s="167"/>
      <c r="E573" s="167"/>
      <c r="F573" s="167"/>
      <c r="G573" s="167"/>
      <c r="H573" s="167"/>
      <c r="I573" s="167"/>
      <c r="J573" s="167"/>
      <c r="K573" s="167"/>
      <c r="L573" s="167"/>
      <c r="M573" s="167"/>
      <c r="N573" s="167"/>
      <c r="O573" s="167"/>
      <c r="P573" s="167"/>
      <c r="Q573" s="167"/>
      <c r="R573" s="167"/>
      <c r="S573" s="167"/>
      <c r="T573" s="167"/>
      <c r="U573" s="167"/>
      <c r="V573" s="167"/>
      <c r="W573" s="167"/>
      <c r="X573" s="167"/>
      <c r="Y573" s="167"/>
      <c r="Z573" s="167"/>
      <c r="AA573" s="167"/>
    </row>
    <row r="574">
      <c r="A574" s="167"/>
      <c r="B574" s="167"/>
      <c r="C574" s="167"/>
      <c r="D574" s="167"/>
      <c r="E574" s="167"/>
      <c r="F574" s="167"/>
      <c r="G574" s="167"/>
      <c r="H574" s="167"/>
      <c r="I574" s="167"/>
      <c r="J574" s="167"/>
      <c r="K574" s="167"/>
      <c r="L574" s="167"/>
      <c r="M574" s="167"/>
      <c r="N574" s="167"/>
      <c r="O574" s="167"/>
      <c r="P574" s="167"/>
      <c r="Q574" s="167"/>
      <c r="R574" s="167"/>
      <c r="S574" s="167"/>
      <c r="T574" s="167"/>
      <c r="U574" s="167"/>
      <c r="V574" s="167"/>
      <c r="W574" s="167"/>
      <c r="X574" s="167"/>
      <c r="Y574" s="167"/>
      <c r="Z574" s="167"/>
      <c r="AA574" s="167"/>
    </row>
    <row r="575">
      <c r="A575" s="167"/>
      <c r="B575" s="167"/>
      <c r="C575" s="167"/>
      <c r="D575" s="167"/>
      <c r="E575" s="167"/>
      <c r="F575" s="167"/>
      <c r="G575" s="167"/>
      <c r="H575" s="167"/>
      <c r="I575" s="167"/>
      <c r="J575" s="167"/>
      <c r="K575" s="167"/>
      <c r="L575" s="167"/>
      <c r="M575" s="167"/>
      <c r="N575" s="167"/>
      <c r="O575" s="167"/>
      <c r="P575" s="167"/>
      <c r="Q575" s="167"/>
      <c r="R575" s="167"/>
      <c r="S575" s="167"/>
      <c r="T575" s="167"/>
      <c r="U575" s="167"/>
      <c r="V575" s="167"/>
      <c r="W575" s="167"/>
      <c r="X575" s="167"/>
      <c r="Y575" s="167"/>
      <c r="Z575" s="167"/>
      <c r="AA575" s="167"/>
    </row>
    <row r="576">
      <c r="A576" s="167"/>
      <c r="B576" s="167"/>
      <c r="C576" s="167"/>
      <c r="D576" s="167"/>
      <c r="E576" s="167"/>
      <c r="F576" s="167"/>
      <c r="G576" s="167"/>
      <c r="H576" s="167"/>
      <c r="I576" s="167"/>
      <c r="J576" s="167"/>
      <c r="K576" s="167"/>
      <c r="L576" s="167"/>
      <c r="M576" s="167"/>
      <c r="N576" s="167"/>
      <c r="O576" s="167"/>
      <c r="P576" s="167"/>
      <c r="Q576" s="167"/>
      <c r="R576" s="167"/>
      <c r="S576" s="167"/>
      <c r="T576" s="167"/>
      <c r="U576" s="167"/>
      <c r="V576" s="167"/>
      <c r="W576" s="167"/>
      <c r="X576" s="167"/>
      <c r="Y576" s="167"/>
      <c r="Z576" s="167"/>
      <c r="AA576" s="167"/>
    </row>
    <row r="577">
      <c r="A577" s="167"/>
      <c r="B577" s="167"/>
      <c r="C577" s="167"/>
      <c r="D577" s="167"/>
      <c r="E577" s="167"/>
      <c r="F577" s="167"/>
      <c r="G577" s="167"/>
      <c r="H577" s="167"/>
      <c r="I577" s="167"/>
      <c r="J577" s="167"/>
      <c r="K577" s="167"/>
      <c r="L577" s="167"/>
      <c r="M577" s="167"/>
      <c r="N577" s="167"/>
      <c r="O577" s="167"/>
      <c r="P577" s="167"/>
      <c r="Q577" s="167"/>
      <c r="R577" s="167"/>
      <c r="S577" s="167"/>
      <c r="T577" s="167"/>
      <c r="U577" s="167"/>
      <c r="V577" s="167"/>
      <c r="W577" s="167"/>
      <c r="X577" s="167"/>
      <c r="Y577" s="167"/>
      <c r="Z577" s="167"/>
      <c r="AA577" s="167"/>
    </row>
    <row r="578">
      <c r="A578" s="167"/>
      <c r="B578" s="167"/>
      <c r="C578" s="167"/>
      <c r="D578" s="167"/>
      <c r="E578" s="167"/>
      <c r="F578" s="167"/>
      <c r="G578" s="167"/>
      <c r="H578" s="167"/>
      <c r="I578" s="167"/>
      <c r="J578" s="167"/>
      <c r="K578" s="167"/>
      <c r="L578" s="167"/>
      <c r="M578" s="167"/>
      <c r="N578" s="167"/>
      <c r="O578" s="167"/>
      <c r="P578" s="167"/>
      <c r="Q578" s="167"/>
      <c r="R578" s="167"/>
      <c r="S578" s="167"/>
      <c r="T578" s="167"/>
      <c r="U578" s="167"/>
      <c r="V578" s="167"/>
      <c r="W578" s="167"/>
      <c r="X578" s="167"/>
      <c r="Y578" s="167"/>
      <c r="Z578" s="167"/>
      <c r="AA578" s="167"/>
    </row>
    <row r="579">
      <c r="A579" s="167"/>
      <c r="B579" s="167"/>
      <c r="C579" s="167"/>
      <c r="D579" s="167"/>
      <c r="E579" s="167"/>
      <c r="F579" s="167"/>
      <c r="G579" s="167"/>
      <c r="H579" s="167"/>
      <c r="I579" s="167"/>
      <c r="J579" s="167"/>
      <c r="K579" s="167"/>
      <c r="L579" s="167"/>
      <c r="M579" s="167"/>
      <c r="N579" s="167"/>
      <c r="O579" s="167"/>
      <c r="P579" s="167"/>
      <c r="Q579" s="167"/>
      <c r="R579" s="167"/>
      <c r="S579" s="167"/>
      <c r="T579" s="167"/>
      <c r="U579" s="167"/>
      <c r="V579" s="167"/>
      <c r="W579" s="167"/>
      <c r="X579" s="167"/>
      <c r="Y579" s="167"/>
      <c r="Z579" s="167"/>
      <c r="AA579" s="167"/>
    </row>
    <row r="580">
      <c r="A580" s="167"/>
      <c r="B580" s="167"/>
      <c r="C580" s="167"/>
      <c r="D580" s="167"/>
      <c r="E580" s="167"/>
      <c r="F580" s="167"/>
      <c r="G580" s="167"/>
      <c r="H580" s="167"/>
      <c r="I580" s="167"/>
      <c r="J580" s="167"/>
      <c r="K580" s="167"/>
      <c r="L580" s="167"/>
      <c r="M580" s="167"/>
      <c r="N580" s="167"/>
      <c r="O580" s="167"/>
      <c r="P580" s="167"/>
      <c r="Q580" s="167"/>
      <c r="R580" s="167"/>
      <c r="S580" s="167"/>
      <c r="T580" s="167"/>
      <c r="U580" s="167"/>
      <c r="V580" s="167"/>
      <c r="W580" s="167"/>
      <c r="X580" s="167"/>
      <c r="Y580" s="167"/>
      <c r="Z580" s="167"/>
      <c r="AA580" s="167"/>
    </row>
    <row r="581">
      <c r="A581" s="167"/>
      <c r="B581" s="167"/>
      <c r="C581" s="167"/>
      <c r="D581" s="167"/>
      <c r="E581" s="167"/>
      <c r="F581" s="167"/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  <c r="Q581" s="167"/>
      <c r="R581" s="167"/>
      <c r="S581" s="167"/>
      <c r="T581" s="167"/>
      <c r="U581" s="167"/>
      <c r="V581" s="167"/>
      <c r="W581" s="167"/>
      <c r="X581" s="167"/>
      <c r="Y581" s="167"/>
      <c r="Z581" s="167"/>
      <c r="AA581" s="167"/>
    </row>
    <row r="582">
      <c r="A582" s="167"/>
      <c r="B582" s="167"/>
      <c r="C582" s="167"/>
      <c r="D582" s="167"/>
      <c r="E582" s="167"/>
      <c r="F582" s="167"/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  <c r="Q582" s="167"/>
      <c r="R582" s="167"/>
      <c r="S582" s="167"/>
      <c r="T582" s="167"/>
      <c r="U582" s="167"/>
      <c r="V582" s="167"/>
      <c r="W582" s="167"/>
      <c r="X582" s="167"/>
      <c r="Y582" s="167"/>
      <c r="Z582" s="167"/>
      <c r="AA582" s="167"/>
    </row>
    <row r="583">
      <c r="A583" s="167"/>
      <c r="B583" s="167"/>
      <c r="C583" s="167"/>
      <c r="D583" s="167"/>
      <c r="E583" s="167"/>
      <c r="F583" s="167"/>
      <c r="G583" s="167"/>
      <c r="H583" s="167"/>
      <c r="I583" s="167"/>
      <c r="J583" s="167"/>
      <c r="K583" s="167"/>
      <c r="L583" s="167"/>
      <c r="M583" s="167"/>
      <c r="N583" s="167"/>
      <c r="O583" s="167"/>
      <c r="P583" s="167"/>
      <c r="Q583" s="167"/>
      <c r="R583" s="167"/>
      <c r="S583" s="167"/>
      <c r="T583" s="167"/>
      <c r="U583" s="167"/>
      <c r="V583" s="167"/>
      <c r="W583" s="167"/>
      <c r="X583" s="167"/>
      <c r="Y583" s="167"/>
      <c r="Z583" s="167"/>
      <c r="AA583" s="167"/>
    </row>
    <row r="584">
      <c r="A584" s="167"/>
      <c r="B584" s="167"/>
      <c r="C584" s="167"/>
      <c r="D584" s="167"/>
      <c r="E584" s="167"/>
      <c r="F584" s="167"/>
      <c r="G584" s="167"/>
      <c r="H584" s="167"/>
      <c r="I584" s="167"/>
      <c r="J584" s="167"/>
      <c r="K584" s="167"/>
      <c r="L584" s="167"/>
      <c r="M584" s="167"/>
      <c r="N584" s="167"/>
      <c r="O584" s="167"/>
      <c r="P584" s="167"/>
      <c r="Q584" s="167"/>
      <c r="R584" s="167"/>
      <c r="S584" s="167"/>
      <c r="T584" s="167"/>
      <c r="U584" s="167"/>
      <c r="V584" s="167"/>
      <c r="W584" s="167"/>
      <c r="X584" s="167"/>
      <c r="Y584" s="167"/>
      <c r="Z584" s="167"/>
      <c r="AA584" s="167"/>
    </row>
    <row r="585">
      <c r="A585" s="167"/>
      <c r="B585" s="167"/>
      <c r="C585" s="167"/>
      <c r="D585" s="167"/>
      <c r="E585" s="167"/>
      <c r="F585" s="167"/>
      <c r="G585" s="167"/>
      <c r="H585" s="167"/>
      <c r="I585" s="167"/>
      <c r="J585" s="167"/>
      <c r="K585" s="167"/>
      <c r="L585" s="167"/>
      <c r="M585" s="167"/>
      <c r="N585" s="167"/>
      <c r="O585" s="167"/>
      <c r="P585" s="167"/>
      <c r="Q585" s="167"/>
      <c r="R585" s="167"/>
      <c r="S585" s="167"/>
      <c r="T585" s="167"/>
      <c r="U585" s="167"/>
      <c r="V585" s="167"/>
      <c r="W585" s="167"/>
      <c r="X585" s="167"/>
      <c r="Y585" s="167"/>
      <c r="Z585" s="167"/>
      <c r="AA585" s="167"/>
    </row>
    <row r="586">
      <c r="A586" s="167"/>
      <c r="B586" s="167"/>
      <c r="C586" s="167"/>
      <c r="D586" s="167"/>
      <c r="E586" s="167"/>
      <c r="F586" s="167"/>
      <c r="G586" s="167"/>
      <c r="H586" s="167"/>
      <c r="I586" s="167"/>
      <c r="J586" s="167"/>
      <c r="K586" s="167"/>
      <c r="L586" s="167"/>
      <c r="M586" s="167"/>
      <c r="N586" s="167"/>
      <c r="O586" s="167"/>
      <c r="P586" s="167"/>
      <c r="Q586" s="167"/>
      <c r="R586" s="167"/>
      <c r="S586" s="167"/>
      <c r="T586" s="167"/>
      <c r="U586" s="167"/>
      <c r="V586" s="167"/>
      <c r="W586" s="167"/>
      <c r="X586" s="167"/>
      <c r="Y586" s="167"/>
      <c r="Z586" s="167"/>
      <c r="AA586" s="167"/>
    </row>
    <row r="587">
      <c r="A587" s="167"/>
      <c r="B587" s="167"/>
      <c r="C587" s="167"/>
      <c r="D587" s="167"/>
      <c r="E587" s="167"/>
      <c r="F587" s="167"/>
      <c r="G587" s="167"/>
      <c r="H587" s="167"/>
      <c r="I587" s="167"/>
      <c r="J587" s="167"/>
      <c r="K587" s="167"/>
      <c r="L587" s="167"/>
      <c r="M587" s="167"/>
      <c r="N587" s="167"/>
      <c r="O587" s="167"/>
      <c r="P587" s="167"/>
      <c r="Q587" s="167"/>
      <c r="R587" s="167"/>
      <c r="S587" s="167"/>
      <c r="T587" s="167"/>
      <c r="U587" s="167"/>
      <c r="V587" s="167"/>
      <c r="W587" s="167"/>
      <c r="X587" s="167"/>
      <c r="Y587" s="167"/>
      <c r="Z587" s="167"/>
      <c r="AA587" s="167"/>
    </row>
    <row r="588">
      <c r="A588" s="167"/>
      <c r="B588" s="167"/>
      <c r="C588" s="167"/>
      <c r="D588" s="167"/>
      <c r="E588" s="167"/>
      <c r="F588" s="167"/>
      <c r="G588" s="167"/>
      <c r="H588" s="167"/>
      <c r="I588" s="167"/>
      <c r="J588" s="167"/>
      <c r="K588" s="167"/>
      <c r="L588" s="167"/>
      <c r="M588" s="167"/>
      <c r="N588" s="167"/>
      <c r="O588" s="167"/>
      <c r="P588" s="167"/>
      <c r="Q588" s="167"/>
      <c r="R588" s="167"/>
      <c r="S588" s="167"/>
      <c r="T588" s="167"/>
      <c r="U588" s="167"/>
      <c r="V588" s="167"/>
      <c r="W588" s="167"/>
      <c r="X588" s="167"/>
      <c r="Y588" s="167"/>
      <c r="Z588" s="167"/>
      <c r="AA588" s="167"/>
    </row>
    <row r="589">
      <c r="A589" s="167"/>
      <c r="B589" s="167"/>
      <c r="C589" s="167"/>
      <c r="D589" s="167"/>
      <c r="E589" s="167"/>
      <c r="F589" s="167"/>
      <c r="G589" s="167"/>
      <c r="H589" s="167"/>
      <c r="I589" s="167"/>
      <c r="J589" s="167"/>
      <c r="K589" s="167"/>
      <c r="L589" s="167"/>
      <c r="M589" s="167"/>
      <c r="N589" s="167"/>
      <c r="O589" s="167"/>
      <c r="P589" s="167"/>
      <c r="Q589" s="167"/>
      <c r="R589" s="167"/>
      <c r="S589" s="167"/>
      <c r="T589" s="167"/>
      <c r="U589" s="167"/>
      <c r="V589" s="167"/>
      <c r="W589" s="167"/>
      <c r="X589" s="167"/>
      <c r="Y589" s="167"/>
      <c r="Z589" s="167"/>
      <c r="AA589" s="167"/>
    </row>
    <row r="590">
      <c r="A590" s="167"/>
      <c r="B590" s="167"/>
      <c r="C590" s="167"/>
      <c r="D590" s="167"/>
      <c r="E590" s="167"/>
      <c r="F590" s="167"/>
      <c r="G590" s="167"/>
      <c r="H590" s="167"/>
      <c r="I590" s="167"/>
      <c r="J590" s="167"/>
      <c r="K590" s="167"/>
      <c r="L590" s="167"/>
      <c r="M590" s="167"/>
      <c r="N590" s="167"/>
      <c r="O590" s="167"/>
      <c r="P590" s="167"/>
      <c r="Q590" s="167"/>
      <c r="R590" s="167"/>
      <c r="S590" s="167"/>
      <c r="T590" s="167"/>
      <c r="U590" s="167"/>
      <c r="V590" s="167"/>
      <c r="W590" s="167"/>
      <c r="X590" s="167"/>
      <c r="Y590" s="167"/>
      <c r="Z590" s="167"/>
      <c r="AA590" s="167"/>
    </row>
    <row r="591">
      <c r="A591" s="167"/>
      <c r="B591" s="167"/>
      <c r="C591" s="167"/>
      <c r="D591" s="167"/>
      <c r="E591" s="167"/>
      <c r="F591" s="167"/>
      <c r="G591" s="167"/>
      <c r="H591" s="167"/>
      <c r="I591" s="167"/>
      <c r="J591" s="167"/>
      <c r="K591" s="167"/>
      <c r="L591" s="167"/>
      <c r="M591" s="167"/>
      <c r="N591" s="167"/>
      <c r="O591" s="167"/>
      <c r="P591" s="167"/>
      <c r="Q591" s="167"/>
      <c r="R591" s="167"/>
      <c r="S591" s="167"/>
      <c r="T591" s="167"/>
      <c r="U591" s="167"/>
      <c r="V591" s="167"/>
      <c r="W591" s="167"/>
      <c r="X591" s="167"/>
      <c r="Y591" s="167"/>
      <c r="Z591" s="167"/>
      <c r="AA591" s="167"/>
    </row>
    <row r="592">
      <c r="A592" s="167"/>
      <c r="B592" s="167"/>
      <c r="C592" s="167"/>
      <c r="D592" s="167"/>
      <c r="E592" s="167"/>
      <c r="F592" s="167"/>
      <c r="G592" s="167"/>
      <c r="H592" s="167"/>
      <c r="I592" s="167"/>
      <c r="J592" s="167"/>
      <c r="K592" s="167"/>
      <c r="L592" s="167"/>
      <c r="M592" s="167"/>
      <c r="N592" s="167"/>
      <c r="O592" s="167"/>
      <c r="P592" s="167"/>
      <c r="Q592" s="167"/>
      <c r="R592" s="167"/>
      <c r="S592" s="167"/>
      <c r="T592" s="167"/>
      <c r="U592" s="167"/>
      <c r="V592" s="167"/>
      <c r="W592" s="167"/>
      <c r="X592" s="167"/>
      <c r="Y592" s="167"/>
      <c r="Z592" s="167"/>
      <c r="AA592" s="167"/>
    </row>
    <row r="593">
      <c r="A593" s="167"/>
      <c r="B593" s="167"/>
      <c r="C593" s="167"/>
      <c r="D593" s="167"/>
      <c r="E593" s="167"/>
      <c r="F593" s="167"/>
      <c r="G593" s="167"/>
      <c r="H593" s="167"/>
      <c r="I593" s="167"/>
      <c r="J593" s="167"/>
      <c r="K593" s="167"/>
      <c r="L593" s="167"/>
      <c r="M593" s="167"/>
      <c r="N593" s="167"/>
      <c r="O593" s="167"/>
      <c r="P593" s="167"/>
      <c r="Q593" s="167"/>
      <c r="R593" s="167"/>
      <c r="S593" s="167"/>
      <c r="T593" s="167"/>
      <c r="U593" s="167"/>
      <c r="V593" s="167"/>
      <c r="W593" s="167"/>
      <c r="X593" s="167"/>
      <c r="Y593" s="167"/>
      <c r="Z593" s="167"/>
      <c r="AA593" s="167"/>
    </row>
    <row r="594">
      <c r="A594" s="167"/>
      <c r="B594" s="167"/>
      <c r="C594" s="167"/>
      <c r="D594" s="167"/>
      <c r="E594" s="167"/>
      <c r="F594" s="167"/>
      <c r="G594" s="167"/>
      <c r="H594" s="167"/>
      <c r="I594" s="167"/>
      <c r="J594" s="167"/>
      <c r="K594" s="167"/>
      <c r="L594" s="167"/>
      <c r="M594" s="167"/>
      <c r="N594" s="167"/>
      <c r="O594" s="167"/>
      <c r="P594" s="167"/>
      <c r="Q594" s="167"/>
      <c r="R594" s="167"/>
      <c r="S594" s="167"/>
      <c r="T594" s="167"/>
      <c r="U594" s="167"/>
      <c r="V594" s="167"/>
      <c r="W594" s="167"/>
      <c r="X594" s="167"/>
      <c r="Y594" s="167"/>
      <c r="Z594" s="167"/>
      <c r="AA594" s="167"/>
    </row>
    <row r="595">
      <c r="A595" s="167"/>
      <c r="B595" s="167"/>
      <c r="C595" s="167"/>
      <c r="D595" s="167"/>
      <c r="E595" s="167"/>
      <c r="F595" s="167"/>
      <c r="G595" s="167"/>
      <c r="H595" s="167"/>
      <c r="I595" s="167"/>
      <c r="J595" s="167"/>
      <c r="K595" s="167"/>
      <c r="L595" s="167"/>
      <c r="M595" s="167"/>
      <c r="N595" s="167"/>
      <c r="O595" s="167"/>
      <c r="P595" s="167"/>
      <c r="Q595" s="167"/>
      <c r="R595" s="167"/>
      <c r="S595" s="167"/>
      <c r="T595" s="167"/>
      <c r="U595" s="167"/>
      <c r="V595" s="167"/>
      <c r="W595" s="167"/>
      <c r="X595" s="167"/>
      <c r="Y595" s="167"/>
      <c r="Z595" s="167"/>
      <c r="AA595" s="167"/>
    </row>
    <row r="596">
      <c r="A596" s="167"/>
      <c r="B596" s="167"/>
      <c r="C596" s="167"/>
      <c r="D596" s="167"/>
      <c r="E596" s="167"/>
      <c r="F596" s="167"/>
      <c r="G596" s="167"/>
      <c r="H596" s="167"/>
      <c r="I596" s="167"/>
      <c r="J596" s="167"/>
      <c r="K596" s="167"/>
      <c r="L596" s="167"/>
      <c r="M596" s="167"/>
      <c r="N596" s="167"/>
      <c r="O596" s="167"/>
      <c r="P596" s="167"/>
      <c r="Q596" s="167"/>
      <c r="R596" s="167"/>
      <c r="S596" s="167"/>
      <c r="T596" s="167"/>
      <c r="U596" s="167"/>
      <c r="V596" s="167"/>
      <c r="W596" s="167"/>
      <c r="X596" s="167"/>
      <c r="Y596" s="167"/>
      <c r="Z596" s="167"/>
      <c r="AA596" s="167"/>
    </row>
    <row r="597">
      <c r="A597" s="167"/>
      <c r="B597" s="167"/>
      <c r="C597" s="167"/>
      <c r="D597" s="167"/>
      <c r="E597" s="167"/>
      <c r="F597" s="167"/>
      <c r="G597" s="167"/>
      <c r="H597" s="167"/>
      <c r="I597" s="167"/>
      <c r="J597" s="167"/>
      <c r="K597" s="167"/>
      <c r="L597" s="167"/>
      <c r="M597" s="167"/>
      <c r="N597" s="167"/>
      <c r="O597" s="167"/>
      <c r="P597" s="167"/>
      <c r="Q597" s="167"/>
      <c r="R597" s="167"/>
      <c r="S597" s="167"/>
      <c r="T597" s="167"/>
      <c r="U597" s="167"/>
      <c r="V597" s="167"/>
      <c r="W597" s="167"/>
      <c r="X597" s="167"/>
      <c r="Y597" s="167"/>
      <c r="Z597" s="167"/>
      <c r="AA597" s="167"/>
    </row>
    <row r="598">
      <c r="A598" s="167"/>
      <c r="B598" s="167"/>
      <c r="C598" s="167"/>
      <c r="D598" s="167"/>
      <c r="E598" s="167"/>
      <c r="F598" s="167"/>
      <c r="G598" s="167"/>
      <c r="H598" s="167"/>
      <c r="I598" s="167"/>
      <c r="J598" s="167"/>
      <c r="K598" s="167"/>
      <c r="L598" s="167"/>
      <c r="M598" s="167"/>
      <c r="N598" s="167"/>
      <c r="O598" s="167"/>
      <c r="P598" s="167"/>
      <c r="Q598" s="167"/>
      <c r="R598" s="167"/>
      <c r="S598" s="167"/>
      <c r="T598" s="167"/>
      <c r="U598" s="167"/>
      <c r="V598" s="167"/>
      <c r="W598" s="167"/>
      <c r="X598" s="167"/>
      <c r="Y598" s="167"/>
      <c r="Z598" s="167"/>
      <c r="AA598" s="167"/>
    </row>
    <row r="599">
      <c r="A599" s="167"/>
      <c r="B599" s="167"/>
      <c r="C599" s="167"/>
      <c r="D599" s="167"/>
      <c r="E599" s="167"/>
      <c r="F599" s="167"/>
      <c r="G599" s="167"/>
      <c r="H599" s="167"/>
      <c r="I599" s="167"/>
      <c r="J599" s="167"/>
      <c r="K599" s="167"/>
      <c r="L599" s="167"/>
      <c r="M599" s="167"/>
      <c r="N599" s="167"/>
      <c r="O599" s="167"/>
      <c r="P599" s="167"/>
      <c r="Q599" s="167"/>
      <c r="R599" s="167"/>
      <c r="S599" s="167"/>
      <c r="T599" s="167"/>
      <c r="U599" s="167"/>
      <c r="V599" s="167"/>
      <c r="W599" s="167"/>
      <c r="X599" s="167"/>
      <c r="Y599" s="167"/>
      <c r="Z599" s="167"/>
      <c r="AA599" s="167"/>
    </row>
    <row r="600">
      <c r="A600" s="167"/>
      <c r="B600" s="167"/>
      <c r="C600" s="167"/>
      <c r="D600" s="167"/>
      <c r="E600" s="167"/>
      <c r="F600" s="167"/>
      <c r="G600" s="167"/>
      <c r="H600" s="167"/>
      <c r="I600" s="167"/>
      <c r="J600" s="167"/>
      <c r="K600" s="167"/>
      <c r="L600" s="167"/>
      <c r="M600" s="167"/>
      <c r="N600" s="167"/>
      <c r="O600" s="167"/>
      <c r="P600" s="167"/>
      <c r="Q600" s="167"/>
      <c r="R600" s="167"/>
      <c r="S600" s="167"/>
      <c r="T600" s="167"/>
      <c r="U600" s="167"/>
      <c r="V600" s="167"/>
      <c r="W600" s="167"/>
      <c r="X600" s="167"/>
      <c r="Y600" s="167"/>
      <c r="Z600" s="167"/>
      <c r="AA600" s="167"/>
    </row>
    <row r="601">
      <c r="A601" s="167"/>
      <c r="B601" s="167"/>
      <c r="C601" s="167"/>
      <c r="D601" s="167"/>
      <c r="E601" s="167"/>
      <c r="F601" s="167"/>
      <c r="G601" s="167"/>
      <c r="H601" s="167"/>
      <c r="I601" s="167"/>
      <c r="J601" s="167"/>
      <c r="K601" s="167"/>
      <c r="L601" s="167"/>
      <c r="M601" s="167"/>
      <c r="N601" s="167"/>
      <c r="O601" s="167"/>
      <c r="P601" s="167"/>
      <c r="Q601" s="167"/>
      <c r="R601" s="167"/>
      <c r="S601" s="167"/>
      <c r="T601" s="167"/>
      <c r="U601" s="167"/>
      <c r="V601" s="167"/>
      <c r="W601" s="167"/>
      <c r="X601" s="167"/>
      <c r="Y601" s="167"/>
      <c r="Z601" s="167"/>
      <c r="AA601" s="167"/>
    </row>
    <row r="602">
      <c r="A602" s="167"/>
      <c r="B602" s="167"/>
      <c r="C602" s="167"/>
      <c r="D602" s="167"/>
      <c r="E602" s="167"/>
      <c r="F602" s="167"/>
      <c r="G602" s="167"/>
      <c r="H602" s="167"/>
      <c r="I602" s="167"/>
      <c r="J602" s="167"/>
      <c r="K602" s="167"/>
      <c r="L602" s="167"/>
      <c r="M602" s="167"/>
      <c r="N602" s="167"/>
      <c r="O602" s="167"/>
      <c r="P602" s="167"/>
      <c r="Q602" s="167"/>
      <c r="R602" s="167"/>
      <c r="S602" s="167"/>
      <c r="T602" s="167"/>
      <c r="U602" s="167"/>
      <c r="V602" s="167"/>
      <c r="W602" s="167"/>
      <c r="X602" s="167"/>
      <c r="Y602" s="167"/>
      <c r="Z602" s="167"/>
      <c r="AA602" s="167"/>
    </row>
    <row r="603">
      <c r="A603" s="167"/>
      <c r="B603" s="167"/>
      <c r="C603" s="167"/>
      <c r="D603" s="167"/>
      <c r="E603" s="167"/>
      <c r="F603" s="167"/>
      <c r="G603" s="167"/>
      <c r="H603" s="167"/>
      <c r="I603" s="167"/>
      <c r="J603" s="167"/>
      <c r="K603" s="167"/>
      <c r="L603" s="167"/>
      <c r="M603" s="167"/>
      <c r="N603" s="167"/>
      <c r="O603" s="167"/>
      <c r="P603" s="167"/>
      <c r="Q603" s="167"/>
      <c r="R603" s="167"/>
      <c r="S603" s="167"/>
      <c r="T603" s="167"/>
      <c r="U603" s="167"/>
      <c r="V603" s="167"/>
      <c r="W603" s="167"/>
      <c r="X603" s="167"/>
      <c r="Y603" s="167"/>
      <c r="Z603" s="167"/>
      <c r="AA603" s="167"/>
    </row>
    <row r="604">
      <c r="A604" s="167"/>
      <c r="B604" s="167"/>
      <c r="C604" s="167"/>
      <c r="D604" s="167"/>
      <c r="E604" s="167"/>
      <c r="F604" s="167"/>
      <c r="G604" s="167"/>
      <c r="H604" s="167"/>
      <c r="I604" s="167"/>
      <c r="J604" s="167"/>
      <c r="K604" s="167"/>
      <c r="L604" s="167"/>
      <c r="M604" s="167"/>
      <c r="N604" s="167"/>
      <c r="O604" s="167"/>
      <c r="P604" s="167"/>
      <c r="Q604" s="167"/>
      <c r="R604" s="167"/>
      <c r="S604" s="167"/>
      <c r="T604" s="167"/>
      <c r="U604" s="167"/>
      <c r="V604" s="167"/>
      <c r="W604" s="167"/>
      <c r="X604" s="167"/>
      <c r="Y604" s="167"/>
      <c r="Z604" s="167"/>
      <c r="AA604" s="167"/>
    </row>
    <row r="605">
      <c r="A605" s="167"/>
      <c r="B605" s="167"/>
      <c r="C605" s="167"/>
      <c r="D605" s="167"/>
      <c r="E605" s="167"/>
      <c r="F605" s="167"/>
      <c r="G605" s="167"/>
      <c r="H605" s="167"/>
      <c r="I605" s="167"/>
      <c r="J605" s="167"/>
      <c r="K605" s="167"/>
      <c r="L605" s="167"/>
      <c r="M605" s="167"/>
      <c r="N605" s="167"/>
      <c r="O605" s="167"/>
      <c r="P605" s="167"/>
      <c r="Q605" s="167"/>
      <c r="R605" s="167"/>
      <c r="S605" s="167"/>
      <c r="T605" s="167"/>
      <c r="U605" s="167"/>
      <c r="V605" s="167"/>
      <c r="W605" s="167"/>
      <c r="X605" s="167"/>
      <c r="Y605" s="167"/>
      <c r="Z605" s="167"/>
      <c r="AA605" s="167"/>
    </row>
    <row r="606">
      <c r="A606" s="167"/>
      <c r="B606" s="167"/>
      <c r="C606" s="167"/>
      <c r="D606" s="167"/>
      <c r="E606" s="167"/>
      <c r="F606" s="167"/>
      <c r="G606" s="167"/>
      <c r="H606" s="167"/>
      <c r="I606" s="167"/>
      <c r="J606" s="167"/>
      <c r="K606" s="167"/>
      <c r="L606" s="167"/>
      <c r="M606" s="167"/>
      <c r="N606" s="167"/>
      <c r="O606" s="167"/>
      <c r="P606" s="167"/>
      <c r="Q606" s="167"/>
      <c r="R606" s="167"/>
      <c r="S606" s="167"/>
      <c r="T606" s="167"/>
      <c r="U606" s="167"/>
      <c r="V606" s="167"/>
      <c r="W606" s="167"/>
      <c r="X606" s="167"/>
      <c r="Y606" s="167"/>
      <c r="Z606" s="167"/>
      <c r="AA606" s="167"/>
    </row>
    <row r="607">
      <c r="A607" s="167"/>
      <c r="B607" s="167"/>
      <c r="C607" s="167"/>
      <c r="D607" s="167"/>
      <c r="E607" s="167"/>
      <c r="F607" s="167"/>
      <c r="G607" s="167"/>
      <c r="H607" s="167"/>
      <c r="I607" s="167"/>
      <c r="J607" s="167"/>
      <c r="K607" s="167"/>
      <c r="L607" s="167"/>
      <c r="M607" s="167"/>
      <c r="N607" s="167"/>
      <c r="O607" s="167"/>
      <c r="P607" s="167"/>
      <c r="Q607" s="167"/>
      <c r="R607" s="167"/>
      <c r="S607" s="167"/>
      <c r="T607" s="167"/>
      <c r="U607" s="167"/>
      <c r="V607" s="167"/>
      <c r="W607" s="167"/>
      <c r="X607" s="167"/>
      <c r="Y607" s="167"/>
      <c r="Z607" s="167"/>
      <c r="AA607" s="167"/>
    </row>
    <row r="608">
      <c r="A608" s="167"/>
      <c r="B608" s="167"/>
      <c r="C608" s="167"/>
      <c r="D608" s="167"/>
      <c r="E608" s="167"/>
      <c r="F608" s="167"/>
      <c r="G608" s="167"/>
      <c r="H608" s="167"/>
      <c r="I608" s="167"/>
      <c r="J608" s="167"/>
      <c r="K608" s="167"/>
      <c r="L608" s="167"/>
      <c r="M608" s="167"/>
      <c r="N608" s="167"/>
      <c r="O608" s="167"/>
      <c r="P608" s="167"/>
      <c r="Q608" s="167"/>
      <c r="R608" s="167"/>
      <c r="S608" s="167"/>
      <c r="T608" s="167"/>
      <c r="U608" s="167"/>
      <c r="V608" s="167"/>
      <c r="W608" s="167"/>
      <c r="X608" s="167"/>
      <c r="Y608" s="167"/>
      <c r="Z608" s="167"/>
      <c r="AA608" s="167"/>
    </row>
    <row r="609">
      <c r="A609" s="167"/>
      <c r="B609" s="167"/>
      <c r="C609" s="167"/>
      <c r="D609" s="167"/>
      <c r="E609" s="167"/>
      <c r="F609" s="167"/>
      <c r="G609" s="167"/>
      <c r="H609" s="167"/>
      <c r="I609" s="167"/>
      <c r="J609" s="167"/>
      <c r="K609" s="167"/>
      <c r="L609" s="167"/>
      <c r="M609" s="167"/>
      <c r="N609" s="167"/>
      <c r="O609" s="167"/>
      <c r="P609" s="167"/>
      <c r="Q609" s="167"/>
      <c r="R609" s="167"/>
      <c r="S609" s="167"/>
      <c r="T609" s="167"/>
      <c r="U609" s="167"/>
      <c r="V609" s="167"/>
      <c r="W609" s="167"/>
      <c r="X609" s="167"/>
      <c r="Y609" s="167"/>
      <c r="Z609" s="167"/>
      <c r="AA609" s="167"/>
    </row>
    <row r="610">
      <c r="A610" s="167"/>
      <c r="B610" s="167"/>
      <c r="C610" s="167"/>
      <c r="D610" s="167"/>
      <c r="E610" s="167"/>
      <c r="F610" s="167"/>
      <c r="G610" s="167"/>
      <c r="H610" s="167"/>
      <c r="I610" s="167"/>
      <c r="J610" s="167"/>
      <c r="K610" s="167"/>
      <c r="L610" s="167"/>
      <c r="M610" s="167"/>
      <c r="N610" s="167"/>
      <c r="O610" s="167"/>
      <c r="P610" s="167"/>
      <c r="Q610" s="167"/>
      <c r="R610" s="167"/>
      <c r="S610" s="167"/>
      <c r="T610" s="167"/>
      <c r="U610" s="167"/>
      <c r="V610" s="167"/>
      <c r="W610" s="167"/>
      <c r="X610" s="167"/>
      <c r="Y610" s="167"/>
      <c r="Z610" s="167"/>
      <c r="AA610" s="167"/>
    </row>
    <row r="611">
      <c r="A611" s="167"/>
      <c r="B611" s="167"/>
      <c r="C611" s="167"/>
      <c r="D611" s="167"/>
      <c r="E611" s="167"/>
      <c r="F611" s="167"/>
      <c r="G611" s="167"/>
      <c r="H611" s="167"/>
      <c r="I611" s="167"/>
      <c r="J611" s="167"/>
      <c r="K611" s="167"/>
      <c r="L611" s="167"/>
      <c r="M611" s="167"/>
      <c r="N611" s="167"/>
      <c r="O611" s="167"/>
      <c r="P611" s="167"/>
      <c r="Q611" s="167"/>
      <c r="R611" s="167"/>
      <c r="S611" s="167"/>
      <c r="T611" s="167"/>
      <c r="U611" s="167"/>
      <c r="V611" s="167"/>
      <c r="W611" s="167"/>
      <c r="X611" s="167"/>
      <c r="Y611" s="167"/>
      <c r="Z611" s="167"/>
      <c r="AA611" s="167"/>
    </row>
    <row r="612">
      <c r="A612" s="167"/>
      <c r="B612" s="167"/>
      <c r="C612" s="167"/>
      <c r="D612" s="167"/>
      <c r="E612" s="167"/>
      <c r="F612" s="167"/>
      <c r="G612" s="167"/>
      <c r="H612" s="167"/>
      <c r="I612" s="167"/>
      <c r="J612" s="167"/>
      <c r="K612" s="167"/>
      <c r="L612" s="167"/>
      <c r="M612" s="167"/>
      <c r="N612" s="167"/>
      <c r="O612" s="167"/>
      <c r="P612" s="167"/>
      <c r="Q612" s="167"/>
      <c r="R612" s="167"/>
      <c r="S612" s="167"/>
      <c r="T612" s="167"/>
      <c r="U612" s="167"/>
      <c r="V612" s="167"/>
      <c r="W612" s="167"/>
      <c r="X612" s="167"/>
      <c r="Y612" s="167"/>
      <c r="Z612" s="167"/>
      <c r="AA612" s="167"/>
    </row>
    <row r="613">
      <c r="A613" s="167"/>
      <c r="B613" s="167"/>
      <c r="C613" s="167"/>
      <c r="D613" s="167"/>
      <c r="E613" s="167"/>
      <c r="F613" s="167"/>
      <c r="G613" s="167"/>
      <c r="H613" s="167"/>
      <c r="I613" s="167"/>
      <c r="J613" s="167"/>
      <c r="K613" s="167"/>
      <c r="L613" s="167"/>
      <c r="M613" s="167"/>
      <c r="N613" s="167"/>
      <c r="O613" s="167"/>
      <c r="P613" s="167"/>
      <c r="Q613" s="167"/>
      <c r="R613" s="167"/>
      <c r="S613" s="167"/>
      <c r="T613" s="167"/>
      <c r="U613" s="167"/>
      <c r="V613" s="167"/>
      <c r="W613" s="167"/>
      <c r="X613" s="167"/>
      <c r="Y613" s="167"/>
      <c r="Z613" s="167"/>
      <c r="AA613" s="167"/>
    </row>
    <row r="614">
      <c r="A614" s="167"/>
      <c r="B614" s="167"/>
      <c r="C614" s="167"/>
      <c r="D614" s="167"/>
      <c r="E614" s="167"/>
      <c r="F614" s="167"/>
      <c r="G614" s="167"/>
      <c r="H614" s="167"/>
      <c r="I614" s="167"/>
      <c r="J614" s="167"/>
      <c r="K614" s="167"/>
      <c r="L614" s="167"/>
      <c r="M614" s="167"/>
      <c r="N614" s="167"/>
      <c r="O614" s="167"/>
      <c r="P614" s="167"/>
      <c r="Q614" s="167"/>
      <c r="R614" s="167"/>
      <c r="S614" s="167"/>
      <c r="T614" s="167"/>
      <c r="U614" s="167"/>
      <c r="V614" s="167"/>
      <c r="W614" s="167"/>
      <c r="X614" s="167"/>
      <c r="Y614" s="167"/>
      <c r="Z614" s="167"/>
      <c r="AA614" s="167"/>
    </row>
    <row r="615">
      <c r="A615" s="167"/>
      <c r="B615" s="167"/>
      <c r="C615" s="167"/>
      <c r="D615" s="167"/>
      <c r="E615" s="167"/>
      <c r="F615" s="167"/>
      <c r="G615" s="167"/>
      <c r="H615" s="167"/>
      <c r="I615" s="167"/>
      <c r="J615" s="167"/>
      <c r="K615" s="167"/>
      <c r="L615" s="167"/>
      <c r="M615" s="167"/>
      <c r="N615" s="167"/>
      <c r="O615" s="167"/>
      <c r="P615" s="167"/>
      <c r="Q615" s="167"/>
      <c r="R615" s="167"/>
      <c r="S615" s="167"/>
      <c r="T615" s="167"/>
      <c r="U615" s="167"/>
      <c r="V615" s="167"/>
      <c r="W615" s="167"/>
      <c r="X615" s="167"/>
      <c r="Y615" s="167"/>
      <c r="Z615" s="167"/>
      <c r="AA615" s="167"/>
    </row>
    <row r="616">
      <c r="A616" s="167"/>
      <c r="B616" s="167"/>
      <c r="C616" s="167"/>
      <c r="D616" s="167"/>
      <c r="E616" s="167"/>
      <c r="F616" s="167"/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  <c r="Q616" s="167"/>
      <c r="R616" s="167"/>
      <c r="S616" s="167"/>
      <c r="T616" s="167"/>
      <c r="U616" s="167"/>
      <c r="V616" s="167"/>
      <c r="W616" s="167"/>
      <c r="X616" s="167"/>
      <c r="Y616" s="167"/>
      <c r="Z616" s="167"/>
      <c r="AA616" s="167"/>
    </row>
    <row r="617">
      <c r="A617" s="167"/>
      <c r="B617" s="167"/>
      <c r="C617" s="167"/>
      <c r="D617" s="167"/>
      <c r="E617" s="167"/>
      <c r="F617" s="167"/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  <c r="Q617" s="167"/>
      <c r="R617" s="167"/>
      <c r="S617" s="167"/>
      <c r="T617" s="167"/>
      <c r="U617" s="167"/>
      <c r="V617" s="167"/>
      <c r="W617" s="167"/>
      <c r="X617" s="167"/>
      <c r="Y617" s="167"/>
      <c r="Z617" s="167"/>
      <c r="AA617" s="167"/>
    </row>
    <row r="618">
      <c r="A618" s="167"/>
      <c r="B618" s="167"/>
      <c r="C618" s="167"/>
      <c r="D618" s="167"/>
      <c r="E618" s="167"/>
      <c r="F618" s="167"/>
      <c r="G618" s="167"/>
      <c r="H618" s="167"/>
      <c r="I618" s="167"/>
      <c r="J618" s="167"/>
      <c r="K618" s="167"/>
      <c r="L618" s="167"/>
      <c r="M618" s="167"/>
      <c r="N618" s="167"/>
      <c r="O618" s="167"/>
      <c r="P618" s="167"/>
      <c r="Q618" s="167"/>
      <c r="R618" s="167"/>
      <c r="S618" s="167"/>
      <c r="T618" s="167"/>
      <c r="U618" s="167"/>
      <c r="V618" s="167"/>
      <c r="W618" s="167"/>
      <c r="X618" s="167"/>
      <c r="Y618" s="167"/>
      <c r="Z618" s="167"/>
      <c r="AA618" s="167"/>
    </row>
    <row r="619">
      <c r="A619" s="167"/>
      <c r="B619" s="167"/>
      <c r="C619" s="167"/>
      <c r="D619" s="167"/>
      <c r="E619" s="167"/>
      <c r="F619" s="167"/>
      <c r="G619" s="167"/>
      <c r="H619" s="167"/>
      <c r="I619" s="167"/>
      <c r="J619" s="167"/>
      <c r="K619" s="167"/>
      <c r="L619" s="167"/>
      <c r="M619" s="167"/>
      <c r="N619" s="167"/>
      <c r="O619" s="167"/>
      <c r="P619" s="167"/>
      <c r="Q619" s="167"/>
      <c r="R619" s="167"/>
      <c r="S619" s="167"/>
      <c r="T619" s="167"/>
      <c r="U619" s="167"/>
      <c r="V619" s="167"/>
      <c r="W619" s="167"/>
      <c r="X619" s="167"/>
      <c r="Y619" s="167"/>
      <c r="Z619" s="167"/>
      <c r="AA619" s="167"/>
    </row>
    <row r="620">
      <c r="A620" s="167"/>
      <c r="B620" s="167"/>
      <c r="C620" s="167"/>
      <c r="D620" s="167"/>
      <c r="E620" s="167"/>
      <c r="F620" s="167"/>
      <c r="G620" s="167"/>
      <c r="H620" s="167"/>
      <c r="I620" s="167"/>
      <c r="J620" s="167"/>
      <c r="K620" s="167"/>
      <c r="L620" s="167"/>
      <c r="M620" s="167"/>
      <c r="N620" s="167"/>
      <c r="O620" s="167"/>
      <c r="P620" s="167"/>
      <c r="Q620" s="167"/>
      <c r="R620" s="167"/>
      <c r="S620" s="167"/>
      <c r="T620" s="167"/>
      <c r="U620" s="167"/>
      <c r="V620" s="167"/>
      <c r="W620" s="167"/>
      <c r="X620" s="167"/>
      <c r="Y620" s="167"/>
      <c r="Z620" s="167"/>
      <c r="AA620" s="167"/>
    </row>
    <row r="621">
      <c r="A621" s="167"/>
      <c r="B621" s="167"/>
      <c r="C621" s="167"/>
      <c r="D621" s="167"/>
      <c r="E621" s="167"/>
      <c r="F621" s="167"/>
      <c r="G621" s="167"/>
      <c r="H621" s="167"/>
      <c r="I621" s="167"/>
      <c r="J621" s="167"/>
      <c r="K621" s="167"/>
      <c r="L621" s="167"/>
      <c r="M621" s="167"/>
      <c r="N621" s="167"/>
      <c r="O621" s="167"/>
      <c r="P621" s="167"/>
      <c r="Q621" s="167"/>
      <c r="R621" s="167"/>
      <c r="S621" s="167"/>
      <c r="T621" s="167"/>
      <c r="U621" s="167"/>
      <c r="V621" s="167"/>
      <c r="W621" s="167"/>
      <c r="X621" s="167"/>
      <c r="Y621" s="167"/>
      <c r="Z621" s="167"/>
      <c r="AA621" s="167"/>
    </row>
    <row r="622">
      <c r="A622" s="167"/>
      <c r="B622" s="167"/>
      <c r="C622" s="167"/>
      <c r="D622" s="167"/>
      <c r="E622" s="167"/>
      <c r="F622" s="167"/>
      <c r="G622" s="167"/>
      <c r="H622" s="167"/>
      <c r="I622" s="167"/>
      <c r="J622" s="167"/>
      <c r="K622" s="167"/>
      <c r="L622" s="167"/>
      <c r="M622" s="167"/>
      <c r="N622" s="167"/>
      <c r="O622" s="167"/>
      <c r="P622" s="167"/>
      <c r="Q622" s="167"/>
      <c r="R622" s="167"/>
      <c r="S622" s="167"/>
      <c r="T622" s="167"/>
      <c r="U622" s="167"/>
      <c r="V622" s="167"/>
      <c r="W622" s="167"/>
      <c r="X622" s="167"/>
      <c r="Y622" s="167"/>
      <c r="Z622" s="167"/>
      <c r="AA622" s="167"/>
    </row>
    <row r="623">
      <c r="A623" s="167"/>
      <c r="B623" s="167"/>
      <c r="C623" s="167"/>
      <c r="D623" s="167"/>
      <c r="E623" s="167"/>
      <c r="F623" s="167"/>
      <c r="G623" s="167"/>
      <c r="H623" s="167"/>
      <c r="I623" s="167"/>
      <c r="J623" s="167"/>
      <c r="K623" s="167"/>
      <c r="L623" s="167"/>
      <c r="M623" s="167"/>
      <c r="N623" s="167"/>
      <c r="O623" s="167"/>
      <c r="P623" s="167"/>
      <c r="Q623" s="167"/>
      <c r="R623" s="167"/>
      <c r="S623" s="167"/>
      <c r="T623" s="167"/>
      <c r="U623" s="167"/>
      <c r="V623" s="167"/>
      <c r="W623" s="167"/>
      <c r="X623" s="167"/>
      <c r="Y623" s="167"/>
      <c r="Z623" s="167"/>
      <c r="AA623" s="167"/>
    </row>
    <row r="624">
      <c r="A624" s="167"/>
      <c r="B624" s="167"/>
      <c r="C624" s="167"/>
      <c r="D624" s="167"/>
      <c r="E624" s="167"/>
      <c r="F624" s="167"/>
      <c r="G624" s="167"/>
      <c r="H624" s="167"/>
      <c r="I624" s="167"/>
      <c r="J624" s="167"/>
      <c r="K624" s="167"/>
      <c r="L624" s="167"/>
      <c r="M624" s="167"/>
      <c r="N624" s="167"/>
      <c r="O624" s="167"/>
      <c r="P624" s="167"/>
      <c r="Q624" s="167"/>
      <c r="R624" s="167"/>
      <c r="S624" s="167"/>
      <c r="T624" s="167"/>
      <c r="U624" s="167"/>
      <c r="V624" s="167"/>
      <c r="W624" s="167"/>
      <c r="X624" s="167"/>
      <c r="Y624" s="167"/>
      <c r="Z624" s="167"/>
      <c r="AA624" s="167"/>
    </row>
    <row r="625">
      <c r="A625" s="167"/>
      <c r="B625" s="167"/>
      <c r="C625" s="167"/>
      <c r="D625" s="167"/>
      <c r="E625" s="167"/>
      <c r="F625" s="167"/>
      <c r="G625" s="167"/>
      <c r="H625" s="167"/>
      <c r="I625" s="167"/>
      <c r="J625" s="167"/>
      <c r="K625" s="167"/>
      <c r="L625" s="167"/>
      <c r="M625" s="167"/>
      <c r="N625" s="167"/>
      <c r="O625" s="167"/>
      <c r="P625" s="167"/>
      <c r="Q625" s="167"/>
      <c r="R625" s="167"/>
      <c r="S625" s="167"/>
      <c r="T625" s="167"/>
      <c r="U625" s="167"/>
      <c r="V625" s="167"/>
      <c r="W625" s="167"/>
      <c r="X625" s="167"/>
      <c r="Y625" s="167"/>
      <c r="Z625" s="167"/>
      <c r="AA625" s="167"/>
    </row>
    <row r="626">
      <c r="A626" s="167"/>
      <c r="B626" s="167"/>
      <c r="C626" s="167"/>
      <c r="D626" s="167"/>
      <c r="E626" s="167"/>
      <c r="F626" s="167"/>
      <c r="G626" s="167"/>
      <c r="H626" s="167"/>
      <c r="I626" s="167"/>
      <c r="J626" s="167"/>
      <c r="K626" s="167"/>
      <c r="L626" s="167"/>
      <c r="M626" s="167"/>
      <c r="N626" s="167"/>
      <c r="O626" s="167"/>
      <c r="P626" s="167"/>
      <c r="Q626" s="167"/>
      <c r="R626" s="167"/>
      <c r="S626" s="167"/>
      <c r="T626" s="167"/>
      <c r="U626" s="167"/>
      <c r="V626" s="167"/>
      <c r="W626" s="167"/>
      <c r="X626" s="167"/>
      <c r="Y626" s="167"/>
      <c r="Z626" s="167"/>
      <c r="AA626" s="167"/>
    </row>
    <row r="627">
      <c r="A627" s="167"/>
      <c r="B627" s="167"/>
      <c r="C627" s="167"/>
      <c r="D627" s="167"/>
      <c r="E627" s="167"/>
      <c r="F627" s="167"/>
      <c r="G627" s="167"/>
      <c r="H627" s="167"/>
      <c r="I627" s="167"/>
      <c r="J627" s="167"/>
      <c r="K627" s="167"/>
      <c r="L627" s="167"/>
      <c r="M627" s="167"/>
      <c r="N627" s="167"/>
      <c r="O627" s="167"/>
      <c r="P627" s="167"/>
      <c r="Q627" s="167"/>
      <c r="R627" s="167"/>
      <c r="S627" s="167"/>
      <c r="T627" s="167"/>
      <c r="U627" s="167"/>
      <c r="V627" s="167"/>
      <c r="W627" s="167"/>
      <c r="X627" s="167"/>
      <c r="Y627" s="167"/>
      <c r="Z627" s="167"/>
      <c r="AA627" s="167"/>
    </row>
    <row r="628">
      <c r="A628" s="167"/>
      <c r="B628" s="167"/>
      <c r="C628" s="167"/>
      <c r="D628" s="167"/>
      <c r="E628" s="167"/>
      <c r="F628" s="167"/>
      <c r="G628" s="167"/>
      <c r="H628" s="167"/>
      <c r="I628" s="167"/>
      <c r="J628" s="167"/>
      <c r="K628" s="167"/>
      <c r="L628" s="167"/>
      <c r="M628" s="167"/>
      <c r="N628" s="167"/>
      <c r="O628" s="167"/>
      <c r="P628" s="167"/>
      <c r="Q628" s="167"/>
      <c r="R628" s="167"/>
      <c r="S628" s="167"/>
      <c r="T628" s="167"/>
      <c r="U628" s="167"/>
      <c r="V628" s="167"/>
      <c r="W628" s="167"/>
      <c r="X628" s="167"/>
      <c r="Y628" s="167"/>
      <c r="Z628" s="167"/>
      <c r="AA628" s="167"/>
    </row>
    <row r="629">
      <c r="A629" s="167"/>
      <c r="B629" s="167"/>
      <c r="C629" s="167"/>
      <c r="D629" s="167"/>
      <c r="E629" s="167"/>
      <c r="F629" s="167"/>
      <c r="G629" s="167"/>
      <c r="H629" s="167"/>
      <c r="I629" s="167"/>
      <c r="J629" s="167"/>
      <c r="K629" s="167"/>
      <c r="L629" s="167"/>
      <c r="M629" s="167"/>
      <c r="N629" s="167"/>
      <c r="O629" s="167"/>
      <c r="P629" s="167"/>
      <c r="Q629" s="167"/>
      <c r="R629" s="167"/>
      <c r="S629" s="167"/>
      <c r="T629" s="167"/>
      <c r="U629" s="167"/>
      <c r="V629" s="167"/>
      <c r="W629" s="167"/>
      <c r="X629" s="167"/>
      <c r="Y629" s="167"/>
      <c r="Z629" s="167"/>
      <c r="AA629" s="167"/>
    </row>
    <row r="630">
      <c r="A630" s="167"/>
      <c r="B630" s="167"/>
      <c r="C630" s="167"/>
      <c r="D630" s="167"/>
      <c r="E630" s="167"/>
      <c r="F630" s="167"/>
      <c r="G630" s="167"/>
      <c r="H630" s="167"/>
      <c r="I630" s="167"/>
      <c r="J630" s="167"/>
      <c r="K630" s="167"/>
      <c r="L630" s="167"/>
      <c r="M630" s="167"/>
      <c r="N630" s="167"/>
      <c r="O630" s="167"/>
      <c r="P630" s="167"/>
      <c r="Q630" s="167"/>
      <c r="R630" s="167"/>
      <c r="S630" s="167"/>
      <c r="T630" s="167"/>
      <c r="U630" s="167"/>
      <c r="V630" s="167"/>
      <c r="W630" s="167"/>
      <c r="X630" s="167"/>
      <c r="Y630" s="167"/>
      <c r="Z630" s="167"/>
      <c r="AA630" s="167"/>
    </row>
    <row r="631">
      <c r="A631" s="167"/>
      <c r="B631" s="167"/>
      <c r="C631" s="167"/>
      <c r="D631" s="167"/>
      <c r="E631" s="167"/>
      <c r="F631" s="167"/>
      <c r="G631" s="167"/>
      <c r="H631" s="167"/>
      <c r="I631" s="167"/>
      <c r="J631" s="167"/>
      <c r="K631" s="167"/>
      <c r="L631" s="167"/>
      <c r="M631" s="167"/>
      <c r="N631" s="167"/>
      <c r="O631" s="167"/>
      <c r="P631" s="167"/>
      <c r="Q631" s="167"/>
      <c r="R631" s="167"/>
      <c r="S631" s="167"/>
      <c r="T631" s="167"/>
      <c r="U631" s="167"/>
      <c r="V631" s="167"/>
      <c r="W631" s="167"/>
      <c r="X631" s="167"/>
      <c r="Y631" s="167"/>
      <c r="Z631" s="167"/>
      <c r="AA631" s="167"/>
    </row>
    <row r="632">
      <c r="A632" s="167"/>
      <c r="B632" s="167"/>
      <c r="C632" s="167"/>
      <c r="D632" s="167"/>
      <c r="E632" s="167"/>
      <c r="F632" s="167"/>
      <c r="G632" s="167"/>
      <c r="H632" s="167"/>
      <c r="I632" s="167"/>
      <c r="J632" s="167"/>
      <c r="K632" s="167"/>
      <c r="L632" s="167"/>
      <c r="M632" s="167"/>
      <c r="N632" s="167"/>
      <c r="O632" s="167"/>
      <c r="P632" s="167"/>
      <c r="Q632" s="167"/>
      <c r="R632" s="167"/>
      <c r="S632" s="167"/>
      <c r="T632" s="167"/>
      <c r="U632" s="167"/>
      <c r="V632" s="167"/>
      <c r="W632" s="167"/>
      <c r="X632" s="167"/>
      <c r="Y632" s="167"/>
      <c r="Z632" s="167"/>
      <c r="AA632" s="167"/>
    </row>
    <row r="633">
      <c r="A633" s="167"/>
      <c r="B633" s="167"/>
      <c r="C633" s="167"/>
      <c r="D633" s="167"/>
      <c r="E633" s="167"/>
      <c r="F633" s="167"/>
      <c r="G633" s="167"/>
      <c r="H633" s="167"/>
      <c r="I633" s="167"/>
      <c r="J633" s="167"/>
      <c r="K633" s="167"/>
      <c r="L633" s="167"/>
      <c r="M633" s="167"/>
      <c r="N633" s="167"/>
      <c r="O633" s="167"/>
      <c r="P633" s="167"/>
      <c r="Q633" s="167"/>
      <c r="R633" s="167"/>
      <c r="S633" s="167"/>
      <c r="T633" s="167"/>
      <c r="U633" s="167"/>
      <c r="V633" s="167"/>
      <c r="W633" s="167"/>
      <c r="X633" s="167"/>
      <c r="Y633" s="167"/>
      <c r="Z633" s="167"/>
      <c r="AA633" s="167"/>
    </row>
    <row r="634">
      <c r="A634" s="167"/>
      <c r="B634" s="167"/>
      <c r="C634" s="167"/>
      <c r="D634" s="167"/>
      <c r="E634" s="167"/>
      <c r="F634" s="167"/>
      <c r="G634" s="167"/>
      <c r="H634" s="167"/>
      <c r="I634" s="167"/>
      <c r="J634" s="167"/>
      <c r="K634" s="167"/>
      <c r="L634" s="167"/>
      <c r="M634" s="167"/>
      <c r="N634" s="167"/>
      <c r="O634" s="167"/>
      <c r="P634" s="167"/>
      <c r="Q634" s="167"/>
      <c r="R634" s="167"/>
      <c r="S634" s="167"/>
      <c r="T634" s="167"/>
      <c r="U634" s="167"/>
      <c r="V634" s="167"/>
      <c r="W634" s="167"/>
      <c r="X634" s="167"/>
      <c r="Y634" s="167"/>
      <c r="Z634" s="167"/>
      <c r="AA634" s="167"/>
    </row>
    <row r="635">
      <c r="A635" s="167"/>
      <c r="B635" s="167"/>
      <c r="C635" s="167"/>
      <c r="D635" s="167"/>
      <c r="E635" s="167"/>
      <c r="F635" s="167"/>
      <c r="G635" s="167"/>
      <c r="H635" s="167"/>
      <c r="I635" s="167"/>
      <c r="J635" s="167"/>
      <c r="K635" s="167"/>
      <c r="L635" s="167"/>
      <c r="M635" s="167"/>
      <c r="N635" s="167"/>
      <c r="O635" s="167"/>
      <c r="P635" s="167"/>
      <c r="Q635" s="167"/>
      <c r="R635" s="167"/>
      <c r="S635" s="167"/>
      <c r="T635" s="167"/>
      <c r="U635" s="167"/>
      <c r="V635" s="167"/>
      <c r="W635" s="167"/>
      <c r="X635" s="167"/>
      <c r="Y635" s="167"/>
      <c r="Z635" s="167"/>
      <c r="AA635" s="167"/>
    </row>
    <row r="636">
      <c r="A636" s="167"/>
      <c r="B636" s="167"/>
      <c r="C636" s="167"/>
      <c r="D636" s="167"/>
      <c r="E636" s="167"/>
      <c r="F636" s="167"/>
      <c r="G636" s="167"/>
      <c r="H636" s="167"/>
      <c r="I636" s="167"/>
      <c r="J636" s="167"/>
      <c r="K636" s="167"/>
      <c r="L636" s="167"/>
      <c r="M636" s="167"/>
      <c r="N636" s="167"/>
      <c r="O636" s="167"/>
      <c r="P636" s="167"/>
      <c r="Q636" s="167"/>
      <c r="R636" s="167"/>
      <c r="S636" s="167"/>
      <c r="T636" s="167"/>
      <c r="U636" s="167"/>
      <c r="V636" s="167"/>
      <c r="W636" s="167"/>
      <c r="X636" s="167"/>
      <c r="Y636" s="167"/>
      <c r="Z636" s="167"/>
      <c r="AA636" s="167"/>
    </row>
    <row r="637">
      <c r="A637" s="167"/>
      <c r="B637" s="167"/>
      <c r="C637" s="167"/>
      <c r="D637" s="167"/>
      <c r="E637" s="167"/>
      <c r="F637" s="167"/>
      <c r="G637" s="167"/>
      <c r="H637" s="167"/>
      <c r="I637" s="167"/>
      <c r="J637" s="167"/>
      <c r="K637" s="167"/>
      <c r="L637" s="167"/>
      <c r="M637" s="167"/>
      <c r="N637" s="167"/>
      <c r="O637" s="167"/>
      <c r="P637" s="167"/>
      <c r="Q637" s="167"/>
      <c r="R637" s="167"/>
      <c r="S637" s="167"/>
      <c r="T637" s="167"/>
      <c r="U637" s="167"/>
      <c r="V637" s="167"/>
      <c r="W637" s="167"/>
      <c r="X637" s="167"/>
      <c r="Y637" s="167"/>
      <c r="Z637" s="167"/>
      <c r="AA637" s="167"/>
    </row>
    <row r="638">
      <c r="A638" s="167"/>
      <c r="B638" s="167"/>
      <c r="C638" s="167"/>
      <c r="D638" s="167"/>
      <c r="E638" s="167"/>
      <c r="F638" s="167"/>
      <c r="G638" s="167"/>
      <c r="H638" s="167"/>
      <c r="I638" s="167"/>
      <c r="J638" s="167"/>
      <c r="K638" s="167"/>
      <c r="L638" s="167"/>
      <c r="M638" s="167"/>
      <c r="N638" s="167"/>
      <c r="O638" s="167"/>
      <c r="P638" s="167"/>
      <c r="Q638" s="167"/>
      <c r="R638" s="167"/>
      <c r="S638" s="167"/>
      <c r="T638" s="167"/>
      <c r="U638" s="167"/>
      <c r="V638" s="167"/>
      <c r="W638" s="167"/>
      <c r="X638" s="167"/>
      <c r="Y638" s="167"/>
      <c r="Z638" s="167"/>
      <c r="AA638" s="167"/>
    </row>
    <row r="639">
      <c r="A639" s="167"/>
      <c r="B639" s="167"/>
      <c r="C639" s="167"/>
      <c r="D639" s="167"/>
      <c r="E639" s="167"/>
      <c r="F639" s="167"/>
      <c r="G639" s="167"/>
      <c r="H639" s="167"/>
      <c r="I639" s="167"/>
      <c r="J639" s="167"/>
      <c r="K639" s="167"/>
      <c r="L639" s="167"/>
      <c r="M639" s="167"/>
      <c r="N639" s="167"/>
      <c r="O639" s="167"/>
      <c r="P639" s="167"/>
      <c r="Q639" s="167"/>
      <c r="R639" s="167"/>
      <c r="S639" s="167"/>
      <c r="T639" s="167"/>
      <c r="U639" s="167"/>
      <c r="V639" s="167"/>
      <c r="W639" s="167"/>
      <c r="X639" s="167"/>
      <c r="Y639" s="167"/>
      <c r="Z639" s="167"/>
      <c r="AA639" s="167"/>
    </row>
    <row r="640">
      <c r="A640" s="167"/>
      <c r="B640" s="167"/>
      <c r="C640" s="167"/>
      <c r="D640" s="167"/>
      <c r="E640" s="167"/>
      <c r="F640" s="167"/>
      <c r="G640" s="167"/>
      <c r="H640" s="167"/>
      <c r="I640" s="167"/>
      <c r="J640" s="167"/>
      <c r="K640" s="167"/>
      <c r="L640" s="167"/>
      <c r="M640" s="167"/>
      <c r="N640" s="167"/>
      <c r="O640" s="167"/>
      <c r="P640" s="167"/>
      <c r="Q640" s="167"/>
      <c r="R640" s="167"/>
      <c r="S640" s="167"/>
      <c r="T640" s="167"/>
      <c r="U640" s="167"/>
      <c r="V640" s="167"/>
      <c r="W640" s="167"/>
      <c r="X640" s="167"/>
      <c r="Y640" s="167"/>
      <c r="Z640" s="167"/>
      <c r="AA640" s="167"/>
    </row>
    <row r="641">
      <c r="A641" s="167"/>
      <c r="B641" s="167"/>
      <c r="C641" s="167"/>
      <c r="D641" s="167"/>
      <c r="E641" s="167"/>
      <c r="F641" s="167"/>
      <c r="G641" s="167"/>
      <c r="H641" s="167"/>
      <c r="I641" s="167"/>
      <c r="J641" s="167"/>
      <c r="K641" s="167"/>
      <c r="L641" s="167"/>
      <c r="M641" s="167"/>
      <c r="N641" s="167"/>
      <c r="O641" s="167"/>
      <c r="P641" s="167"/>
      <c r="Q641" s="167"/>
      <c r="R641" s="167"/>
      <c r="S641" s="167"/>
      <c r="T641" s="167"/>
      <c r="U641" s="167"/>
      <c r="V641" s="167"/>
      <c r="W641" s="167"/>
      <c r="X641" s="167"/>
      <c r="Y641" s="167"/>
      <c r="Z641" s="167"/>
      <c r="AA641" s="167"/>
    </row>
    <row r="642">
      <c r="A642" s="167"/>
      <c r="B642" s="167"/>
      <c r="C642" s="167"/>
      <c r="D642" s="167"/>
      <c r="E642" s="167"/>
      <c r="F642" s="167"/>
      <c r="G642" s="167"/>
      <c r="H642" s="167"/>
      <c r="I642" s="167"/>
      <c r="J642" s="167"/>
      <c r="K642" s="167"/>
      <c r="L642" s="167"/>
      <c r="M642" s="167"/>
      <c r="N642" s="167"/>
      <c r="O642" s="167"/>
      <c r="P642" s="167"/>
      <c r="Q642" s="167"/>
      <c r="R642" s="167"/>
      <c r="S642" s="167"/>
      <c r="T642" s="167"/>
      <c r="U642" s="167"/>
      <c r="V642" s="167"/>
      <c r="W642" s="167"/>
      <c r="X642" s="167"/>
      <c r="Y642" s="167"/>
      <c r="Z642" s="167"/>
      <c r="AA642" s="167"/>
    </row>
    <row r="643">
      <c r="A643" s="167"/>
      <c r="B643" s="167"/>
      <c r="C643" s="167"/>
      <c r="D643" s="167"/>
      <c r="E643" s="167"/>
      <c r="F643" s="167"/>
      <c r="G643" s="167"/>
      <c r="H643" s="167"/>
      <c r="I643" s="167"/>
      <c r="J643" s="167"/>
      <c r="K643" s="167"/>
      <c r="L643" s="167"/>
      <c r="M643" s="167"/>
      <c r="N643" s="167"/>
      <c r="O643" s="167"/>
      <c r="P643" s="167"/>
      <c r="Q643" s="167"/>
      <c r="R643" s="167"/>
      <c r="S643" s="167"/>
      <c r="T643" s="167"/>
      <c r="U643" s="167"/>
      <c r="V643" s="167"/>
      <c r="W643" s="167"/>
      <c r="X643" s="167"/>
      <c r="Y643" s="167"/>
      <c r="Z643" s="167"/>
      <c r="AA643" s="167"/>
    </row>
    <row r="644">
      <c r="A644" s="167"/>
      <c r="B644" s="167"/>
      <c r="C644" s="167"/>
      <c r="D644" s="167"/>
      <c r="E644" s="167"/>
      <c r="F644" s="167"/>
      <c r="G644" s="167"/>
      <c r="H644" s="167"/>
      <c r="I644" s="167"/>
      <c r="J644" s="167"/>
      <c r="K644" s="167"/>
      <c r="L644" s="167"/>
      <c r="M644" s="167"/>
      <c r="N644" s="167"/>
      <c r="O644" s="167"/>
      <c r="P644" s="167"/>
      <c r="Q644" s="167"/>
      <c r="R644" s="167"/>
      <c r="S644" s="167"/>
      <c r="T644" s="167"/>
      <c r="U644" s="167"/>
      <c r="V644" s="167"/>
      <c r="W644" s="167"/>
      <c r="X644" s="167"/>
      <c r="Y644" s="167"/>
      <c r="Z644" s="167"/>
      <c r="AA644" s="167"/>
    </row>
    <row r="645">
      <c r="A645" s="167"/>
      <c r="B645" s="167"/>
      <c r="C645" s="167"/>
      <c r="D645" s="167"/>
      <c r="E645" s="167"/>
      <c r="F645" s="167"/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  <c r="Q645" s="167"/>
      <c r="R645" s="167"/>
      <c r="S645" s="167"/>
      <c r="T645" s="167"/>
      <c r="U645" s="167"/>
      <c r="V645" s="167"/>
      <c r="W645" s="167"/>
      <c r="X645" s="167"/>
      <c r="Y645" s="167"/>
      <c r="Z645" s="167"/>
      <c r="AA645" s="167"/>
    </row>
    <row r="646">
      <c r="A646" s="167"/>
      <c r="B646" s="167"/>
      <c r="C646" s="167"/>
      <c r="D646" s="167"/>
      <c r="E646" s="167"/>
      <c r="F646" s="167"/>
      <c r="G646" s="167"/>
      <c r="H646" s="167"/>
      <c r="I646" s="167"/>
      <c r="J646" s="167"/>
      <c r="K646" s="167"/>
      <c r="L646" s="167"/>
      <c r="M646" s="167"/>
      <c r="N646" s="167"/>
      <c r="O646" s="167"/>
      <c r="P646" s="167"/>
      <c r="Q646" s="167"/>
      <c r="R646" s="167"/>
      <c r="S646" s="167"/>
      <c r="T646" s="167"/>
      <c r="U646" s="167"/>
      <c r="V646" s="167"/>
      <c r="W646" s="167"/>
      <c r="X646" s="167"/>
      <c r="Y646" s="167"/>
      <c r="Z646" s="167"/>
      <c r="AA646" s="167"/>
    </row>
    <row r="647">
      <c r="A647" s="167"/>
      <c r="B647" s="167"/>
      <c r="C647" s="167"/>
      <c r="D647" s="167"/>
      <c r="E647" s="167"/>
      <c r="F647" s="167"/>
      <c r="G647" s="167"/>
      <c r="H647" s="167"/>
      <c r="I647" s="167"/>
      <c r="J647" s="167"/>
      <c r="K647" s="167"/>
      <c r="L647" s="167"/>
      <c r="M647" s="167"/>
      <c r="N647" s="167"/>
      <c r="O647" s="167"/>
      <c r="P647" s="167"/>
      <c r="Q647" s="167"/>
      <c r="R647" s="167"/>
      <c r="S647" s="167"/>
      <c r="T647" s="167"/>
      <c r="U647" s="167"/>
      <c r="V647" s="167"/>
      <c r="W647" s="167"/>
      <c r="X647" s="167"/>
      <c r="Y647" s="167"/>
      <c r="Z647" s="167"/>
      <c r="AA647" s="167"/>
    </row>
    <row r="648">
      <c r="A648" s="167"/>
      <c r="B648" s="167"/>
      <c r="C648" s="167"/>
      <c r="D648" s="167"/>
      <c r="E648" s="167"/>
      <c r="F648" s="167"/>
      <c r="G648" s="167"/>
      <c r="H648" s="167"/>
      <c r="I648" s="167"/>
      <c r="J648" s="167"/>
      <c r="K648" s="167"/>
      <c r="L648" s="167"/>
      <c r="M648" s="167"/>
      <c r="N648" s="167"/>
      <c r="O648" s="167"/>
      <c r="P648" s="167"/>
      <c r="Q648" s="167"/>
      <c r="R648" s="167"/>
      <c r="S648" s="167"/>
      <c r="T648" s="167"/>
      <c r="U648" s="167"/>
      <c r="V648" s="167"/>
      <c r="W648" s="167"/>
      <c r="X648" s="167"/>
      <c r="Y648" s="167"/>
      <c r="Z648" s="167"/>
      <c r="AA648" s="167"/>
    </row>
    <row r="649">
      <c r="A649" s="167"/>
      <c r="B649" s="167"/>
      <c r="C649" s="167"/>
      <c r="D649" s="167"/>
      <c r="E649" s="167"/>
      <c r="F649" s="167"/>
      <c r="G649" s="167"/>
      <c r="H649" s="167"/>
      <c r="I649" s="167"/>
      <c r="J649" s="167"/>
      <c r="K649" s="167"/>
      <c r="L649" s="167"/>
      <c r="M649" s="167"/>
      <c r="N649" s="167"/>
      <c r="O649" s="167"/>
      <c r="P649" s="167"/>
      <c r="Q649" s="167"/>
      <c r="R649" s="167"/>
      <c r="S649" s="167"/>
      <c r="T649" s="167"/>
      <c r="U649" s="167"/>
      <c r="V649" s="167"/>
      <c r="W649" s="167"/>
      <c r="X649" s="167"/>
      <c r="Y649" s="167"/>
      <c r="Z649" s="167"/>
      <c r="AA649" s="167"/>
    </row>
    <row r="650">
      <c r="A650" s="167"/>
      <c r="B650" s="167"/>
      <c r="C650" s="167"/>
      <c r="D650" s="167"/>
      <c r="E650" s="167"/>
      <c r="F650" s="167"/>
      <c r="G650" s="167"/>
      <c r="H650" s="167"/>
      <c r="I650" s="167"/>
      <c r="J650" s="167"/>
      <c r="K650" s="167"/>
      <c r="L650" s="167"/>
      <c r="M650" s="167"/>
      <c r="N650" s="167"/>
      <c r="O650" s="167"/>
      <c r="P650" s="167"/>
      <c r="Q650" s="167"/>
      <c r="R650" s="167"/>
      <c r="S650" s="167"/>
      <c r="T650" s="167"/>
      <c r="U650" s="167"/>
      <c r="V650" s="167"/>
      <c r="W650" s="167"/>
      <c r="X650" s="167"/>
      <c r="Y650" s="167"/>
      <c r="Z650" s="167"/>
      <c r="AA650" s="167"/>
    </row>
    <row r="651">
      <c r="A651" s="167"/>
      <c r="B651" s="167"/>
      <c r="C651" s="167"/>
      <c r="D651" s="167"/>
      <c r="E651" s="167"/>
      <c r="F651" s="167"/>
      <c r="G651" s="167"/>
      <c r="H651" s="167"/>
      <c r="I651" s="167"/>
      <c r="J651" s="167"/>
      <c r="K651" s="167"/>
      <c r="L651" s="167"/>
      <c r="M651" s="167"/>
      <c r="N651" s="167"/>
      <c r="O651" s="167"/>
      <c r="P651" s="167"/>
      <c r="Q651" s="167"/>
      <c r="R651" s="167"/>
      <c r="S651" s="167"/>
      <c r="T651" s="167"/>
      <c r="U651" s="167"/>
      <c r="V651" s="167"/>
      <c r="W651" s="167"/>
      <c r="X651" s="167"/>
      <c r="Y651" s="167"/>
      <c r="Z651" s="167"/>
      <c r="AA651" s="167"/>
    </row>
    <row r="652">
      <c r="A652" s="167"/>
      <c r="B652" s="167"/>
      <c r="C652" s="167"/>
      <c r="D652" s="167"/>
      <c r="E652" s="167"/>
      <c r="F652" s="167"/>
      <c r="G652" s="167"/>
      <c r="H652" s="167"/>
      <c r="I652" s="167"/>
      <c r="J652" s="167"/>
      <c r="K652" s="167"/>
      <c r="L652" s="167"/>
      <c r="M652" s="167"/>
      <c r="N652" s="167"/>
      <c r="O652" s="167"/>
      <c r="P652" s="167"/>
      <c r="Q652" s="167"/>
      <c r="R652" s="167"/>
      <c r="S652" s="167"/>
      <c r="T652" s="167"/>
      <c r="U652" s="167"/>
      <c r="V652" s="167"/>
      <c r="W652" s="167"/>
      <c r="X652" s="167"/>
      <c r="Y652" s="167"/>
      <c r="Z652" s="167"/>
      <c r="AA652" s="167"/>
    </row>
    <row r="653">
      <c r="A653" s="167"/>
      <c r="B653" s="167"/>
      <c r="C653" s="167"/>
      <c r="D653" s="167"/>
      <c r="E653" s="167"/>
      <c r="F653" s="167"/>
      <c r="G653" s="167"/>
      <c r="H653" s="167"/>
      <c r="I653" s="167"/>
      <c r="J653" s="167"/>
      <c r="K653" s="167"/>
      <c r="L653" s="167"/>
      <c r="M653" s="167"/>
      <c r="N653" s="167"/>
      <c r="O653" s="167"/>
      <c r="P653" s="167"/>
      <c r="Q653" s="167"/>
      <c r="R653" s="167"/>
      <c r="S653" s="167"/>
      <c r="T653" s="167"/>
      <c r="U653" s="167"/>
      <c r="V653" s="167"/>
      <c r="W653" s="167"/>
      <c r="X653" s="167"/>
      <c r="Y653" s="167"/>
      <c r="Z653" s="167"/>
      <c r="AA653" s="167"/>
    </row>
    <row r="654">
      <c r="A654" s="167"/>
      <c r="B654" s="167"/>
      <c r="C654" s="167"/>
      <c r="D654" s="167"/>
      <c r="E654" s="167"/>
      <c r="F654" s="167"/>
      <c r="G654" s="167"/>
      <c r="H654" s="167"/>
      <c r="I654" s="167"/>
      <c r="J654" s="167"/>
      <c r="K654" s="167"/>
      <c r="L654" s="167"/>
      <c r="M654" s="167"/>
      <c r="N654" s="167"/>
      <c r="O654" s="167"/>
      <c r="P654" s="167"/>
      <c r="Q654" s="167"/>
      <c r="R654" s="167"/>
      <c r="S654" s="167"/>
      <c r="T654" s="167"/>
      <c r="U654" s="167"/>
      <c r="V654" s="167"/>
      <c r="W654" s="167"/>
      <c r="X654" s="167"/>
      <c r="Y654" s="167"/>
      <c r="Z654" s="167"/>
      <c r="AA654" s="167"/>
    </row>
    <row r="655">
      <c r="A655" s="167"/>
      <c r="B655" s="167"/>
      <c r="C655" s="167"/>
      <c r="D655" s="167"/>
      <c r="E655" s="167"/>
      <c r="F655" s="167"/>
      <c r="G655" s="167"/>
      <c r="H655" s="167"/>
      <c r="I655" s="167"/>
      <c r="J655" s="167"/>
      <c r="K655" s="167"/>
      <c r="L655" s="167"/>
      <c r="M655" s="167"/>
      <c r="N655" s="167"/>
      <c r="O655" s="167"/>
      <c r="P655" s="167"/>
      <c r="Q655" s="167"/>
      <c r="R655" s="167"/>
      <c r="S655" s="167"/>
      <c r="T655" s="167"/>
      <c r="U655" s="167"/>
      <c r="V655" s="167"/>
      <c r="W655" s="167"/>
      <c r="X655" s="167"/>
      <c r="Y655" s="167"/>
      <c r="Z655" s="167"/>
      <c r="AA655" s="167"/>
    </row>
    <row r="656">
      <c r="A656" s="167"/>
      <c r="B656" s="167"/>
      <c r="C656" s="167"/>
      <c r="D656" s="167"/>
      <c r="E656" s="167"/>
      <c r="F656" s="167"/>
      <c r="G656" s="167"/>
      <c r="H656" s="167"/>
      <c r="I656" s="167"/>
      <c r="J656" s="167"/>
      <c r="K656" s="167"/>
      <c r="L656" s="167"/>
      <c r="M656" s="167"/>
      <c r="N656" s="167"/>
      <c r="O656" s="167"/>
      <c r="P656" s="167"/>
      <c r="Q656" s="167"/>
      <c r="R656" s="167"/>
      <c r="S656" s="167"/>
      <c r="T656" s="167"/>
      <c r="U656" s="167"/>
      <c r="V656" s="167"/>
      <c r="W656" s="167"/>
      <c r="X656" s="167"/>
      <c r="Y656" s="167"/>
      <c r="Z656" s="167"/>
      <c r="AA656" s="167"/>
    </row>
    <row r="657">
      <c r="A657" s="167"/>
      <c r="B657" s="167"/>
      <c r="C657" s="167"/>
      <c r="D657" s="167"/>
      <c r="E657" s="167"/>
      <c r="F657" s="167"/>
      <c r="G657" s="167"/>
      <c r="H657" s="167"/>
      <c r="I657" s="167"/>
      <c r="J657" s="167"/>
      <c r="K657" s="167"/>
      <c r="L657" s="167"/>
      <c r="M657" s="167"/>
      <c r="N657" s="167"/>
      <c r="O657" s="167"/>
      <c r="P657" s="167"/>
      <c r="Q657" s="167"/>
      <c r="R657" s="167"/>
      <c r="S657" s="167"/>
      <c r="T657" s="167"/>
      <c r="U657" s="167"/>
      <c r="V657" s="167"/>
      <c r="W657" s="167"/>
      <c r="X657" s="167"/>
      <c r="Y657" s="167"/>
      <c r="Z657" s="167"/>
      <c r="AA657" s="167"/>
    </row>
    <row r="658">
      <c r="A658" s="167"/>
      <c r="B658" s="167"/>
      <c r="C658" s="167"/>
      <c r="D658" s="167"/>
      <c r="E658" s="167"/>
      <c r="F658" s="167"/>
      <c r="G658" s="167"/>
      <c r="H658" s="167"/>
      <c r="I658" s="167"/>
      <c r="J658" s="167"/>
      <c r="K658" s="167"/>
      <c r="L658" s="167"/>
      <c r="M658" s="167"/>
      <c r="N658" s="167"/>
      <c r="O658" s="167"/>
      <c r="P658" s="167"/>
      <c r="Q658" s="167"/>
      <c r="R658" s="167"/>
      <c r="S658" s="167"/>
      <c r="T658" s="167"/>
      <c r="U658" s="167"/>
      <c r="V658" s="167"/>
      <c r="W658" s="167"/>
      <c r="X658" s="167"/>
      <c r="Y658" s="167"/>
      <c r="Z658" s="167"/>
      <c r="AA658" s="167"/>
    </row>
    <row r="659">
      <c r="A659" s="167"/>
      <c r="B659" s="167"/>
      <c r="C659" s="167"/>
      <c r="D659" s="167"/>
      <c r="E659" s="167"/>
      <c r="F659" s="167"/>
      <c r="G659" s="167"/>
      <c r="H659" s="167"/>
      <c r="I659" s="167"/>
      <c r="J659" s="167"/>
      <c r="K659" s="167"/>
      <c r="L659" s="167"/>
      <c r="M659" s="167"/>
      <c r="N659" s="167"/>
      <c r="O659" s="167"/>
      <c r="P659" s="167"/>
      <c r="Q659" s="167"/>
      <c r="R659" s="167"/>
      <c r="S659" s="167"/>
      <c r="T659" s="167"/>
      <c r="U659" s="167"/>
      <c r="V659" s="167"/>
      <c r="W659" s="167"/>
      <c r="X659" s="167"/>
      <c r="Y659" s="167"/>
      <c r="Z659" s="167"/>
      <c r="AA659" s="167"/>
    </row>
    <row r="660">
      <c r="A660" s="167"/>
      <c r="B660" s="167"/>
      <c r="C660" s="167"/>
      <c r="D660" s="167"/>
      <c r="E660" s="167"/>
      <c r="F660" s="167"/>
      <c r="G660" s="167"/>
      <c r="H660" s="167"/>
      <c r="I660" s="167"/>
      <c r="J660" s="167"/>
      <c r="K660" s="167"/>
      <c r="L660" s="167"/>
      <c r="M660" s="167"/>
      <c r="N660" s="167"/>
      <c r="O660" s="167"/>
      <c r="P660" s="167"/>
      <c r="Q660" s="167"/>
      <c r="R660" s="167"/>
      <c r="S660" s="167"/>
      <c r="T660" s="167"/>
      <c r="U660" s="167"/>
      <c r="V660" s="167"/>
      <c r="W660" s="167"/>
      <c r="X660" s="167"/>
      <c r="Y660" s="167"/>
      <c r="Z660" s="167"/>
      <c r="AA660" s="167"/>
    </row>
    <row r="661">
      <c r="A661" s="167"/>
      <c r="B661" s="167"/>
      <c r="C661" s="167"/>
      <c r="D661" s="167"/>
      <c r="E661" s="167"/>
      <c r="F661" s="167"/>
      <c r="G661" s="167"/>
      <c r="H661" s="167"/>
      <c r="I661" s="167"/>
      <c r="J661" s="167"/>
      <c r="K661" s="167"/>
      <c r="L661" s="167"/>
      <c r="M661" s="167"/>
      <c r="N661" s="167"/>
      <c r="O661" s="167"/>
      <c r="P661" s="167"/>
      <c r="Q661" s="167"/>
      <c r="R661" s="167"/>
      <c r="S661" s="167"/>
      <c r="T661" s="167"/>
      <c r="U661" s="167"/>
      <c r="V661" s="167"/>
      <c r="W661" s="167"/>
      <c r="X661" s="167"/>
      <c r="Y661" s="167"/>
      <c r="Z661" s="167"/>
      <c r="AA661" s="167"/>
    </row>
    <row r="662">
      <c r="A662" s="167"/>
      <c r="B662" s="167"/>
      <c r="C662" s="167"/>
      <c r="D662" s="167"/>
      <c r="E662" s="167"/>
      <c r="F662" s="167"/>
      <c r="G662" s="167"/>
      <c r="H662" s="167"/>
      <c r="I662" s="167"/>
      <c r="J662" s="167"/>
      <c r="K662" s="167"/>
      <c r="L662" s="167"/>
      <c r="M662" s="167"/>
      <c r="N662" s="167"/>
      <c r="O662" s="167"/>
      <c r="P662" s="167"/>
      <c r="Q662" s="167"/>
      <c r="R662" s="167"/>
      <c r="S662" s="167"/>
      <c r="T662" s="167"/>
      <c r="U662" s="167"/>
      <c r="V662" s="167"/>
      <c r="W662" s="167"/>
      <c r="X662" s="167"/>
      <c r="Y662" s="167"/>
      <c r="Z662" s="167"/>
      <c r="AA662" s="167"/>
    </row>
    <row r="663">
      <c r="A663" s="167"/>
      <c r="B663" s="167"/>
      <c r="C663" s="167"/>
      <c r="D663" s="167"/>
      <c r="E663" s="167"/>
      <c r="F663" s="167"/>
      <c r="G663" s="167"/>
      <c r="H663" s="167"/>
      <c r="I663" s="167"/>
      <c r="J663" s="167"/>
      <c r="K663" s="167"/>
      <c r="L663" s="167"/>
      <c r="M663" s="167"/>
      <c r="N663" s="167"/>
      <c r="O663" s="167"/>
      <c r="P663" s="167"/>
      <c r="Q663" s="167"/>
      <c r="R663" s="167"/>
      <c r="S663" s="167"/>
      <c r="T663" s="167"/>
      <c r="U663" s="167"/>
      <c r="V663" s="167"/>
      <c r="W663" s="167"/>
      <c r="X663" s="167"/>
      <c r="Y663" s="167"/>
      <c r="Z663" s="167"/>
      <c r="AA663" s="167"/>
    </row>
    <row r="664">
      <c r="A664" s="167"/>
      <c r="B664" s="167"/>
      <c r="C664" s="167"/>
      <c r="D664" s="167"/>
      <c r="E664" s="167"/>
      <c r="F664" s="167"/>
      <c r="G664" s="167"/>
      <c r="H664" s="167"/>
      <c r="I664" s="167"/>
      <c r="J664" s="167"/>
      <c r="K664" s="167"/>
      <c r="L664" s="167"/>
      <c r="M664" s="167"/>
      <c r="N664" s="167"/>
      <c r="O664" s="167"/>
      <c r="P664" s="167"/>
      <c r="Q664" s="167"/>
      <c r="R664" s="167"/>
      <c r="S664" s="167"/>
      <c r="T664" s="167"/>
      <c r="U664" s="167"/>
      <c r="V664" s="167"/>
      <c r="W664" s="167"/>
      <c r="X664" s="167"/>
      <c r="Y664" s="167"/>
      <c r="Z664" s="167"/>
      <c r="AA664" s="167"/>
    </row>
    <row r="665">
      <c r="A665" s="167"/>
      <c r="B665" s="167"/>
      <c r="C665" s="167"/>
      <c r="D665" s="167"/>
      <c r="E665" s="167"/>
      <c r="F665" s="167"/>
      <c r="G665" s="167"/>
      <c r="H665" s="167"/>
      <c r="I665" s="167"/>
      <c r="J665" s="167"/>
      <c r="K665" s="167"/>
      <c r="L665" s="167"/>
      <c r="M665" s="167"/>
      <c r="N665" s="167"/>
      <c r="O665" s="167"/>
      <c r="P665" s="167"/>
      <c r="Q665" s="167"/>
      <c r="R665" s="167"/>
      <c r="S665" s="167"/>
      <c r="T665" s="167"/>
      <c r="U665" s="167"/>
      <c r="V665" s="167"/>
      <c r="W665" s="167"/>
      <c r="X665" s="167"/>
      <c r="Y665" s="167"/>
      <c r="Z665" s="167"/>
      <c r="AA665" s="167"/>
    </row>
    <row r="666">
      <c r="A666" s="167"/>
      <c r="B666" s="167"/>
      <c r="C666" s="167"/>
      <c r="D666" s="167"/>
      <c r="E666" s="167"/>
      <c r="F666" s="167"/>
      <c r="G666" s="167"/>
      <c r="H666" s="167"/>
      <c r="I666" s="167"/>
      <c r="J666" s="167"/>
      <c r="K666" s="167"/>
      <c r="L666" s="167"/>
      <c r="M666" s="167"/>
      <c r="N666" s="167"/>
      <c r="O666" s="167"/>
      <c r="P666" s="167"/>
      <c r="Q666" s="167"/>
      <c r="R666" s="167"/>
      <c r="S666" s="167"/>
      <c r="T666" s="167"/>
      <c r="U666" s="167"/>
      <c r="V666" s="167"/>
      <c r="W666" s="167"/>
      <c r="X666" s="167"/>
      <c r="Y666" s="167"/>
      <c r="Z666" s="167"/>
      <c r="AA666" s="167"/>
    </row>
    <row r="667">
      <c r="A667" s="167"/>
      <c r="B667" s="167"/>
      <c r="C667" s="167"/>
      <c r="D667" s="167"/>
      <c r="E667" s="167"/>
      <c r="F667" s="167"/>
      <c r="G667" s="167"/>
      <c r="H667" s="167"/>
      <c r="I667" s="167"/>
      <c r="J667" s="167"/>
      <c r="K667" s="167"/>
      <c r="L667" s="167"/>
      <c r="M667" s="167"/>
      <c r="N667" s="167"/>
      <c r="O667" s="167"/>
      <c r="P667" s="167"/>
      <c r="Q667" s="167"/>
      <c r="R667" s="167"/>
      <c r="S667" s="167"/>
      <c r="T667" s="167"/>
      <c r="U667" s="167"/>
      <c r="V667" s="167"/>
      <c r="W667" s="167"/>
      <c r="X667" s="167"/>
      <c r="Y667" s="167"/>
      <c r="Z667" s="167"/>
      <c r="AA667" s="167"/>
    </row>
    <row r="668">
      <c r="A668" s="167"/>
      <c r="B668" s="167"/>
      <c r="C668" s="167"/>
      <c r="D668" s="167"/>
      <c r="E668" s="167"/>
      <c r="F668" s="167"/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  <c r="Q668" s="167"/>
      <c r="R668" s="167"/>
      <c r="S668" s="167"/>
      <c r="T668" s="167"/>
      <c r="U668" s="167"/>
      <c r="V668" s="167"/>
      <c r="W668" s="167"/>
      <c r="X668" s="167"/>
      <c r="Y668" s="167"/>
      <c r="Z668" s="167"/>
      <c r="AA668" s="167"/>
    </row>
    <row r="669">
      <c r="A669" s="167"/>
      <c r="B669" s="167"/>
      <c r="C669" s="167"/>
      <c r="D669" s="167"/>
      <c r="E669" s="167"/>
      <c r="F669" s="167"/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  <c r="Q669" s="167"/>
      <c r="R669" s="167"/>
      <c r="S669" s="167"/>
      <c r="T669" s="167"/>
      <c r="U669" s="167"/>
      <c r="V669" s="167"/>
      <c r="W669" s="167"/>
      <c r="X669" s="167"/>
      <c r="Y669" s="167"/>
      <c r="Z669" s="167"/>
      <c r="AA669" s="167"/>
    </row>
    <row r="670">
      <c r="A670" s="167"/>
      <c r="B670" s="167"/>
      <c r="C670" s="167"/>
      <c r="D670" s="167"/>
      <c r="E670" s="167"/>
      <c r="F670" s="167"/>
      <c r="G670" s="167"/>
      <c r="H670" s="167"/>
      <c r="I670" s="167"/>
      <c r="J670" s="167"/>
      <c r="K670" s="167"/>
      <c r="L670" s="167"/>
      <c r="M670" s="167"/>
      <c r="N670" s="167"/>
      <c r="O670" s="167"/>
      <c r="P670" s="167"/>
      <c r="Q670" s="167"/>
      <c r="R670" s="167"/>
      <c r="S670" s="167"/>
      <c r="T670" s="167"/>
      <c r="U670" s="167"/>
      <c r="V670" s="167"/>
      <c r="W670" s="167"/>
      <c r="X670" s="167"/>
      <c r="Y670" s="167"/>
      <c r="Z670" s="167"/>
      <c r="AA670" s="167"/>
    </row>
    <row r="671">
      <c r="A671" s="167"/>
      <c r="B671" s="167"/>
      <c r="C671" s="167"/>
      <c r="D671" s="167"/>
      <c r="E671" s="167"/>
      <c r="F671" s="167"/>
      <c r="G671" s="167"/>
      <c r="H671" s="167"/>
      <c r="I671" s="167"/>
      <c r="J671" s="167"/>
      <c r="K671" s="167"/>
      <c r="L671" s="167"/>
      <c r="M671" s="167"/>
      <c r="N671" s="167"/>
      <c r="O671" s="167"/>
      <c r="P671" s="167"/>
      <c r="Q671" s="167"/>
      <c r="R671" s="167"/>
      <c r="S671" s="167"/>
      <c r="T671" s="167"/>
      <c r="U671" s="167"/>
      <c r="V671" s="167"/>
      <c r="W671" s="167"/>
      <c r="X671" s="167"/>
      <c r="Y671" s="167"/>
      <c r="Z671" s="167"/>
      <c r="AA671" s="167"/>
    </row>
    <row r="672">
      <c r="A672" s="167"/>
      <c r="B672" s="167"/>
      <c r="C672" s="167"/>
      <c r="D672" s="167"/>
      <c r="E672" s="167"/>
      <c r="F672" s="167"/>
      <c r="G672" s="167"/>
      <c r="H672" s="167"/>
      <c r="I672" s="167"/>
      <c r="J672" s="167"/>
      <c r="K672" s="167"/>
      <c r="L672" s="167"/>
      <c r="M672" s="167"/>
      <c r="N672" s="167"/>
      <c r="O672" s="167"/>
      <c r="P672" s="167"/>
      <c r="Q672" s="167"/>
      <c r="R672" s="167"/>
      <c r="S672" s="167"/>
      <c r="T672" s="167"/>
      <c r="U672" s="167"/>
      <c r="V672" s="167"/>
      <c r="W672" s="167"/>
      <c r="X672" s="167"/>
      <c r="Y672" s="167"/>
      <c r="Z672" s="167"/>
      <c r="AA672" s="167"/>
    </row>
    <row r="673">
      <c r="A673" s="167"/>
      <c r="B673" s="167"/>
      <c r="C673" s="167"/>
      <c r="D673" s="167"/>
      <c r="E673" s="167"/>
      <c r="F673" s="167"/>
      <c r="G673" s="167"/>
      <c r="H673" s="167"/>
      <c r="I673" s="167"/>
      <c r="J673" s="167"/>
      <c r="K673" s="167"/>
      <c r="L673" s="167"/>
      <c r="M673" s="167"/>
      <c r="N673" s="167"/>
      <c r="O673" s="167"/>
      <c r="P673" s="167"/>
      <c r="Q673" s="167"/>
      <c r="R673" s="167"/>
      <c r="S673" s="167"/>
      <c r="T673" s="167"/>
      <c r="U673" s="167"/>
      <c r="V673" s="167"/>
      <c r="W673" s="167"/>
      <c r="X673" s="167"/>
      <c r="Y673" s="167"/>
      <c r="Z673" s="167"/>
      <c r="AA673" s="167"/>
    </row>
    <row r="674">
      <c r="A674" s="167"/>
      <c r="B674" s="167"/>
      <c r="C674" s="167"/>
      <c r="D674" s="167"/>
      <c r="E674" s="167"/>
      <c r="F674" s="167"/>
      <c r="G674" s="167"/>
      <c r="H674" s="167"/>
      <c r="I674" s="167"/>
      <c r="J674" s="167"/>
      <c r="K674" s="167"/>
      <c r="L674" s="167"/>
      <c r="M674" s="167"/>
      <c r="N674" s="167"/>
      <c r="O674" s="167"/>
      <c r="P674" s="167"/>
      <c r="Q674" s="167"/>
      <c r="R674" s="167"/>
      <c r="S674" s="167"/>
      <c r="T674" s="167"/>
      <c r="U674" s="167"/>
      <c r="V674" s="167"/>
      <c r="W674" s="167"/>
      <c r="X674" s="167"/>
      <c r="Y674" s="167"/>
      <c r="Z674" s="167"/>
      <c r="AA674" s="167"/>
    </row>
    <row r="675">
      <c r="A675" s="167"/>
      <c r="B675" s="167"/>
      <c r="C675" s="167"/>
      <c r="D675" s="167"/>
      <c r="E675" s="167"/>
      <c r="F675" s="167"/>
      <c r="G675" s="167"/>
      <c r="H675" s="167"/>
      <c r="I675" s="167"/>
      <c r="J675" s="167"/>
      <c r="K675" s="167"/>
      <c r="L675" s="167"/>
      <c r="M675" s="167"/>
      <c r="N675" s="167"/>
      <c r="O675" s="167"/>
      <c r="P675" s="167"/>
      <c r="Q675" s="167"/>
      <c r="R675" s="167"/>
      <c r="S675" s="167"/>
      <c r="T675" s="167"/>
      <c r="U675" s="167"/>
      <c r="V675" s="167"/>
      <c r="W675" s="167"/>
      <c r="X675" s="167"/>
      <c r="Y675" s="167"/>
      <c r="Z675" s="167"/>
      <c r="AA675" s="167"/>
    </row>
    <row r="676">
      <c r="A676" s="167"/>
      <c r="B676" s="167"/>
      <c r="C676" s="167"/>
      <c r="D676" s="167"/>
      <c r="E676" s="167"/>
      <c r="F676" s="167"/>
      <c r="G676" s="167"/>
      <c r="H676" s="167"/>
      <c r="I676" s="167"/>
      <c r="J676" s="167"/>
      <c r="K676" s="167"/>
      <c r="L676" s="167"/>
      <c r="M676" s="167"/>
      <c r="N676" s="167"/>
      <c r="O676" s="167"/>
      <c r="P676" s="167"/>
      <c r="Q676" s="167"/>
      <c r="R676" s="167"/>
      <c r="S676" s="167"/>
      <c r="T676" s="167"/>
      <c r="U676" s="167"/>
      <c r="V676" s="167"/>
      <c r="W676" s="167"/>
      <c r="X676" s="167"/>
      <c r="Y676" s="167"/>
      <c r="Z676" s="167"/>
      <c r="AA676" s="167"/>
    </row>
    <row r="677">
      <c r="A677" s="167"/>
      <c r="B677" s="167"/>
      <c r="C677" s="167"/>
      <c r="D677" s="167"/>
      <c r="E677" s="167"/>
      <c r="F677" s="167"/>
      <c r="G677" s="167"/>
      <c r="H677" s="167"/>
      <c r="I677" s="167"/>
      <c r="J677" s="167"/>
      <c r="K677" s="167"/>
      <c r="L677" s="167"/>
      <c r="M677" s="167"/>
      <c r="N677" s="167"/>
      <c r="O677" s="167"/>
      <c r="P677" s="167"/>
      <c r="Q677" s="167"/>
      <c r="R677" s="167"/>
      <c r="S677" s="167"/>
      <c r="T677" s="167"/>
      <c r="U677" s="167"/>
      <c r="V677" s="167"/>
      <c r="W677" s="167"/>
      <c r="X677" s="167"/>
      <c r="Y677" s="167"/>
      <c r="Z677" s="167"/>
      <c r="AA677" s="167"/>
    </row>
    <row r="678">
      <c r="A678" s="167"/>
      <c r="B678" s="167"/>
      <c r="C678" s="167"/>
      <c r="D678" s="167"/>
      <c r="E678" s="167"/>
      <c r="F678" s="167"/>
      <c r="G678" s="167"/>
      <c r="H678" s="167"/>
      <c r="I678" s="167"/>
      <c r="J678" s="167"/>
      <c r="K678" s="167"/>
      <c r="L678" s="167"/>
      <c r="M678" s="167"/>
      <c r="N678" s="167"/>
      <c r="O678" s="167"/>
      <c r="P678" s="167"/>
      <c r="Q678" s="167"/>
      <c r="R678" s="167"/>
      <c r="S678" s="167"/>
      <c r="T678" s="167"/>
      <c r="U678" s="167"/>
      <c r="V678" s="167"/>
      <c r="W678" s="167"/>
      <c r="X678" s="167"/>
      <c r="Y678" s="167"/>
      <c r="Z678" s="167"/>
      <c r="AA678" s="167"/>
    </row>
    <row r="679">
      <c r="A679" s="167"/>
      <c r="B679" s="167"/>
      <c r="C679" s="167"/>
      <c r="D679" s="167"/>
      <c r="E679" s="167"/>
      <c r="F679" s="167"/>
      <c r="G679" s="167"/>
      <c r="H679" s="167"/>
      <c r="I679" s="167"/>
      <c r="J679" s="167"/>
      <c r="K679" s="167"/>
      <c r="L679" s="167"/>
      <c r="M679" s="167"/>
      <c r="N679" s="167"/>
      <c r="O679" s="167"/>
      <c r="P679" s="167"/>
      <c r="Q679" s="167"/>
      <c r="R679" s="167"/>
      <c r="S679" s="167"/>
      <c r="T679" s="167"/>
      <c r="U679" s="167"/>
      <c r="V679" s="167"/>
      <c r="W679" s="167"/>
      <c r="X679" s="167"/>
      <c r="Y679" s="167"/>
      <c r="Z679" s="167"/>
      <c r="AA679" s="167"/>
    </row>
    <row r="680">
      <c r="A680" s="167"/>
      <c r="B680" s="167"/>
      <c r="C680" s="167"/>
      <c r="D680" s="167"/>
      <c r="E680" s="167"/>
      <c r="F680" s="167"/>
      <c r="G680" s="167"/>
      <c r="H680" s="167"/>
      <c r="I680" s="167"/>
      <c r="J680" s="167"/>
      <c r="K680" s="167"/>
      <c r="L680" s="167"/>
      <c r="M680" s="167"/>
      <c r="N680" s="167"/>
      <c r="O680" s="167"/>
      <c r="P680" s="167"/>
      <c r="Q680" s="167"/>
      <c r="R680" s="167"/>
      <c r="S680" s="167"/>
      <c r="T680" s="167"/>
      <c r="U680" s="167"/>
      <c r="V680" s="167"/>
      <c r="W680" s="167"/>
      <c r="X680" s="167"/>
      <c r="Y680" s="167"/>
      <c r="Z680" s="167"/>
      <c r="AA680" s="167"/>
    </row>
    <row r="681">
      <c r="A681" s="167"/>
      <c r="B681" s="167"/>
      <c r="C681" s="167"/>
      <c r="D681" s="167"/>
      <c r="E681" s="167"/>
      <c r="F681" s="167"/>
      <c r="G681" s="167"/>
      <c r="H681" s="167"/>
      <c r="I681" s="167"/>
      <c r="J681" s="167"/>
      <c r="K681" s="167"/>
      <c r="L681" s="167"/>
      <c r="M681" s="167"/>
      <c r="N681" s="167"/>
      <c r="O681" s="167"/>
      <c r="P681" s="167"/>
      <c r="Q681" s="167"/>
      <c r="R681" s="167"/>
      <c r="S681" s="167"/>
      <c r="T681" s="167"/>
      <c r="U681" s="167"/>
      <c r="V681" s="167"/>
      <c r="W681" s="167"/>
      <c r="X681" s="167"/>
      <c r="Y681" s="167"/>
      <c r="Z681" s="167"/>
      <c r="AA681" s="167"/>
    </row>
    <row r="682">
      <c r="A682" s="167"/>
      <c r="B682" s="167"/>
      <c r="C682" s="167"/>
      <c r="D682" s="167"/>
      <c r="E682" s="167"/>
      <c r="F682" s="167"/>
      <c r="G682" s="167"/>
      <c r="H682" s="167"/>
      <c r="I682" s="167"/>
      <c r="J682" s="167"/>
      <c r="K682" s="167"/>
      <c r="L682" s="167"/>
      <c r="M682" s="167"/>
      <c r="N682" s="167"/>
      <c r="O682" s="167"/>
      <c r="P682" s="167"/>
      <c r="Q682" s="167"/>
      <c r="R682" s="167"/>
      <c r="S682" s="167"/>
      <c r="T682" s="167"/>
      <c r="U682" s="167"/>
      <c r="V682" s="167"/>
      <c r="W682" s="167"/>
      <c r="X682" s="167"/>
      <c r="Y682" s="167"/>
      <c r="Z682" s="167"/>
      <c r="AA682" s="167"/>
    </row>
    <row r="683">
      <c r="A683" s="167"/>
      <c r="B683" s="167"/>
      <c r="C683" s="167"/>
      <c r="D683" s="167"/>
      <c r="E683" s="167"/>
      <c r="F683" s="167"/>
      <c r="G683" s="167"/>
      <c r="H683" s="167"/>
      <c r="I683" s="167"/>
      <c r="J683" s="167"/>
      <c r="K683" s="167"/>
      <c r="L683" s="167"/>
      <c r="M683" s="167"/>
      <c r="N683" s="167"/>
      <c r="O683" s="167"/>
      <c r="P683" s="167"/>
      <c r="Q683" s="167"/>
      <c r="R683" s="167"/>
      <c r="S683" s="167"/>
      <c r="T683" s="167"/>
      <c r="U683" s="167"/>
      <c r="V683" s="167"/>
      <c r="W683" s="167"/>
      <c r="X683" s="167"/>
      <c r="Y683" s="167"/>
      <c r="Z683" s="167"/>
      <c r="AA683" s="167"/>
    </row>
    <row r="684">
      <c r="A684" s="167"/>
      <c r="B684" s="167"/>
      <c r="C684" s="167"/>
      <c r="D684" s="167"/>
      <c r="E684" s="167"/>
      <c r="F684" s="167"/>
      <c r="G684" s="167"/>
      <c r="H684" s="167"/>
      <c r="I684" s="167"/>
      <c r="J684" s="167"/>
      <c r="K684" s="167"/>
      <c r="L684" s="167"/>
      <c r="M684" s="167"/>
      <c r="N684" s="167"/>
      <c r="O684" s="167"/>
      <c r="P684" s="167"/>
      <c r="Q684" s="167"/>
      <c r="R684" s="167"/>
      <c r="S684" s="167"/>
      <c r="T684" s="167"/>
      <c r="U684" s="167"/>
      <c r="V684" s="167"/>
      <c r="W684" s="167"/>
      <c r="X684" s="167"/>
      <c r="Y684" s="167"/>
      <c r="Z684" s="167"/>
      <c r="AA684" s="167"/>
    </row>
    <row r="685">
      <c r="A685" s="167"/>
      <c r="B685" s="167"/>
      <c r="C685" s="167"/>
      <c r="D685" s="167"/>
      <c r="E685" s="167"/>
      <c r="F685" s="167"/>
      <c r="G685" s="167"/>
      <c r="H685" s="167"/>
      <c r="I685" s="167"/>
      <c r="J685" s="167"/>
      <c r="K685" s="167"/>
      <c r="L685" s="167"/>
      <c r="M685" s="167"/>
      <c r="N685" s="167"/>
      <c r="O685" s="167"/>
      <c r="P685" s="167"/>
      <c r="Q685" s="167"/>
      <c r="R685" s="167"/>
      <c r="S685" s="167"/>
      <c r="T685" s="167"/>
      <c r="U685" s="167"/>
      <c r="V685" s="167"/>
      <c r="W685" s="167"/>
      <c r="X685" s="167"/>
      <c r="Y685" s="167"/>
      <c r="Z685" s="167"/>
      <c r="AA685" s="167"/>
    </row>
    <row r="686">
      <c r="A686" s="167"/>
      <c r="B686" s="167"/>
      <c r="C686" s="167"/>
      <c r="D686" s="167"/>
      <c r="E686" s="167"/>
      <c r="F686" s="167"/>
      <c r="G686" s="167"/>
      <c r="H686" s="167"/>
      <c r="I686" s="167"/>
      <c r="J686" s="167"/>
      <c r="K686" s="167"/>
      <c r="L686" s="167"/>
      <c r="M686" s="167"/>
      <c r="N686" s="167"/>
      <c r="O686" s="167"/>
      <c r="P686" s="167"/>
      <c r="Q686" s="167"/>
      <c r="R686" s="167"/>
      <c r="S686" s="167"/>
      <c r="T686" s="167"/>
      <c r="U686" s="167"/>
      <c r="V686" s="167"/>
      <c r="W686" s="167"/>
      <c r="X686" s="167"/>
      <c r="Y686" s="167"/>
      <c r="Z686" s="167"/>
      <c r="AA686" s="167"/>
    </row>
    <row r="687">
      <c r="A687" s="167"/>
      <c r="B687" s="167"/>
      <c r="C687" s="167"/>
      <c r="D687" s="167"/>
      <c r="E687" s="167"/>
      <c r="F687" s="167"/>
      <c r="G687" s="167"/>
      <c r="H687" s="167"/>
      <c r="I687" s="167"/>
      <c r="J687" s="167"/>
      <c r="K687" s="167"/>
      <c r="L687" s="167"/>
      <c r="M687" s="167"/>
      <c r="N687" s="167"/>
      <c r="O687" s="167"/>
      <c r="P687" s="167"/>
      <c r="Q687" s="167"/>
      <c r="R687" s="167"/>
      <c r="S687" s="167"/>
      <c r="T687" s="167"/>
      <c r="U687" s="167"/>
      <c r="V687" s="167"/>
      <c r="W687" s="167"/>
      <c r="X687" s="167"/>
      <c r="Y687" s="167"/>
      <c r="Z687" s="167"/>
      <c r="AA687" s="167"/>
    </row>
    <row r="688">
      <c r="A688" s="167"/>
      <c r="B688" s="167"/>
      <c r="C688" s="167"/>
      <c r="D688" s="167"/>
      <c r="E688" s="167"/>
      <c r="F688" s="167"/>
      <c r="G688" s="167"/>
      <c r="H688" s="167"/>
      <c r="I688" s="167"/>
      <c r="J688" s="167"/>
      <c r="K688" s="167"/>
      <c r="L688" s="167"/>
      <c r="M688" s="167"/>
      <c r="N688" s="167"/>
      <c r="O688" s="167"/>
      <c r="P688" s="167"/>
      <c r="Q688" s="167"/>
      <c r="R688" s="167"/>
      <c r="S688" s="167"/>
      <c r="T688" s="167"/>
      <c r="U688" s="167"/>
      <c r="V688" s="167"/>
      <c r="W688" s="167"/>
      <c r="X688" s="167"/>
      <c r="Y688" s="167"/>
      <c r="Z688" s="167"/>
      <c r="AA688" s="167"/>
    </row>
    <row r="689">
      <c r="A689" s="167"/>
      <c r="B689" s="167"/>
      <c r="C689" s="167"/>
      <c r="D689" s="167"/>
      <c r="E689" s="167"/>
      <c r="F689" s="167"/>
      <c r="G689" s="167"/>
      <c r="H689" s="167"/>
      <c r="I689" s="167"/>
      <c r="J689" s="167"/>
      <c r="K689" s="167"/>
      <c r="L689" s="167"/>
      <c r="M689" s="167"/>
      <c r="N689" s="167"/>
      <c r="O689" s="167"/>
      <c r="P689" s="167"/>
      <c r="Q689" s="167"/>
      <c r="R689" s="167"/>
      <c r="S689" s="167"/>
      <c r="T689" s="167"/>
      <c r="U689" s="167"/>
      <c r="V689" s="167"/>
      <c r="W689" s="167"/>
      <c r="X689" s="167"/>
      <c r="Y689" s="167"/>
      <c r="Z689" s="167"/>
      <c r="AA689" s="167"/>
    </row>
    <row r="690">
      <c r="A690" s="167"/>
      <c r="B690" s="167"/>
      <c r="C690" s="167"/>
      <c r="D690" s="167"/>
      <c r="E690" s="167"/>
      <c r="F690" s="167"/>
      <c r="G690" s="167"/>
      <c r="H690" s="167"/>
      <c r="I690" s="167"/>
      <c r="J690" s="167"/>
      <c r="K690" s="167"/>
      <c r="L690" s="167"/>
      <c r="M690" s="167"/>
      <c r="N690" s="167"/>
      <c r="O690" s="167"/>
      <c r="P690" s="167"/>
      <c r="Q690" s="167"/>
      <c r="R690" s="167"/>
      <c r="S690" s="167"/>
      <c r="T690" s="167"/>
      <c r="U690" s="167"/>
      <c r="V690" s="167"/>
      <c r="W690" s="167"/>
      <c r="X690" s="167"/>
      <c r="Y690" s="167"/>
      <c r="Z690" s="167"/>
      <c r="AA690" s="167"/>
    </row>
    <row r="691">
      <c r="A691" s="167"/>
      <c r="B691" s="167"/>
      <c r="C691" s="167"/>
      <c r="D691" s="167"/>
      <c r="E691" s="167"/>
      <c r="F691" s="167"/>
      <c r="G691" s="167"/>
      <c r="H691" s="167"/>
      <c r="I691" s="167"/>
      <c r="J691" s="167"/>
      <c r="K691" s="167"/>
      <c r="L691" s="167"/>
      <c r="M691" s="167"/>
      <c r="N691" s="167"/>
      <c r="O691" s="167"/>
      <c r="P691" s="167"/>
      <c r="Q691" s="167"/>
      <c r="R691" s="167"/>
      <c r="S691" s="167"/>
      <c r="T691" s="167"/>
      <c r="U691" s="167"/>
      <c r="V691" s="167"/>
      <c r="W691" s="167"/>
      <c r="X691" s="167"/>
      <c r="Y691" s="167"/>
      <c r="Z691" s="167"/>
      <c r="AA691" s="167"/>
    </row>
    <row r="692">
      <c r="A692" s="167"/>
      <c r="B692" s="167"/>
      <c r="C692" s="167"/>
      <c r="D692" s="167"/>
      <c r="E692" s="167"/>
      <c r="F692" s="167"/>
      <c r="G692" s="167"/>
      <c r="H692" s="167"/>
      <c r="I692" s="167"/>
      <c r="J692" s="167"/>
      <c r="K692" s="167"/>
      <c r="L692" s="167"/>
      <c r="M692" s="167"/>
      <c r="N692" s="167"/>
      <c r="O692" s="167"/>
      <c r="P692" s="167"/>
      <c r="Q692" s="167"/>
      <c r="R692" s="167"/>
      <c r="S692" s="167"/>
      <c r="T692" s="167"/>
      <c r="U692" s="167"/>
      <c r="V692" s="167"/>
      <c r="W692" s="167"/>
      <c r="X692" s="167"/>
      <c r="Y692" s="167"/>
      <c r="Z692" s="167"/>
      <c r="AA692" s="167"/>
    </row>
    <row r="693">
      <c r="A693" s="167"/>
      <c r="B693" s="167"/>
      <c r="C693" s="167"/>
      <c r="D693" s="167"/>
      <c r="E693" s="167"/>
      <c r="F693" s="167"/>
      <c r="G693" s="167"/>
      <c r="H693" s="167"/>
      <c r="I693" s="167"/>
      <c r="J693" s="167"/>
      <c r="K693" s="167"/>
      <c r="L693" s="167"/>
      <c r="M693" s="167"/>
      <c r="N693" s="167"/>
      <c r="O693" s="167"/>
      <c r="P693" s="167"/>
      <c r="Q693" s="167"/>
      <c r="R693" s="167"/>
      <c r="S693" s="167"/>
      <c r="T693" s="167"/>
      <c r="U693" s="167"/>
      <c r="V693" s="167"/>
      <c r="W693" s="167"/>
      <c r="X693" s="167"/>
      <c r="Y693" s="167"/>
      <c r="Z693" s="167"/>
      <c r="AA693" s="167"/>
    </row>
    <row r="694">
      <c r="A694" s="167"/>
      <c r="B694" s="167"/>
      <c r="C694" s="167"/>
      <c r="D694" s="167"/>
      <c r="E694" s="167"/>
      <c r="F694" s="167"/>
      <c r="G694" s="167"/>
      <c r="H694" s="167"/>
      <c r="I694" s="167"/>
      <c r="J694" s="167"/>
      <c r="K694" s="167"/>
      <c r="L694" s="167"/>
      <c r="M694" s="167"/>
      <c r="N694" s="167"/>
      <c r="O694" s="167"/>
      <c r="P694" s="167"/>
      <c r="Q694" s="167"/>
      <c r="R694" s="167"/>
      <c r="S694" s="167"/>
      <c r="T694" s="167"/>
      <c r="U694" s="167"/>
      <c r="V694" s="167"/>
      <c r="W694" s="167"/>
      <c r="X694" s="167"/>
      <c r="Y694" s="167"/>
      <c r="Z694" s="167"/>
      <c r="AA694" s="167"/>
    </row>
    <row r="695">
      <c r="A695" s="167"/>
      <c r="B695" s="167"/>
      <c r="C695" s="167"/>
      <c r="D695" s="167"/>
      <c r="E695" s="167"/>
      <c r="F695" s="167"/>
      <c r="G695" s="167"/>
      <c r="H695" s="167"/>
      <c r="I695" s="167"/>
      <c r="J695" s="167"/>
      <c r="K695" s="167"/>
      <c r="L695" s="167"/>
      <c r="M695" s="167"/>
      <c r="N695" s="167"/>
      <c r="O695" s="167"/>
      <c r="P695" s="167"/>
      <c r="Q695" s="167"/>
      <c r="R695" s="167"/>
      <c r="S695" s="167"/>
      <c r="T695" s="167"/>
      <c r="U695" s="167"/>
      <c r="V695" s="167"/>
      <c r="W695" s="167"/>
      <c r="X695" s="167"/>
      <c r="Y695" s="167"/>
      <c r="Z695" s="167"/>
      <c r="AA695" s="167"/>
    </row>
    <row r="696">
      <c r="A696" s="167"/>
      <c r="B696" s="167"/>
      <c r="C696" s="167"/>
      <c r="D696" s="167"/>
      <c r="E696" s="167"/>
      <c r="F696" s="167"/>
      <c r="G696" s="167"/>
      <c r="H696" s="167"/>
      <c r="I696" s="167"/>
      <c r="J696" s="167"/>
      <c r="K696" s="167"/>
      <c r="L696" s="167"/>
      <c r="M696" s="167"/>
      <c r="N696" s="167"/>
      <c r="O696" s="167"/>
      <c r="P696" s="167"/>
      <c r="Q696" s="167"/>
      <c r="R696" s="167"/>
      <c r="S696" s="167"/>
      <c r="T696" s="167"/>
      <c r="U696" s="167"/>
      <c r="V696" s="167"/>
      <c r="W696" s="167"/>
      <c r="X696" s="167"/>
      <c r="Y696" s="167"/>
      <c r="Z696" s="167"/>
      <c r="AA696" s="167"/>
    </row>
    <row r="697">
      <c r="A697" s="167"/>
      <c r="B697" s="167"/>
      <c r="C697" s="167"/>
      <c r="D697" s="167"/>
      <c r="E697" s="167"/>
      <c r="F697" s="167"/>
      <c r="G697" s="167"/>
      <c r="H697" s="167"/>
      <c r="I697" s="167"/>
      <c r="J697" s="167"/>
      <c r="K697" s="167"/>
      <c r="L697" s="167"/>
      <c r="M697" s="167"/>
      <c r="N697" s="167"/>
      <c r="O697" s="167"/>
      <c r="P697" s="167"/>
      <c r="Q697" s="167"/>
      <c r="R697" s="167"/>
      <c r="S697" s="167"/>
      <c r="T697" s="167"/>
      <c r="U697" s="167"/>
      <c r="V697" s="167"/>
      <c r="W697" s="167"/>
      <c r="X697" s="167"/>
      <c r="Y697" s="167"/>
      <c r="Z697" s="167"/>
      <c r="AA697" s="167"/>
    </row>
    <row r="698">
      <c r="A698" s="167"/>
      <c r="B698" s="167"/>
      <c r="C698" s="167"/>
      <c r="D698" s="167"/>
      <c r="E698" s="167"/>
      <c r="F698" s="167"/>
      <c r="G698" s="167"/>
      <c r="H698" s="167"/>
      <c r="I698" s="167"/>
      <c r="J698" s="167"/>
      <c r="K698" s="167"/>
      <c r="L698" s="167"/>
      <c r="M698" s="167"/>
      <c r="N698" s="167"/>
      <c r="O698" s="167"/>
      <c r="P698" s="167"/>
      <c r="Q698" s="167"/>
      <c r="R698" s="167"/>
      <c r="S698" s="167"/>
      <c r="T698" s="167"/>
      <c r="U698" s="167"/>
      <c r="V698" s="167"/>
      <c r="W698" s="167"/>
      <c r="X698" s="167"/>
      <c r="Y698" s="167"/>
      <c r="Z698" s="167"/>
      <c r="AA698" s="167"/>
    </row>
    <row r="699">
      <c r="A699" s="167"/>
      <c r="B699" s="167"/>
      <c r="C699" s="167"/>
      <c r="D699" s="167"/>
      <c r="E699" s="167"/>
      <c r="F699" s="167"/>
      <c r="G699" s="167"/>
      <c r="H699" s="167"/>
      <c r="I699" s="167"/>
      <c r="J699" s="167"/>
      <c r="K699" s="167"/>
      <c r="L699" s="167"/>
      <c r="M699" s="167"/>
      <c r="N699" s="167"/>
      <c r="O699" s="167"/>
      <c r="P699" s="167"/>
      <c r="Q699" s="167"/>
      <c r="R699" s="167"/>
      <c r="S699" s="167"/>
      <c r="T699" s="167"/>
      <c r="U699" s="167"/>
      <c r="V699" s="167"/>
      <c r="W699" s="167"/>
      <c r="X699" s="167"/>
      <c r="Y699" s="167"/>
      <c r="Z699" s="167"/>
      <c r="AA699" s="167"/>
    </row>
    <row r="700">
      <c r="A700" s="167"/>
      <c r="B700" s="167"/>
      <c r="C700" s="167"/>
      <c r="D700" s="167"/>
      <c r="E700" s="167"/>
      <c r="F700" s="167"/>
      <c r="G700" s="167"/>
      <c r="H700" s="167"/>
      <c r="I700" s="167"/>
      <c r="J700" s="167"/>
      <c r="K700" s="167"/>
      <c r="L700" s="167"/>
      <c r="M700" s="167"/>
      <c r="N700" s="167"/>
      <c r="O700" s="167"/>
      <c r="P700" s="167"/>
      <c r="Q700" s="167"/>
      <c r="R700" s="167"/>
      <c r="S700" s="167"/>
      <c r="T700" s="167"/>
      <c r="U700" s="167"/>
      <c r="V700" s="167"/>
      <c r="W700" s="167"/>
      <c r="X700" s="167"/>
      <c r="Y700" s="167"/>
      <c r="Z700" s="167"/>
      <c r="AA700" s="167"/>
    </row>
    <row r="701">
      <c r="A701" s="167"/>
      <c r="B701" s="167"/>
      <c r="C701" s="167"/>
      <c r="D701" s="167"/>
      <c r="E701" s="167"/>
      <c r="F701" s="167"/>
      <c r="G701" s="167"/>
      <c r="H701" s="167"/>
      <c r="I701" s="167"/>
      <c r="J701" s="167"/>
      <c r="K701" s="167"/>
      <c r="L701" s="167"/>
      <c r="M701" s="167"/>
      <c r="N701" s="167"/>
      <c r="O701" s="167"/>
      <c r="P701" s="167"/>
      <c r="Q701" s="167"/>
      <c r="R701" s="167"/>
      <c r="S701" s="167"/>
      <c r="T701" s="167"/>
      <c r="U701" s="167"/>
      <c r="V701" s="167"/>
      <c r="W701" s="167"/>
      <c r="X701" s="167"/>
      <c r="Y701" s="167"/>
      <c r="Z701" s="167"/>
      <c r="AA701" s="167"/>
    </row>
    <row r="702">
      <c r="A702" s="167"/>
      <c r="B702" s="167"/>
      <c r="C702" s="167"/>
      <c r="D702" s="167"/>
      <c r="E702" s="167"/>
      <c r="F702" s="167"/>
      <c r="G702" s="167"/>
      <c r="H702" s="167"/>
      <c r="I702" s="167"/>
      <c r="J702" s="167"/>
      <c r="K702" s="167"/>
      <c r="L702" s="167"/>
      <c r="M702" s="167"/>
      <c r="N702" s="167"/>
      <c r="O702" s="167"/>
      <c r="P702" s="167"/>
      <c r="Q702" s="167"/>
      <c r="R702" s="167"/>
      <c r="S702" s="167"/>
      <c r="T702" s="167"/>
      <c r="U702" s="167"/>
      <c r="V702" s="167"/>
      <c r="W702" s="167"/>
      <c r="X702" s="167"/>
      <c r="Y702" s="167"/>
      <c r="Z702" s="167"/>
      <c r="AA702" s="167"/>
    </row>
    <row r="703">
      <c r="A703" s="167"/>
      <c r="B703" s="167"/>
      <c r="C703" s="167"/>
      <c r="D703" s="167"/>
      <c r="E703" s="167"/>
      <c r="F703" s="167"/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  <c r="Q703" s="167"/>
      <c r="R703" s="167"/>
      <c r="S703" s="167"/>
      <c r="T703" s="167"/>
      <c r="U703" s="167"/>
      <c r="V703" s="167"/>
      <c r="W703" s="167"/>
      <c r="X703" s="167"/>
      <c r="Y703" s="167"/>
      <c r="Z703" s="167"/>
      <c r="AA703" s="167"/>
    </row>
    <row r="704">
      <c r="A704" s="167"/>
      <c r="B704" s="167"/>
      <c r="C704" s="167"/>
      <c r="D704" s="167"/>
      <c r="E704" s="167"/>
      <c r="F704" s="167"/>
      <c r="G704" s="167"/>
      <c r="H704" s="167"/>
      <c r="I704" s="167"/>
      <c r="J704" s="167"/>
      <c r="K704" s="167"/>
      <c r="L704" s="167"/>
      <c r="M704" s="167"/>
      <c r="N704" s="167"/>
      <c r="O704" s="167"/>
      <c r="P704" s="167"/>
      <c r="Q704" s="167"/>
      <c r="R704" s="167"/>
      <c r="S704" s="167"/>
      <c r="T704" s="167"/>
      <c r="U704" s="167"/>
      <c r="V704" s="167"/>
      <c r="W704" s="167"/>
      <c r="X704" s="167"/>
      <c r="Y704" s="167"/>
      <c r="Z704" s="167"/>
      <c r="AA704" s="167"/>
    </row>
    <row r="705">
      <c r="A705" s="167"/>
      <c r="B705" s="167"/>
      <c r="C705" s="167"/>
      <c r="D705" s="167"/>
      <c r="E705" s="167"/>
      <c r="F705" s="167"/>
      <c r="G705" s="167"/>
      <c r="H705" s="167"/>
      <c r="I705" s="167"/>
      <c r="J705" s="167"/>
      <c r="K705" s="167"/>
      <c r="L705" s="167"/>
      <c r="M705" s="167"/>
      <c r="N705" s="167"/>
      <c r="O705" s="167"/>
      <c r="P705" s="167"/>
      <c r="Q705" s="167"/>
      <c r="R705" s="167"/>
      <c r="S705" s="167"/>
      <c r="T705" s="167"/>
      <c r="U705" s="167"/>
      <c r="V705" s="167"/>
      <c r="W705" s="167"/>
      <c r="X705" s="167"/>
      <c r="Y705" s="167"/>
      <c r="Z705" s="167"/>
      <c r="AA705" s="167"/>
    </row>
    <row r="706">
      <c r="A706" s="167"/>
      <c r="B706" s="167"/>
      <c r="C706" s="167"/>
      <c r="D706" s="167"/>
      <c r="E706" s="167"/>
      <c r="F706" s="167"/>
      <c r="G706" s="167"/>
      <c r="H706" s="167"/>
      <c r="I706" s="167"/>
      <c r="J706" s="167"/>
      <c r="K706" s="167"/>
      <c r="L706" s="167"/>
      <c r="M706" s="167"/>
      <c r="N706" s="167"/>
      <c r="O706" s="167"/>
      <c r="P706" s="167"/>
      <c r="Q706" s="167"/>
      <c r="R706" s="167"/>
      <c r="S706" s="167"/>
      <c r="T706" s="167"/>
      <c r="U706" s="167"/>
      <c r="V706" s="167"/>
      <c r="W706" s="167"/>
      <c r="X706" s="167"/>
      <c r="Y706" s="167"/>
      <c r="Z706" s="167"/>
      <c r="AA706" s="167"/>
    </row>
    <row r="707">
      <c r="A707" s="167"/>
      <c r="B707" s="167"/>
      <c r="C707" s="167"/>
      <c r="D707" s="167"/>
      <c r="E707" s="167"/>
      <c r="F707" s="167"/>
      <c r="G707" s="167"/>
      <c r="H707" s="167"/>
      <c r="I707" s="167"/>
      <c r="J707" s="167"/>
      <c r="K707" s="167"/>
      <c r="L707" s="167"/>
      <c r="M707" s="167"/>
      <c r="N707" s="167"/>
      <c r="O707" s="167"/>
      <c r="P707" s="167"/>
      <c r="Q707" s="167"/>
      <c r="R707" s="167"/>
      <c r="S707" s="167"/>
      <c r="T707" s="167"/>
      <c r="U707" s="167"/>
      <c r="V707" s="167"/>
      <c r="W707" s="167"/>
      <c r="X707" s="167"/>
      <c r="Y707" s="167"/>
      <c r="Z707" s="167"/>
      <c r="AA707" s="167"/>
    </row>
    <row r="708">
      <c r="A708" s="167"/>
      <c r="B708" s="167"/>
      <c r="C708" s="167"/>
      <c r="D708" s="167"/>
      <c r="E708" s="167"/>
      <c r="F708" s="167"/>
      <c r="G708" s="167"/>
      <c r="H708" s="167"/>
      <c r="I708" s="167"/>
      <c r="J708" s="167"/>
      <c r="K708" s="167"/>
      <c r="L708" s="167"/>
      <c r="M708" s="167"/>
      <c r="N708" s="167"/>
      <c r="O708" s="167"/>
      <c r="P708" s="167"/>
      <c r="Q708" s="167"/>
      <c r="R708" s="167"/>
      <c r="S708" s="167"/>
      <c r="T708" s="167"/>
      <c r="U708" s="167"/>
      <c r="V708" s="167"/>
      <c r="W708" s="167"/>
      <c r="X708" s="167"/>
      <c r="Y708" s="167"/>
      <c r="Z708" s="167"/>
      <c r="AA708" s="167"/>
    </row>
    <row r="709">
      <c r="A709" s="167"/>
      <c r="B709" s="167"/>
      <c r="C709" s="167"/>
      <c r="D709" s="167"/>
      <c r="E709" s="167"/>
      <c r="F709" s="167"/>
      <c r="G709" s="167"/>
      <c r="H709" s="167"/>
      <c r="I709" s="167"/>
      <c r="J709" s="167"/>
      <c r="K709" s="167"/>
      <c r="L709" s="167"/>
      <c r="M709" s="167"/>
      <c r="N709" s="167"/>
      <c r="O709" s="167"/>
      <c r="P709" s="167"/>
      <c r="Q709" s="167"/>
      <c r="R709" s="167"/>
      <c r="S709" s="167"/>
      <c r="T709" s="167"/>
      <c r="U709" s="167"/>
      <c r="V709" s="167"/>
      <c r="W709" s="167"/>
      <c r="X709" s="167"/>
      <c r="Y709" s="167"/>
      <c r="Z709" s="167"/>
      <c r="AA709" s="167"/>
    </row>
    <row r="710">
      <c r="A710" s="167"/>
      <c r="B710" s="167"/>
      <c r="C710" s="167"/>
      <c r="D710" s="167"/>
      <c r="E710" s="167"/>
      <c r="F710" s="167"/>
      <c r="G710" s="167"/>
      <c r="H710" s="167"/>
      <c r="I710" s="167"/>
      <c r="J710" s="167"/>
      <c r="K710" s="167"/>
      <c r="L710" s="167"/>
      <c r="M710" s="167"/>
      <c r="N710" s="167"/>
      <c r="O710" s="167"/>
      <c r="P710" s="167"/>
      <c r="Q710" s="167"/>
      <c r="R710" s="167"/>
      <c r="S710" s="167"/>
      <c r="T710" s="167"/>
      <c r="U710" s="167"/>
      <c r="V710" s="167"/>
      <c r="W710" s="167"/>
      <c r="X710" s="167"/>
      <c r="Y710" s="167"/>
      <c r="Z710" s="167"/>
      <c r="AA710" s="167"/>
    </row>
    <row r="711">
      <c r="A711" s="167"/>
      <c r="B711" s="167"/>
      <c r="C711" s="167"/>
      <c r="D711" s="167"/>
      <c r="E711" s="167"/>
      <c r="F711" s="167"/>
      <c r="G711" s="167"/>
      <c r="H711" s="167"/>
      <c r="I711" s="167"/>
      <c r="J711" s="167"/>
      <c r="K711" s="167"/>
      <c r="L711" s="167"/>
      <c r="M711" s="167"/>
      <c r="N711" s="167"/>
      <c r="O711" s="167"/>
      <c r="P711" s="167"/>
      <c r="Q711" s="167"/>
      <c r="R711" s="167"/>
      <c r="S711" s="167"/>
      <c r="T711" s="167"/>
      <c r="U711" s="167"/>
      <c r="V711" s="167"/>
      <c r="W711" s="167"/>
      <c r="X711" s="167"/>
      <c r="Y711" s="167"/>
      <c r="Z711" s="167"/>
      <c r="AA711" s="167"/>
    </row>
    <row r="712">
      <c r="A712" s="167"/>
      <c r="B712" s="167"/>
      <c r="C712" s="167"/>
      <c r="D712" s="167"/>
      <c r="E712" s="167"/>
      <c r="F712" s="167"/>
      <c r="G712" s="167"/>
      <c r="H712" s="167"/>
      <c r="I712" s="167"/>
      <c r="J712" s="167"/>
      <c r="K712" s="167"/>
      <c r="L712" s="167"/>
      <c r="M712" s="167"/>
      <c r="N712" s="167"/>
      <c r="O712" s="167"/>
      <c r="P712" s="167"/>
      <c r="Q712" s="167"/>
      <c r="R712" s="167"/>
      <c r="S712" s="167"/>
      <c r="T712" s="167"/>
      <c r="U712" s="167"/>
      <c r="V712" s="167"/>
      <c r="W712" s="167"/>
      <c r="X712" s="167"/>
      <c r="Y712" s="167"/>
      <c r="Z712" s="167"/>
      <c r="AA712" s="167"/>
    </row>
    <row r="713">
      <c r="A713" s="167"/>
      <c r="B713" s="167"/>
      <c r="C713" s="167"/>
      <c r="D713" s="167"/>
      <c r="E713" s="167"/>
      <c r="F713" s="167"/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  <c r="Q713" s="167"/>
      <c r="R713" s="167"/>
      <c r="S713" s="167"/>
      <c r="T713" s="167"/>
      <c r="U713" s="167"/>
      <c r="V713" s="167"/>
      <c r="W713" s="167"/>
      <c r="X713" s="167"/>
      <c r="Y713" s="167"/>
      <c r="Z713" s="167"/>
      <c r="AA713" s="167"/>
    </row>
    <row r="714">
      <c r="A714" s="167"/>
      <c r="B714" s="167"/>
      <c r="C714" s="167"/>
      <c r="D714" s="167"/>
      <c r="E714" s="167"/>
      <c r="F714" s="167"/>
      <c r="G714" s="167"/>
      <c r="H714" s="167"/>
      <c r="I714" s="167"/>
      <c r="J714" s="167"/>
      <c r="K714" s="167"/>
      <c r="L714" s="167"/>
      <c r="M714" s="167"/>
      <c r="N714" s="167"/>
      <c r="O714" s="167"/>
      <c r="P714" s="167"/>
      <c r="Q714" s="167"/>
      <c r="R714" s="167"/>
      <c r="S714" s="167"/>
      <c r="T714" s="167"/>
      <c r="U714" s="167"/>
      <c r="V714" s="167"/>
      <c r="W714" s="167"/>
      <c r="X714" s="167"/>
      <c r="Y714" s="167"/>
      <c r="Z714" s="167"/>
      <c r="AA714" s="167"/>
    </row>
    <row r="715">
      <c r="A715" s="167"/>
      <c r="B715" s="167"/>
      <c r="C715" s="167"/>
      <c r="D715" s="167"/>
      <c r="E715" s="167"/>
      <c r="F715" s="167"/>
      <c r="G715" s="167"/>
      <c r="H715" s="167"/>
      <c r="I715" s="167"/>
      <c r="J715" s="167"/>
      <c r="K715" s="167"/>
      <c r="L715" s="167"/>
      <c r="M715" s="167"/>
      <c r="N715" s="167"/>
      <c r="O715" s="167"/>
      <c r="P715" s="167"/>
      <c r="Q715" s="167"/>
      <c r="R715" s="167"/>
      <c r="S715" s="167"/>
      <c r="T715" s="167"/>
      <c r="U715" s="167"/>
      <c r="V715" s="167"/>
      <c r="W715" s="167"/>
      <c r="X715" s="167"/>
      <c r="Y715" s="167"/>
      <c r="Z715" s="167"/>
      <c r="AA715" s="167"/>
    </row>
    <row r="716">
      <c r="A716" s="167"/>
      <c r="B716" s="167"/>
      <c r="C716" s="167"/>
      <c r="D716" s="167"/>
      <c r="E716" s="167"/>
      <c r="F716" s="167"/>
      <c r="G716" s="167"/>
      <c r="H716" s="167"/>
      <c r="I716" s="167"/>
      <c r="J716" s="167"/>
      <c r="K716" s="167"/>
      <c r="L716" s="167"/>
      <c r="M716" s="167"/>
      <c r="N716" s="167"/>
      <c r="O716" s="167"/>
      <c r="P716" s="167"/>
      <c r="Q716" s="167"/>
      <c r="R716" s="167"/>
      <c r="S716" s="167"/>
      <c r="T716" s="167"/>
      <c r="U716" s="167"/>
      <c r="V716" s="167"/>
      <c r="W716" s="167"/>
      <c r="X716" s="167"/>
      <c r="Y716" s="167"/>
      <c r="Z716" s="167"/>
      <c r="AA716" s="167"/>
    </row>
    <row r="717">
      <c r="A717" s="167"/>
      <c r="B717" s="167"/>
      <c r="C717" s="167"/>
      <c r="D717" s="167"/>
      <c r="E717" s="167"/>
      <c r="F717" s="167"/>
      <c r="G717" s="167"/>
      <c r="H717" s="167"/>
      <c r="I717" s="167"/>
      <c r="J717" s="167"/>
      <c r="K717" s="167"/>
      <c r="L717" s="167"/>
      <c r="M717" s="167"/>
      <c r="N717" s="167"/>
      <c r="O717" s="167"/>
      <c r="P717" s="167"/>
      <c r="Q717" s="167"/>
      <c r="R717" s="167"/>
      <c r="S717" s="167"/>
      <c r="T717" s="167"/>
      <c r="U717" s="167"/>
      <c r="V717" s="167"/>
      <c r="W717" s="167"/>
      <c r="X717" s="167"/>
      <c r="Y717" s="167"/>
      <c r="Z717" s="167"/>
      <c r="AA717" s="167"/>
    </row>
    <row r="718">
      <c r="A718" s="167"/>
      <c r="B718" s="167"/>
      <c r="C718" s="167"/>
      <c r="D718" s="167"/>
      <c r="E718" s="167"/>
      <c r="F718" s="167"/>
      <c r="G718" s="167"/>
      <c r="H718" s="167"/>
      <c r="I718" s="167"/>
      <c r="J718" s="167"/>
      <c r="K718" s="167"/>
      <c r="L718" s="167"/>
      <c r="M718" s="167"/>
      <c r="N718" s="167"/>
      <c r="O718" s="167"/>
      <c r="P718" s="167"/>
      <c r="Q718" s="167"/>
      <c r="R718" s="167"/>
      <c r="S718" s="167"/>
      <c r="T718" s="167"/>
      <c r="U718" s="167"/>
      <c r="V718" s="167"/>
      <c r="W718" s="167"/>
      <c r="X718" s="167"/>
      <c r="Y718" s="167"/>
      <c r="Z718" s="167"/>
      <c r="AA718" s="167"/>
    </row>
    <row r="719">
      <c r="A719" s="167"/>
      <c r="B719" s="167"/>
      <c r="C719" s="167"/>
      <c r="D719" s="167"/>
      <c r="E719" s="167"/>
      <c r="F719" s="167"/>
      <c r="G719" s="167"/>
      <c r="H719" s="167"/>
      <c r="I719" s="167"/>
      <c r="J719" s="167"/>
      <c r="K719" s="167"/>
      <c r="L719" s="167"/>
      <c r="M719" s="167"/>
      <c r="N719" s="167"/>
      <c r="O719" s="167"/>
      <c r="P719" s="167"/>
      <c r="Q719" s="167"/>
      <c r="R719" s="167"/>
      <c r="S719" s="167"/>
      <c r="T719" s="167"/>
      <c r="U719" s="167"/>
      <c r="V719" s="167"/>
      <c r="W719" s="167"/>
      <c r="X719" s="167"/>
      <c r="Y719" s="167"/>
      <c r="Z719" s="167"/>
      <c r="AA719" s="167"/>
    </row>
    <row r="720">
      <c r="A720" s="167"/>
      <c r="B720" s="167"/>
      <c r="C720" s="167"/>
      <c r="D720" s="167"/>
      <c r="E720" s="167"/>
      <c r="F720" s="167"/>
      <c r="G720" s="167"/>
      <c r="H720" s="167"/>
      <c r="I720" s="167"/>
      <c r="J720" s="167"/>
      <c r="K720" s="167"/>
      <c r="L720" s="167"/>
      <c r="M720" s="167"/>
      <c r="N720" s="167"/>
      <c r="O720" s="167"/>
      <c r="P720" s="167"/>
      <c r="Q720" s="167"/>
      <c r="R720" s="167"/>
      <c r="S720" s="167"/>
      <c r="T720" s="167"/>
      <c r="U720" s="167"/>
      <c r="V720" s="167"/>
      <c r="W720" s="167"/>
      <c r="X720" s="167"/>
      <c r="Y720" s="167"/>
      <c r="Z720" s="167"/>
      <c r="AA720" s="167"/>
    </row>
    <row r="721">
      <c r="A721" s="167"/>
      <c r="B721" s="167"/>
      <c r="C721" s="167"/>
      <c r="D721" s="167"/>
      <c r="E721" s="167"/>
      <c r="F721" s="167"/>
      <c r="G721" s="167"/>
      <c r="H721" s="167"/>
      <c r="I721" s="167"/>
      <c r="J721" s="167"/>
      <c r="K721" s="167"/>
      <c r="L721" s="167"/>
      <c r="M721" s="167"/>
      <c r="N721" s="167"/>
      <c r="O721" s="167"/>
      <c r="P721" s="167"/>
      <c r="Q721" s="167"/>
      <c r="R721" s="167"/>
      <c r="S721" s="167"/>
      <c r="T721" s="167"/>
      <c r="U721" s="167"/>
      <c r="V721" s="167"/>
      <c r="W721" s="167"/>
      <c r="X721" s="167"/>
      <c r="Y721" s="167"/>
      <c r="Z721" s="167"/>
      <c r="AA721" s="167"/>
    </row>
    <row r="722">
      <c r="A722" s="167"/>
      <c r="B722" s="167"/>
      <c r="C722" s="167"/>
      <c r="D722" s="167"/>
      <c r="E722" s="167"/>
      <c r="F722" s="167"/>
      <c r="G722" s="167"/>
      <c r="H722" s="167"/>
      <c r="I722" s="167"/>
      <c r="J722" s="167"/>
      <c r="K722" s="167"/>
      <c r="L722" s="167"/>
      <c r="M722" s="167"/>
      <c r="N722" s="167"/>
      <c r="O722" s="167"/>
      <c r="P722" s="167"/>
      <c r="Q722" s="167"/>
      <c r="R722" s="167"/>
      <c r="S722" s="167"/>
      <c r="T722" s="167"/>
      <c r="U722" s="167"/>
      <c r="V722" s="167"/>
      <c r="W722" s="167"/>
      <c r="X722" s="167"/>
      <c r="Y722" s="167"/>
      <c r="Z722" s="167"/>
      <c r="AA722" s="167"/>
    </row>
    <row r="723">
      <c r="A723" s="167"/>
      <c r="B723" s="167"/>
      <c r="C723" s="167"/>
      <c r="D723" s="167"/>
      <c r="E723" s="167"/>
      <c r="F723" s="167"/>
      <c r="G723" s="167"/>
      <c r="H723" s="167"/>
      <c r="I723" s="167"/>
      <c r="J723" s="167"/>
      <c r="K723" s="167"/>
      <c r="L723" s="167"/>
      <c r="M723" s="167"/>
      <c r="N723" s="167"/>
      <c r="O723" s="167"/>
      <c r="P723" s="167"/>
      <c r="Q723" s="167"/>
      <c r="R723" s="167"/>
      <c r="S723" s="167"/>
      <c r="T723" s="167"/>
      <c r="U723" s="167"/>
      <c r="V723" s="167"/>
      <c r="W723" s="167"/>
      <c r="X723" s="167"/>
      <c r="Y723" s="167"/>
      <c r="Z723" s="167"/>
      <c r="AA723" s="167"/>
    </row>
    <row r="724">
      <c r="A724" s="167"/>
      <c r="B724" s="167"/>
      <c r="C724" s="167"/>
      <c r="D724" s="167"/>
      <c r="E724" s="167"/>
      <c r="F724" s="167"/>
      <c r="G724" s="167"/>
      <c r="H724" s="167"/>
      <c r="I724" s="167"/>
      <c r="J724" s="167"/>
      <c r="K724" s="167"/>
      <c r="L724" s="167"/>
      <c r="M724" s="167"/>
      <c r="N724" s="167"/>
      <c r="O724" s="167"/>
      <c r="P724" s="167"/>
      <c r="Q724" s="167"/>
      <c r="R724" s="167"/>
      <c r="S724" s="167"/>
      <c r="T724" s="167"/>
      <c r="U724" s="167"/>
      <c r="V724" s="167"/>
      <c r="W724" s="167"/>
      <c r="X724" s="167"/>
      <c r="Y724" s="167"/>
      <c r="Z724" s="167"/>
      <c r="AA724" s="167"/>
    </row>
    <row r="725">
      <c r="A725" s="167"/>
      <c r="B725" s="167"/>
      <c r="C725" s="167"/>
      <c r="D725" s="167"/>
      <c r="E725" s="167"/>
      <c r="F725" s="167"/>
      <c r="G725" s="167"/>
      <c r="H725" s="167"/>
      <c r="I725" s="167"/>
      <c r="J725" s="167"/>
      <c r="K725" s="167"/>
      <c r="L725" s="167"/>
      <c r="M725" s="167"/>
      <c r="N725" s="167"/>
      <c r="O725" s="167"/>
      <c r="P725" s="167"/>
      <c r="Q725" s="167"/>
      <c r="R725" s="167"/>
      <c r="S725" s="167"/>
      <c r="T725" s="167"/>
      <c r="U725" s="167"/>
      <c r="V725" s="167"/>
      <c r="W725" s="167"/>
      <c r="X725" s="167"/>
      <c r="Y725" s="167"/>
      <c r="Z725" s="167"/>
      <c r="AA725" s="167"/>
    </row>
    <row r="726">
      <c r="A726" s="167"/>
      <c r="B726" s="167"/>
      <c r="C726" s="167"/>
      <c r="D726" s="167"/>
      <c r="E726" s="167"/>
      <c r="F726" s="167"/>
      <c r="G726" s="167"/>
      <c r="H726" s="167"/>
      <c r="I726" s="167"/>
      <c r="J726" s="167"/>
      <c r="K726" s="167"/>
      <c r="L726" s="167"/>
      <c r="M726" s="167"/>
      <c r="N726" s="167"/>
      <c r="O726" s="167"/>
      <c r="P726" s="167"/>
      <c r="Q726" s="167"/>
      <c r="R726" s="167"/>
      <c r="S726" s="167"/>
      <c r="T726" s="167"/>
      <c r="U726" s="167"/>
      <c r="V726" s="167"/>
      <c r="W726" s="167"/>
      <c r="X726" s="167"/>
      <c r="Y726" s="167"/>
      <c r="Z726" s="167"/>
      <c r="AA726" s="167"/>
    </row>
    <row r="727">
      <c r="A727" s="167"/>
      <c r="B727" s="167"/>
      <c r="C727" s="167"/>
      <c r="D727" s="167"/>
      <c r="E727" s="167"/>
      <c r="F727" s="167"/>
      <c r="G727" s="167"/>
      <c r="H727" s="167"/>
      <c r="I727" s="167"/>
      <c r="J727" s="167"/>
      <c r="K727" s="167"/>
      <c r="L727" s="167"/>
      <c r="M727" s="167"/>
      <c r="N727" s="167"/>
      <c r="O727" s="167"/>
      <c r="P727" s="167"/>
      <c r="Q727" s="167"/>
      <c r="R727" s="167"/>
      <c r="S727" s="167"/>
      <c r="T727" s="167"/>
      <c r="U727" s="167"/>
      <c r="V727" s="167"/>
      <c r="W727" s="167"/>
      <c r="X727" s="167"/>
      <c r="Y727" s="167"/>
      <c r="Z727" s="167"/>
      <c r="AA727" s="167"/>
    </row>
    <row r="728">
      <c r="A728" s="167"/>
      <c r="B728" s="167"/>
      <c r="C728" s="167"/>
      <c r="D728" s="167"/>
      <c r="E728" s="167"/>
      <c r="F728" s="167"/>
      <c r="G728" s="167"/>
      <c r="H728" s="167"/>
      <c r="I728" s="167"/>
      <c r="J728" s="167"/>
      <c r="K728" s="167"/>
      <c r="L728" s="167"/>
      <c r="M728" s="167"/>
      <c r="N728" s="167"/>
      <c r="O728" s="167"/>
      <c r="P728" s="167"/>
      <c r="Q728" s="167"/>
      <c r="R728" s="167"/>
      <c r="S728" s="167"/>
      <c r="T728" s="167"/>
      <c r="U728" s="167"/>
      <c r="V728" s="167"/>
      <c r="W728" s="167"/>
      <c r="X728" s="167"/>
      <c r="Y728" s="167"/>
      <c r="Z728" s="167"/>
      <c r="AA728" s="167"/>
    </row>
    <row r="729">
      <c r="A729" s="167"/>
      <c r="B729" s="167"/>
      <c r="C729" s="167"/>
      <c r="D729" s="167"/>
      <c r="E729" s="167"/>
      <c r="F729" s="167"/>
      <c r="G729" s="167"/>
      <c r="H729" s="167"/>
      <c r="I729" s="167"/>
      <c r="J729" s="167"/>
      <c r="K729" s="167"/>
      <c r="L729" s="167"/>
      <c r="M729" s="167"/>
      <c r="N729" s="167"/>
      <c r="O729" s="167"/>
      <c r="P729" s="167"/>
      <c r="Q729" s="167"/>
      <c r="R729" s="167"/>
      <c r="S729" s="167"/>
      <c r="T729" s="167"/>
      <c r="U729" s="167"/>
      <c r="V729" s="167"/>
      <c r="W729" s="167"/>
      <c r="X729" s="167"/>
      <c r="Y729" s="167"/>
      <c r="Z729" s="167"/>
      <c r="AA729" s="167"/>
    </row>
    <row r="730">
      <c r="A730" s="167"/>
      <c r="B730" s="167"/>
      <c r="C730" s="167"/>
      <c r="D730" s="167"/>
      <c r="E730" s="167"/>
      <c r="F730" s="167"/>
      <c r="G730" s="167"/>
      <c r="H730" s="167"/>
      <c r="I730" s="167"/>
      <c r="J730" s="167"/>
      <c r="K730" s="167"/>
      <c r="L730" s="167"/>
      <c r="M730" s="167"/>
      <c r="N730" s="167"/>
      <c r="O730" s="167"/>
      <c r="P730" s="167"/>
      <c r="Q730" s="167"/>
      <c r="R730" s="167"/>
      <c r="S730" s="167"/>
      <c r="T730" s="167"/>
      <c r="U730" s="167"/>
      <c r="V730" s="167"/>
      <c r="W730" s="167"/>
      <c r="X730" s="167"/>
      <c r="Y730" s="167"/>
      <c r="Z730" s="167"/>
      <c r="AA730" s="167"/>
    </row>
    <row r="731">
      <c r="A731" s="167"/>
      <c r="B731" s="167"/>
      <c r="C731" s="167"/>
      <c r="D731" s="167"/>
      <c r="E731" s="167"/>
      <c r="F731" s="167"/>
      <c r="G731" s="167"/>
      <c r="H731" s="167"/>
      <c r="I731" s="167"/>
      <c r="J731" s="167"/>
      <c r="K731" s="167"/>
      <c r="L731" s="167"/>
      <c r="M731" s="167"/>
      <c r="N731" s="167"/>
      <c r="O731" s="167"/>
      <c r="P731" s="167"/>
      <c r="Q731" s="167"/>
      <c r="R731" s="167"/>
      <c r="S731" s="167"/>
      <c r="T731" s="167"/>
      <c r="U731" s="167"/>
      <c r="V731" s="167"/>
      <c r="W731" s="167"/>
      <c r="X731" s="167"/>
      <c r="Y731" s="167"/>
      <c r="Z731" s="167"/>
      <c r="AA731" s="167"/>
    </row>
    <row r="732">
      <c r="A732" s="167"/>
      <c r="B732" s="167"/>
      <c r="C732" s="167"/>
      <c r="D732" s="167"/>
      <c r="E732" s="167"/>
      <c r="F732" s="167"/>
      <c r="G732" s="167"/>
      <c r="H732" s="167"/>
      <c r="I732" s="167"/>
      <c r="J732" s="167"/>
      <c r="K732" s="167"/>
      <c r="L732" s="167"/>
      <c r="M732" s="167"/>
      <c r="N732" s="167"/>
      <c r="O732" s="167"/>
      <c r="P732" s="167"/>
      <c r="Q732" s="167"/>
      <c r="R732" s="167"/>
      <c r="S732" s="167"/>
      <c r="T732" s="167"/>
      <c r="U732" s="167"/>
      <c r="V732" s="167"/>
      <c r="W732" s="167"/>
      <c r="X732" s="167"/>
      <c r="Y732" s="167"/>
      <c r="Z732" s="167"/>
      <c r="AA732" s="167"/>
    </row>
    <row r="733">
      <c r="A733" s="167"/>
      <c r="B733" s="167"/>
      <c r="C733" s="167"/>
      <c r="D733" s="167"/>
      <c r="E733" s="167"/>
      <c r="F733" s="167"/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  <c r="Q733" s="167"/>
      <c r="R733" s="167"/>
      <c r="S733" s="167"/>
      <c r="T733" s="167"/>
      <c r="U733" s="167"/>
      <c r="V733" s="167"/>
      <c r="W733" s="167"/>
      <c r="X733" s="167"/>
      <c r="Y733" s="167"/>
      <c r="Z733" s="167"/>
      <c r="AA733" s="167"/>
    </row>
    <row r="734">
      <c r="A734" s="167"/>
      <c r="B734" s="167"/>
      <c r="C734" s="167"/>
      <c r="D734" s="167"/>
      <c r="E734" s="167"/>
      <c r="F734" s="167"/>
      <c r="G734" s="167"/>
      <c r="H734" s="167"/>
      <c r="I734" s="167"/>
      <c r="J734" s="167"/>
      <c r="K734" s="167"/>
      <c r="L734" s="167"/>
      <c r="M734" s="167"/>
      <c r="N734" s="167"/>
      <c r="O734" s="167"/>
      <c r="P734" s="167"/>
      <c r="Q734" s="167"/>
      <c r="R734" s="167"/>
      <c r="S734" s="167"/>
      <c r="T734" s="167"/>
      <c r="U734" s="167"/>
      <c r="V734" s="167"/>
      <c r="W734" s="167"/>
      <c r="X734" s="167"/>
      <c r="Y734" s="167"/>
      <c r="Z734" s="167"/>
      <c r="AA734" s="167"/>
    </row>
    <row r="735">
      <c r="A735" s="167"/>
      <c r="B735" s="167"/>
      <c r="C735" s="167"/>
      <c r="D735" s="167"/>
      <c r="E735" s="167"/>
      <c r="F735" s="167"/>
      <c r="G735" s="167"/>
      <c r="H735" s="167"/>
      <c r="I735" s="167"/>
      <c r="J735" s="167"/>
      <c r="K735" s="167"/>
      <c r="L735" s="167"/>
      <c r="M735" s="167"/>
      <c r="N735" s="167"/>
      <c r="O735" s="167"/>
      <c r="P735" s="167"/>
      <c r="Q735" s="167"/>
      <c r="R735" s="167"/>
      <c r="S735" s="167"/>
      <c r="T735" s="167"/>
      <c r="U735" s="167"/>
      <c r="V735" s="167"/>
      <c r="W735" s="167"/>
      <c r="X735" s="167"/>
      <c r="Y735" s="167"/>
      <c r="Z735" s="167"/>
      <c r="AA735" s="167"/>
    </row>
    <row r="736">
      <c r="A736" s="167"/>
      <c r="B736" s="167"/>
      <c r="C736" s="167"/>
      <c r="D736" s="167"/>
      <c r="E736" s="167"/>
      <c r="F736" s="167"/>
      <c r="G736" s="167"/>
      <c r="H736" s="167"/>
      <c r="I736" s="167"/>
      <c r="J736" s="167"/>
      <c r="K736" s="167"/>
      <c r="L736" s="167"/>
      <c r="M736" s="167"/>
      <c r="N736" s="167"/>
      <c r="O736" s="167"/>
      <c r="P736" s="167"/>
      <c r="Q736" s="167"/>
      <c r="R736" s="167"/>
      <c r="S736" s="167"/>
      <c r="T736" s="167"/>
      <c r="U736" s="167"/>
      <c r="V736" s="167"/>
      <c r="W736" s="167"/>
      <c r="X736" s="167"/>
      <c r="Y736" s="167"/>
      <c r="Z736" s="167"/>
      <c r="AA736" s="167"/>
    </row>
    <row r="737">
      <c r="A737" s="167"/>
      <c r="B737" s="167"/>
      <c r="C737" s="167"/>
      <c r="D737" s="167"/>
      <c r="E737" s="167"/>
      <c r="F737" s="167"/>
      <c r="G737" s="167"/>
      <c r="H737" s="167"/>
      <c r="I737" s="167"/>
      <c r="J737" s="167"/>
      <c r="K737" s="167"/>
      <c r="L737" s="167"/>
      <c r="M737" s="167"/>
      <c r="N737" s="167"/>
      <c r="O737" s="167"/>
      <c r="P737" s="167"/>
      <c r="Q737" s="167"/>
      <c r="R737" s="167"/>
      <c r="S737" s="167"/>
      <c r="T737" s="167"/>
      <c r="U737" s="167"/>
      <c r="V737" s="167"/>
      <c r="W737" s="167"/>
      <c r="X737" s="167"/>
      <c r="Y737" s="167"/>
      <c r="Z737" s="167"/>
      <c r="AA737" s="167"/>
    </row>
    <row r="738">
      <c r="A738" s="167"/>
      <c r="B738" s="167"/>
      <c r="C738" s="167"/>
      <c r="D738" s="167"/>
      <c r="E738" s="167"/>
      <c r="F738" s="167"/>
      <c r="G738" s="167"/>
      <c r="H738" s="167"/>
      <c r="I738" s="167"/>
      <c r="J738" s="167"/>
      <c r="K738" s="167"/>
      <c r="L738" s="167"/>
      <c r="M738" s="167"/>
      <c r="N738" s="167"/>
      <c r="O738" s="167"/>
      <c r="P738" s="167"/>
      <c r="Q738" s="167"/>
      <c r="R738" s="167"/>
      <c r="S738" s="167"/>
      <c r="T738" s="167"/>
      <c r="U738" s="167"/>
      <c r="V738" s="167"/>
      <c r="W738" s="167"/>
      <c r="X738" s="167"/>
      <c r="Y738" s="167"/>
      <c r="Z738" s="167"/>
      <c r="AA738" s="167"/>
    </row>
    <row r="739">
      <c r="A739" s="167"/>
      <c r="B739" s="167"/>
      <c r="C739" s="167"/>
      <c r="D739" s="167"/>
      <c r="E739" s="167"/>
      <c r="F739" s="167"/>
      <c r="G739" s="167"/>
      <c r="H739" s="167"/>
      <c r="I739" s="167"/>
      <c r="J739" s="167"/>
      <c r="K739" s="167"/>
      <c r="L739" s="167"/>
      <c r="M739" s="167"/>
      <c r="N739" s="167"/>
      <c r="O739" s="167"/>
      <c r="P739" s="167"/>
      <c r="Q739" s="167"/>
      <c r="R739" s="167"/>
      <c r="S739" s="167"/>
      <c r="T739" s="167"/>
      <c r="U739" s="167"/>
      <c r="V739" s="167"/>
      <c r="W739" s="167"/>
      <c r="X739" s="167"/>
      <c r="Y739" s="167"/>
      <c r="Z739" s="167"/>
      <c r="AA739" s="167"/>
    </row>
    <row r="740">
      <c r="A740" s="167"/>
      <c r="B740" s="167"/>
      <c r="C740" s="167"/>
      <c r="D740" s="167"/>
      <c r="E740" s="167"/>
      <c r="F740" s="167"/>
      <c r="G740" s="167"/>
      <c r="H740" s="167"/>
      <c r="I740" s="167"/>
      <c r="J740" s="167"/>
      <c r="K740" s="167"/>
      <c r="L740" s="167"/>
      <c r="M740" s="167"/>
      <c r="N740" s="167"/>
      <c r="O740" s="167"/>
      <c r="P740" s="167"/>
      <c r="Q740" s="167"/>
      <c r="R740" s="167"/>
      <c r="S740" s="167"/>
      <c r="T740" s="167"/>
      <c r="U740" s="167"/>
      <c r="V740" s="167"/>
      <c r="W740" s="167"/>
      <c r="X740" s="167"/>
      <c r="Y740" s="167"/>
      <c r="Z740" s="167"/>
      <c r="AA740" s="167"/>
    </row>
    <row r="741">
      <c r="A741" s="167"/>
      <c r="B741" s="167"/>
      <c r="C741" s="167"/>
      <c r="D741" s="167"/>
      <c r="E741" s="167"/>
      <c r="F741" s="167"/>
      <c r="G741" s="167"/>
      <c r="H741" s="167"/>
      <c r="I741" s="167"/>
      <c r="J741" s="167"/>
      <c r="K741" s="167"/>
      <c r="L741" s="167"/>
      <c r="M741" s="167"/>
      <c r="N741" s="167"/>
      <c r="O741" s="167"/>
      <c r="P741" s="167"/>
      <c r="Q741" s="167"/>
      <c r="R741" s="167"/>
      <c r="S741" s="167"/>
      <c r="T741" s="167"/>
      <c r="U741" s="167"/>
      <c r="V741" s="167"/>
      <c r="W741" s="167"/>
      <c r="X741" s="167"/>
      <c r="Y741" s="167"/>
      <c r="Z741" s="167"/>
      <c r="AA741" s="167"/>
    </row>
    <row r="742">
      <c r="A742" s="167"/>
      <c r="B742" s="167"/>
      <c r="C742" s="167"/>
      <c r="D742" s="167"/>
      <c r="E742" s="167"/>
      <c r="F742" s="167"/>
      <c r="G742" s="167"/>
      <c r="H742" s="167"/>
      <c r="I742" s="167"/>
      <c r="J742" s="167"/>
      <c r="K742" s="167"/>
      <c r="L742" s="167"/>
      <c r="M742" s="167"/>
      <c r="N742" s="167"/>
      <c r="O742" s="167"/>
      <c r="P742" s="167"/>
      <c r="Q742" s="167"/>
      <c r="R742" s="167"/>
      <c r="S742" s="167"/>
      <c r="T742" s="167"/>
      <c r="U742" s="167"/>
      <c r="V742" s="167"/>
      <c r="W742" s="167"/>
      <c r="X742" s="167"/>
      <c r="Y742" s="167"/>
      <c r="Z742" s="167"/>
      <c r="AA742" s="167"/>
    </row>
    <row r="743">
      <c r="A743" s="167"/>
      <c r="B743" s="167"/>
      <c r="C743" s="167"/>
      <c r="D743" s="167"/>
      <c r="E743" s="167"/>
      <c r="F743" s="167"/>
      <c r="G743" s="167"/>
      <c r="H743" s="167"/>
      <c r="I743" s="167"/>
      <c r="J743" s="167"/>
      <c r="K743" s="167"/>
      <c r="L743" s="167"/>
      <c r="M743" s="167"/>
      <c r="N743" s="167"/>
      <c r="O743" s="167"/>
      <c r="P743" s="167"/>
      <c r="Q743" s="167"/>
      <c r="R743" s="167"/>
      <c r="S743" s="167"/>
      <c r="T743" s="167"/>
      <c r="U743" s="167"/>
      <c r="V743" s="167"/>
      <c r="W743" s="167"/>
      <c r="X743" s="167"/>
      <c r="Y743" s="167"/>
      <c r="Z743" s="167"/>
      <c r="AA743" s="167"/>
    </row>
    <row r="744">
      <c r="A744" s="167"/>
      <c r="B744" s="167"/>
      <c r="C744" s="167"/>
      <c r="D744" s="167"/>
      <c r="E744" s="167"/>
      <c r="F744" s="167"/>
      <c r="G744" s="167"/>
      <c r="H744" s="167"/>
      <c r="I744" s="167"/>
      <c r="J744" s="167"/>
      <c r="K744" s="167"/>
      <c r="L744" s="167"/>
      <c r="M744" s="167"/>
      <c r="N744" s="167"/>
      <c r="O744" s="167"/>
      <c r="P744" s="167"/>
      <c r="Q744" s="167"/>
      <c r="R744" s="167"/>
      <c r="S744" s="167"/>
      <c r="T744" s="167"/>
      <c r="U744" s="167"/>
      <c r="V744" s="167"/>
      <c r="W744" s="167"/>
      <c r="X744" s="167"/>
      <c r="Y744" s="167"/>
      <c r="Z744" s="167"/>
      <c r="AA744" s="167"/>
    </row>
    <row r="745">
      <c r="A745" s="167"/>
      <c r="B745" s="167"/>
      <c r="C745" s="167"/>
      <c r="D745" s="167"/>
      <c r="E745" s="167"/>
      <c r="F745" s="167"/>
      <c r="G745" s="167"/>
      <c r="H745" s="167"/>
      <c r="I745" s="167"/>
      <c r="J745" s="167"/>
      <c r="K745" s="167"/>
      <c r="L745" s="167"/>
      <c r="M745" s="167"/>
      <c r="N745" s="167"/>
      <c r="O745" s="167"/>
      <c r="P745" s="167"/>
      <c r="Q745" s="167"/>
      <c r="R745" s="167"/>
      <c r="S745" s="167"/>
      <c r="T745" s="167"/>
      <c r="U745" s="167"/>
      <c r="V745" s="167"/>
      <c r="W745" s="167"/>
      <c r="X745" s="167"/>
      <c r="Y745" s="167"/>
      <c r="Z745" s="167"/>
      <c r="AA745" s="167"/>
    </row>
    <row r="746">
      <c r="A746" s="167"/>
      <c r="B746" s="167"/>
      <c r="C746" s="167"/>
      <c r="D746" s="167"/>
      <c r="E746" s="167"/>
      <c r="F746" s="167"/>
      <c r="G746" s="167"/>
      <c r="H746" s="167"/>
      <c r="I746" s="167"/>
      <c r="J746" s="167"/>
      <c r="K746" s="167"/>
      <c r="L746" s="167"/>
      <c r="M746" s="167"/>
      <c r="N746" s="167"/>
      <c r="O746" s="167"/>
      <c r="P746" s="167"/>
      <c r="Q746" s="167"/>
      <c r="R746" s="167"/>
      <c r="S746" s="167"/>
      <c r="T746" s="167"/>
      <c r="U746" s="167"/>
      <c r="V746" s="167"/>
      <c r="W746" s="167"/>
      <c r="X746" s="167"/>
      <c r="Y746" s="167"/>
      <c r="Z746" s="167"/>
      <c r="AA746" s="167"/>
    </row>
    <row r="747">
      <c r="A747" s="167"/>
      <c r="B747" s="167"/>
      <c r="C747" s="167"/>
      <c r="D747" s="167"/>
      <c r="E747" s="167"/>
      <c r="F747" s="167"/>
      <c r="G747" s="167"/>
      <c r="H747" s="167"/>
      <c r="I747" s="167"/>
      <c r="J747" s="167"/>
      <c r="K747" s="167"/>
      <c r="L747" s="167"/>
      <c r="M747" s="167"/>
      <c r="N747" s="167"/>
      <c r="O747" s="167"/>
      <c r="P747" s="167"/>
      <c r="Q747" s="167"/>
      <c r="R747" s="167"/>
      <c r="S747" s="167"/>
      <c r="T747" s="167"/>
      <c r="U747" s="167"/>
      <c r="V747" s="167"/>
      <c r="W747" s="167"/>
      <c r="X747" s="167"/>
      <c r="Y747" s="167"/>
      <c r="Z747" s="167"/>
      <c r="AA747" s="167"/>
    </row>
    <row r="748">
      <c r="A748" s="167"/>
      <c r="B748" s="167"/>
      <c r="C748" s="167"/>
      <c r="D748" s="167"/>
      <c r="E748" s="167"/>
      <c r="F748" s="167"/>
      <c r="G748" s="167"/>
      <c r="H748" s="167"/>
      <c r="I748" s="167"/>
      <c r="J748" s="167"/>
      <c r="K748" s="167"/>
      <c r="L748" s="167"/>
      <c r="M748" s="167"/>
      <c r="N748" s="167"/>
      <c r="O748" s="167"/>
      <c r="P748" s="167"/>
      <c r="Q748" s="167"/>
      <c r="R748" s="167"/>
      <c r="S748" s="167"/>
      <c r="T748" s="167"/>
      <c r="U748" s="167"/>
      <c r="V748" s="167"/>
      <c r="W748" s="167"/>
      <c r="X748" s="167"/>
      <c r="Y748" s="167"/>
      <c r="Z748" s="167"/>
      <c r="AA748" s="167"/>
    </row>
    <row r="749">
      <c r="A749" s="167"/>
      <c r="B749" s="167"/>
      <c r="C749" s="167"/>
      <c r="D749" s="167"/>
      <c r="E749" s="167"/>
      <c r="F749" s="167"/>
      <c r="G749" s="167"/>
      <c r="H749" s="167"/>
      <c r="I749" s="167"/>
      <c r="J749" s="167"/>
      <c r="K749" s="167"/>
      <c r="L749" s="167"/>
      <c r="M749" s="167"/>
      <c r="N749" s="167"/>
      <c r="O749" s="167"/>
      <c r="P749" s="167"/>
      <c r="Q749" s="167"/>
      <c r="R749" s="167"/>
      <c r="S749" s="167"/>
      <c r="T749" s="167"/>
      <c r="U749" s="167"/>
      <c r="V749" s="167"/>
      <c r="W749" s="167"/>
      <c r="X749" s="167"/>
      <c r="Y749" s="167"/>
      <c r="Z749" s="167"/>
      <c r="AA749" s="167"/>
    </row>
    <row r="750">
      <c r="A750" s="167"/>
      <c r="B750" s="167"/>
      <c r="C750" s="167"/>
      <c r="D750" s="167"/>
      <c r="E750" s="167"/>
      <c r="F750" s="167"/>
      <c r="G750" s="167"/>
      <c r="H750" s="167"/>
      <c r="I750" s="167"/>
      <c r="J750" s="167"/>
      <c r="K750" s="167"/>
      <c r="L750" s="167"/>
      <c r="M750" s="167"/>
      <c r="N750" s="167"/>
      <c r="O750" s="167"/>
      <c r="P750" s="167"/>
      <c r="Q750" s="167"/>
      <c r="R750" s="167"/>
      <c r="S750" s="167"/>
      <c r="T750" s="167"/>
      <c r="U750" s="167"/>
      <c r="V750" s="167"/>
      <c r="W750" s="167"/>
      <c r="X750" s="167"/>
      <c r="Y750" s="167"/>
      <c r="Z750" s="167"/>
      <c r="AA750" s="167"/>
    </row>
    <row r="751">
      <c r="A751" s="167"/>
      <c r="B751" s="167"/>
      <c r="C751" s="167"/>
      <c r="D751" s="167"/>
      <c r="E751" s="167"/>
      <c r="F751" s="167"/>
      <c r="G751" s="167"/>
      <c r="H751" s="167"/>
      <c r="I751" s="167"/>
      <c r="J751" s="167"/>
      <c r="K751" s="167"/>
      <c r="L751" s="167"/>
      <c r="M751" s="167"/>
      <c r="N751" s="167"/>
      <c r="O751" s="167"/>
      <c r="P751" s="167"/>
      <c r="Q751" s="167"/>
      <c r="R751" s="167"/>
      <c r="S751" s="167"/>
      <c r="T751" s="167"/>
      <c r="U751" s="167"/>
      <c r="V751" s="167"/>
      <c r="W751" s="167"/>
      <c r="X751" s="167"/>
      <c r="Y751" s="167"/>
      <c r="Z751" s="167"/>
      <c r="AA751" s="167"/>
    </row>
    <row r="752">
      <c r="A752" s="167"/>
      <c r="B752" s="167"/>
      <c r="C752" s="167"/>
      <c r="D752" s="167"/>
      <c r="E752" s="167"/>
      <c r="F752" s="167"/>
      <c r="G752" s="167"/>
      <c r="H752" s="167"/>
      <c r="I752" s="167"/>
      <c r="J752" s="167"/>
      <c r="K752" s="167"/>
      <c r="L752" s="167"/>
      <c r="M752" s="167"/>
      <c r="N752" s="167"/>
      <c r="O752" s="167"/>
      <c r="P752" s="167"/>
      <c r="Q752" s="167"/>
      <c r="R752" s="167"/>
      <c r="S752" s="167"/>
      <c r="T752" s="167"/>
      <c r="U752" s="167"/>
      <c r="V752" s="167"/>
      <c r="W752" s="167"/>
      <c r="X752" s="167"/>
      <c r="Y752" s="167"/>
      <c r="Z752" s="167"/>
      <c r="AA752" s="167"/>
    </row>
    <row r="753">
      <c r="A753" s="167"/>
      <c r="B753" s="167"/>
      <c r="C753" s="167"/>
      <c r="D753" s="167"/>
      <c r="E753" s="167"/>
      <c r="F753" s="167"/>
      <c r="G753" s="167"/>
      <c r="H753" s="167"/>
      <c r="I753" s="167"/>
      <c r="J753" s="167"/>
      <c r="K753" s="167"/>
      <c r="L753" s="167"/>
      <c r="M753" s="167"/>
      <c r="N753" s="167"/>
      <c r="O753" s="167"/>
      <c r="P753" s="167"/>
      <c r="Q753" s="167"/>
      <c r="R753" s="167"/>
      <c r="S753" s="167"/>
      <c r="T753" s="167"/>
      <c r="U753" s="167"/>
      <c r="V753" s="167"/>
      <c r="W753" s="167"/>
      <c r="X753" s="167"/>
      <c r="Y753" s="167"/>
      <c r="Z753" s="167"/>
      <c r="AA753" s="167"/>
    </row>
    <row r="754">
      <c r="A754" s="167"/>
      <c r="B754" s="167"/>
      <c r="C754" s="167"/>
      <c r="D754" s="167"/>
      <c r="E754" s="167"/>
      <c r="F754" s="167"/>
      <c r="G754" s="167"/>
      <c r="H754" s="167"/>
      <c r="I754" s="167"/>
      <c r="J754" s="167"/>
      <c r="K754" s="167"/>
      <c r="L754" s="167"/>
      <c r="M754" s="167"/>
      <c r="N754" s="167"/>
      <c r="O754" s="167"/>
      <c r="P754" s="167"/>
      <c r="Q754" s="167"/>
      <c r="R754" s="167"/>
      <c r="S754" s="167"/>
      <c r="T754" s="167"/>
      <c r="U754" s="167"/>
      <c r="V754" s="167"/>
      <c r="W754" s="167"/>
      <c r="X754" s="167"/>
      <c r="Y754" s="167"/>
      <c r="Z754" s="167"/>
      <c r="AA754" s="167"/>
    </row>
    <row r="755">
      <c r="A755" s="167"/>
      <c r="B755" s="167"/>
      <c r="C755" s="167"/>
      <c r="D755" s="167"/>
      <c r="E755" s="167"/>
      <c r="F755" s="167"/>
      <c r="G755" s="167"/>
      <c r="H755" s="167"/>
      <c r="I755" s="167"/>
      <c r="J755" s="167"/>
      <c r="K755" s="167"/>
      <c r="L755" s="167"/>
      <c r="M755" s="167"/>
      <c r="N755" s="167"/>
      <c r="O755" s="167"/>
      <c r="P755" s="167"/>
      <c r="Q755" s="167"/>
      <c r="R755" s="167"/>
      <c r="S755" s="167"/>
      <c r="T755" s="167"/>
      <c r="U755" s="167"/>
      <c r="V755" s="167"/>
      <c r="W755" s="167"/>
      <c r="X755" s="167"/>
      <c r="Y755" s="167"/>
      <c r="Z755" s="167"/>
      <c r="AA755" s="167"/>
    </row>
    <row r="756">
      <c r="A756" s="167"/>
      <c r="B756" s="167"/>
      <c r="C756" s="167"/>
      <c r="D756" s="167"/>
      <c r="E756" s="167"/>
      <c r="F756" s="167"/>
      <c r="G756" s="167"/>
      <c r="H756" s="167"/>
      <c r="I756" s="167"/>
      <c r="J756" s="167"/>
      <c r="K756" s="167"/>
      <c r="L756" s="167"/>
      <c r="M756" s="167"/>
      <c r="N756" s="167"/>
      <c r="O756" s="167"/>
      <c r="P756" s="167"/>
      <c r="Q756" s="167"/>
      <c r="R756" s="167"/>
      <c r="S756" s="167"/>
      <c r="T756" s="167"/>
      <c r="U756" s="167"/>
      <c r="V756" s="167"/>
      <c r="W756" s="167"/>
      <c r="X756" s="167"/>
      <c r="Y756" s="167"/>
      <c r="Z756" s="167"/>
      <c r="AA756" s="167"/>
    </row>
    <row r="757">
      <c r="A757" s="167"/>
      <c r="B757" s="167"/>
      <c r="C757" s="167"/>
      <c r="D757" s="167"/>
      <c r="E757" s="167"/>
      <c r="F757" s="167"/>
      <c r="G757" s="167"/>
      <c r="H757" s="167"/>
      <c r="I757" s="167"/>
      <c r="J757" s="167"/>
      <c r="K757" s="167"/>
      <c r="L757" s="167"/>
      <c r="M757" s="167"/>
      <c r="N757" s="167"/>
      <c r="O757" s="167"/>
      <c r="P757" s="167"/>
      <c r="Q757" s="167"/>
      <c r="R757" s="167"/>
      <c r="S757" s="167"/>
      <c r="T757" s="167"/>
      <c r="U757" s="167"/>
      <c r="V757" s="167"/>
      <c r="W757" s="167"/>
      <c r="X757" s="167"/>
      <c r="Y757" s="167"/>
      <c r="Z757" s="167"/>
      <c r="AA757" s="167"/>
    </row>
    <row r="758">
      <c r="A758" s="167"/>
      <c r="B758" s="167"/>
      <c r="C758" s="167"/>
      <c r="D758" s="167"/>
      <c r="E758" s="167"/>
      <c r="F758" s="167"/>
      <c r="G758" s="167"/>
      <c r="H758" s="167"/>
      <c r="I758" s="167"/>
      <c r="J758" s="167"/>
      <c r="K758" s="167"/>
      <c r="L758" s="167"/>
      <c r="M758" s="167"/>
      <c r="N758" s="167"/>
      <c r="O758" s="167"/>
      <c r="P758" s="167"/>
      <c r="Q758" s="167"/>
      <c r="R758" s="167"/>
      <c r="S758" s="167"/>
      <c r="T758" s="167"/>
      <c r="U758" s="167"/>
      <c r="V758" s="167"/>
      <c r="W758" s="167"/>
      <c r="X758" s="167"/>
      <c r="Y758" s="167"/>
      <c r="Z758" s="167"/>
      <c r="AA758" s="167"/>
    </row>
    <row r="759">
      <c r="A759" s="167"/>
      <c r="B759" s="167"/>
      <c r="C759" s="167"/>
      <c r="D759" s="167"/>
      <c r="E759" s="167"/>
      <c r="F759" s="167"/>
      <c r="G759" s="167"/>
      <c r="H759" s="167"/>
      <c r="I759" s="167"/>
      <c r="J759" s="167"/>
      <c r="K759" s="167"/>
      <c r="L759" s="167"/>
      <c r="M759" s="167"/>
      <c r="N759" s="167"/>
      <c r="O759" s="167"/>
      <c r="P759" s="167"/>
      <c r="Q759" s="167"/>
      <c r="R759" s="167"/>
      <c r="S759" s="167"/>
      <c r="T759" s="167"/>
      <c r="U759" s="167"/>
      <c r="V759" s="167"/>
      <c r="W759" s="167"/>
      <c r="X759" s="167"/>
      <c r="Y759" s="167"/>
      <c r="Z759" s="167"/>
      <c r="AA759" s="167"/>
    </row>
    <row r="760">
      <c r="A760" s="167"/>
      <c r="B760" s="167"/>
      <c r="C760" s="167"/>
      <c r="D760" s="167"/>
      <c r="E760" s="167"/>
      <c r="F760" s="167"/>
      <c r="G760" s="167"/>
      <c r="H760" s="167"/>
      <c r="I760" s="167"/>
      <c r="J760" s="167"/>
      <c r="K760" s="167"/>
      <c r="L760" s="167"/>
      <c r="M760" s="167"/>
      <c r="N760" s="167"/>
      <c r="O760" s="167"/>
      <c r="P760" s="167"/>
      <c r="Q760" s="167"/>
      <c r="R760" s="167"/>
      <c r="S760" s="167"/>
      <c r="T760" s="167"/>
      <c r="U760" s="167"/>
      <c r="V760" s="167"/>
      <c r="W760" s="167"/>
      <c r="X760" s="167"/>
      <c r="Y760" s="167"/>
      <c r="Z760" s="167"/>
      <c r="AA760" s="167"/>
    </row>
    <row r="761">
      <c r="A761" s="167"/>
      <c r="B761" s="167"/>
      <c r="C761" s="167"/>
      <c r="D761" s="167"/>
      <c r="E761" s="167"/>
      <c r="F761" s="167"/>
      <c r="G761" s="167"/>
      <c r="H761" s="167"/>
      <c r="I761" s="167"/>
      <c r="J761" s="167"/>
      <c r="K761" s="167"/>
      <c r="L761" s="167"/>
      <c r="M761" s="167"/>
      <c r="N761" s="167"/>
      <c r="O761" s="167"/>
      <c r="P761" s="167"/>
      <c r="Q761" s="167"/>
      <c r="R761" s="167"/>
      <c r="S761" s="167"/>
      <c r="T761" s="167"/>
      <c r="U761" s="167"/>
      <c r="V761" s="167"/>
      <c r="W761" s="167"/>
      <c r="X761" s="167"/>
      <c r="Y761" s="167"/>
      <c r="Z761" s="167"/>
      <c r="AA761" s="167"/>
    </row>
    <row r="762">
      <c r="A762" s="167"/>
      <c r="B762" s="167"/>
      <c r="C762" s="167"/>
      <c r="D762" s="167"/>
      <c r="E762" s="167"/>
      <c r="F762" s="167"/>
      <c r="G762" s="167"/>
      <c r="H762" s="167"/>
      <c r="I762" s="167"/>
      <c r="J762" s="167"/>
      <c r="K762" s="167"/>
      <c r="L762" s="167"/>
      <c r="M762" s="167"/>
      <c r="N762" s="167"/>
      <c r="O762" s="167"/>
      <c r="P762" s="167"/>
      <c r="Q762" s="167"/>
      <c r="R762" s="167"/>
      <c r="S762" s="167"/>
      <c r="T762" s="167"/>
      <c r="U762" s="167"/>
      <c r="V762" s="167"/>
      <c r="W762" s="167"/>
      <c r="X762" s="167"/>
      <c r="Y762" s="167"/>
      <c r="Z762" s="167"/>
      <c r="AA762" s="167"/>
    </row>
    <row r="763">
      <c r="A763" s="167"/>
      <c r="B763" s="167"/>
      <c r="C763" s="167"/>
      <c r="D763" s="167"/>
      <c r="E763" s="167"/>
      <c r="F763" s="167"/>
      <c r="G763" s="167"/>
      <c r="H763" s="167"/>
      <c r="I763" s="167"/>
      <c r="J763" s="167"/>
      <c r="K763" s="167"/>
      <c r="L763" s="167"/>
      <c r="M763" s="167"/>
      <c r="N763" s="167"/>
      <c r="O763" s="167"/>
      <c r="P763" s="167"/>
      <c r="Q763" s="167"/>
      <c r="R763" s="167"/>
      <c r="S763" s="167"/>
      <c r="T763" s="167"/>
      <c r="U763" s="167"/>
      <c r="V763" s="167"/>
      <c r="W763" s="167"/>
      <c r="X763" s="167"/>
      <c r="Y763" s="167"/>
      <c r="Z763" s="167"/>
      <c r="AA763" s="167"/>
    </row>
    <row r="764">
      <c r="A764" s="167"/>
      <c r="B764" s="167"/>
      <c r="C764" s="167"/>
      <c r="D764" s="167"/>
      <c r="E764" s="167"/>
      <c r="F764" s="167"/>
      <c r="G764" s="167"/>
      <c r="H764" s="167"/>
      <c r="I764" s="167"/>
      <c r="J764" s="167"/>
      <c r="K764" s="167"/>
      <c r="L764" s="167"/>
      <c r="M764" s="167"/>
      <c r="N764" s="167"/>
      <c r="O764" s="167"/>
      <c r="P764" s="167"/>
      <c r="Q764" s="167"/>
      <c r="R764" s="167"/>
      <c r="S764" s="167"/>
      <c r="T764" s="167"/>
      <c r="U764" s="167"/>
      <c r="V764" s="167"/>
      <c r="W764" s="167"/>
      <c r="X764" s="167"/>
      <c r="Y764" s="167"/>
      <c r="Z764" s="167"/>
      <c r="AA764" s="167"/>
    </row>
    <row r="765">
      <c r="A765" s="167"/>
      <c r="B765" s="167"/>
      <c r="C765" s="167"/>
      <c r="D765" s="167"/>
      <c r="E765" s="167"/>
      <c r="F765" s="167"/>
      <c r="G765" s="167"/>
      <c r="H765" s="167"/>
      <c r="I765" s="167"/>
      <c r="J765" s="167"/>
      <c r="K765" s="167"/>
      <c r="L765" s="167"/>
      <c r="M765" s="167"/>
      <c r="N765" s="167"/>
      <c r="O765" s="167"/>
      <c r="P765" s="167"/>
      <c r="Q765" s="167"/>
      <c r="R765" s="167"/>
      <c r="S765" s="167"/>
      <c r="T765" s="167"/>
      <c r="U765" s="167"/>
      <c r="V765" s="167"/>
      <c r="W765" s="167"/>
      <c r="X765" s="167"/>
      <c r="Y765" s="167"/>
      <c r="Z765" s="167"/>
      <c r="AA765" s="167"/>
    </row>
    <row r="766">
      <c r="A766" s="167"/>
      <c r="B766" s="167"/>
      <c r="C766" s="167"/>
      <c r="D766" s="167"/>
      <c r="E766" s="167"/>
      <c r="F766" s="167"/>
      <c r="G766" s="167"/>
      <c r="H766" s="167"/>
      <c r="I766" s="167"/>
      <c r="J766" s="167"/>
      <c r="K766" s="167"/>
      <c r="L766" s="167"/>
      <c r="M766" s="167"/>
      <c r="N766" s="167"/>
      <c r="O766" s="167"/>
      <c r="P766" s="167"/>
      <c r="Q766" s="167"/>
      <c r="R766" s="167"/>
      <c r="S766" s="167"/>
      <c r="T766" s="167"/>
      <c r="U766" s="167"/>
      <c r="V766" s="167"/>
      <c r="W766" s="167"/>
      <c r="X766" s="167"/>
      <c r="Y766" s="167"/>
      <c r="Z766" s="167"/>
      <c r="AA766" s="167"/>
    </row>
    <row r="767">
      <c r="A767" s="167"/>
      <c r="B767" s="167"/>
      <c r="C767" s="167"/>
      <c r="D767" s="167"/>
      <c r="E767" s="167"/>
      <c r="F767" s="167"/>
      <c r="G767" s="167"/>
      <c r="H767" s="167"/>
      <c r="I767" s="167"/>
      <c r="J767" s="167"/>
      <c r="K767" s="167"/>
      <c r="L767" s="167"/>
      <c r="M767" s="167"/>
      <c r="N767" s="167"/>
      <c r="O767" s="167"/>
      <c r="P767" s="167"/>
      <c r="Q767" s="167"/>
      <c r="R767" s="167"/>
      <c r="S767" s="167"/>
      <c r="T767" s="167"/>
      <c r="U767" s="167"/>
      <c r="V767" s="167"/>
      <c r="W767" s="167"/>
      <c r="X767" s="167"/>
      <c r="Y767" s="167"/>
      <c r="Z767" s="167"/>
      <c r="AA767" s="167"/>
    </row>
    <row r="768">
      <c r="A768" s="167"/>
      <c r="B768" s="167"/>
      <c r="C768" s="167"/>
      <c r="D768" s="167"/>
      <c r="E768" s="167"/>
      <c r="F768" s="167"/>
      <c r="G768" s="167"/>
      <c r="H768" s="167"/>
      <c r="I768" s="167"/>
      <c r="J768" s="167"/>
      <c r="K768" s="167"/>
      <c r="L768" s="167"/>
      <c r="M768" s="167"/>
      <c r="N768" s="167"/>
      <c r="O768" s="167"/>
      <c r="P768" s="167"/>
      <c r="Q768" s="167"/>
      <c r="R768" s="167"/>
      <c r="S768" s="167"/>
      <c r="T768" s="167"/>
      <c r="U768" s="167"/>
      <c r="V768" s="167"/>
      <c r="W768" s="167"/>
      <c r="X768" s="167"/>
      <c r="Y768" s="167"/>
      <c r="Z768" s="167"/>
      <c r="AA768" s="167"/>
    </row>
    <row r="769">
      <c r="A769" s="167"/>
      <c r="B769" s="167"/>
      <c r="C769" s="167"/>
      <c r="D769" s="167"/>
      <c r="E769" s="167"/>
      <c r="F769" s="167"/>
      <c r="G769" s="167"/>
      <c r="H769" s="167"/>
      <c r="I769" s="167"/>
      <c r="J769" s="167"/>
      <c r="K769" s="167"/>
      <c r="L769" s="167"/>
      <c r="M769" s="167"/>
      <c r="N769" s="167"/>
      <c r="O769" s="167"/>
      <c r="P769" s="167"/>
      <c r="Q769" s="167"/>
      <c r="R769" s="167"/>
      <c r="S769" s="167"/>
      <c r="T769" s="167"/>
      <c r="U769" s="167"/>
      <c r="V769" s="167"/>
      <c r="W769" s="167"/>
      <c r="X769" s="167"/>
      <c r="Y769" s="167"/>
      <c r="Z769" s="167"/>
      <c r="AA769" s="167"/>
    </row>
    <row r="770">
      <c r="A770" s="167"/>
      <c r="B770" s="167"/>
      <c r="C770" s="167"/>
      <c r="D770" s="167"/>
      <c r="E770" s="167"/>
      <c r="F770" s="167"/>
      <c r="G770" s="167"/>
      <c r="H770" s="167"/>
      <c r="I770" s="167"/>
      <c r="J770" s="167"/>
      <c r="K770" s="167"/>
      <c r="L770" s="167"/>
      <c r="M770" s="167"/>
      <c r="N770" s="167"/>
      <c r="O770" s="167"/>
      <c r="P770" s="167"/>
      <c r="Q770" s="167"/>
      <c r="R770" s="167"/>
      <c r="S770" s="167"/>
      <c r="T770" s="167"/>
      <c r="U770" s="167"/>
      <c r="V770" s="167"/>
      <c r="W770" s="167"/>
      <c r="X770" s="167"/>
      <c r="Y770" s="167"/>
      <c r="Z770" s="167"/>
      <c r="AA770" s="167"/>
    </row>
    <row r="771">
      <c r="A771" s="167"/>
      <c r="B771" s="167"/>
      <c r="C771" s="167"/>
      <c r="D771" s="167"/>
      <c r="E771" s="167"/>
      <c r="F771" s="167"/>
      <c r="G771" s="167"/>
      <c r="H771" s="167"/>
      <c r="I771" s="167"/>
      <c r="J771" s="167"/>
      <c r="K771" s="167"/>
      <c r="L771" s="167"/>
      <c r="M771" s="167"/>
      <c r="N771" s="167"/>
      <c r="O771" s="167"/>
      <c r="P771" s="167"/>
      <c r="Q771" s="167"/>
      <c r="R771" s="167"/>
      <c r="S771" s="167"/>
      <c r="T771" s="167"/>
      <c r="U771" s="167"/>
      <c r="V771" s="167"/>
      <c r="W771" s="167"/>
      <c r="X771" s="167"/>
      <c r="Y771" s="167"/>
      <c r="Z771" s="167"/>
      <c r="AA771" s="167"/>
    </row>
    <row r="772">
      <c r="A772" s="167"/>
      <c r="B772" s="167"/>
      <c r="C772" s="167"/>
      <c r="D772" s="167"/>
      <c r="E772" s="167"/>
      <c r="F772" s="167"/>
      <c r="G772" s="167"/>
      <c r="H772" s="167"/>
      <c r="I772" s="167"/>
      <c r="J772" s="167"/>
      <c r="K772" s="167"/>
      <c r="L772" s="167"/>
      <c r="M772" s="167"/>
      <c r="N772" s="167"/>
      <c r="O772" s="167"/>
      <c r="P772" s="167"/>
      <c r="Q772" s="167"/>
      <c r="R772" s="167"/>
      <c r="S772" s="167"/>
      <c r="T772" s="167"/>
      <c r="U772" s="167"/>
      <c r="V772" s="167"/>
      <c r="W772" s="167"/>
      <c r="X772" s="167"/>
      <c r="Y772" s="167"/>
      <c r="Z772" s="167"/>
      <c r="AA772" s="167"/>
    </row>
    <row r="773">
      <c r="A773" s="167"/>
      <c r="B773" s="167"/>
      <c r="C773" s="167"/>
      <c r="D773" s="167"/>
      <c r="E773" s="167"/>
      <c r="F773" s="167"/>
      <c r="G773" s="167"/>
      <c r="H773" s="167"/>
      <c r="I773" s="167"/>
      <c r="J773" s="167"/>
      <c r="K773" s="167"/>
      <c r="L773" s="167"/>
      <c r="M773" s="167"/>
      <c r="N773" s="167"/>
      <c r="O773" s="167"/>
      <c r="P773" s="167"/>
      <c r="Q773" s="167"/>
      <c r="R773" s="167"/>
      <c r="S773" s="167"/>
      <c r="T773" s="167"/>
      <c r="U773" s="167"/>
      <c r="V773" s="167"/>
      <c r="W773" s="167"/>
      <c r="X773" s="167"/>
      <c r="Y773" s="167"/>
      <c r="Z773" s="167"/>
      <c r="AA773" s="167"/>
    </row>
    <row r="774">
      <c r="A774" s="167"/>
      <c r="B774" s="167"/>
      <c r="C774" s="167"/>
      <c r="D774" s="167"/>
      <c r="E774" s="167"/>
      <c r="F774" s="167"/>
      <c r="G774" s="167"/>
      <c r="H774" s="167"/>
      <c r="I774" s="167"/>
      <c r="J774" s="167"/>
      <c r="K774" s="167"/>
      <c r="L774" s="167"/>
      <c r="M774" s="167"/>
      <c r="N774" s="167"/>
      <c r="O774" s="167"/>
      <c r="P774" s="167"/>
      <c r="Q774" s="167"/>
      <c r="R774" s="167"/>
      <c r="S774" s="167"/>
      <c r="T774" s="167"/>
      <c r="U774" s="167"/>
      <c r="V774" s="167"/>
      <c r="W774" s="167"/>
      <c r="X774" s="167"/>
      <c r="Y774" s="167"/>
      <c r="Z774" s="167"/>
      <c r="AA774" s="167"/>
    </row>
    <row r="775">
      <c r="A775" s="167"/>
      <c r="B775" s="167"/>
      <c r="C775" s="167"/>
      <c r="D775" s="167"/>
      <c r="E775" s="167"/>
      <c r="F775" s="167"/>
      <c r="G775" s="167"/>
      <c r="H775" s="167"/>
      <c r="I775" s="167"/>
      <c r="J775" s="167"/>
      <c r="K775" s="167"/>
      <c r="L775" s="167"/>
      <c r="M775" s="167"/>
      <c r="N775" s="167"/>
      <c r="O775" s="167"/>
      <c r="P775" s="167"/>
      <c r="Q775" s="167"/>
      <c r="R775" s="167"/>
      <c r="S775" s="167"/>
      <c r="T775" s="167"/>
      <c r="U775" s="167"/>
      <c r="V775" s="167"/>
      <c r="W775" s="167"/>
      <c r="X775" s="167"/>
      <c r="Y775" s="167"/>
      <c r="Z775" s="167"/>
      <c r="AA775" s="167"/>
    </row>
    <row r="776">
      <c r="A776" s="167"/>
      <c r="B776" s="167"/>
      <c r="C776" s="167"/>
      <c r="D776" s="167"/>
      <c r="E776" s="167"/>
      <c r="F776" s="167"/>
      <c r="G776" s="167"/>
      <c r="H776" s="167"/>
      <c r="I776" s="167"/>
      <c r="J776" s="167"/>
      <c r="K776" s="167"/>
      <c r="L776" s="167"/>
      <c r="M776" s="167"/>
      <c r="N776" s="167"/>
      <c r="O776" s="167"/>
      <c r="P776" s="167"/>
      <c r="Q776" s="167"/>
      <c r="R776" s="167"/>
      <c r="S776" s="167"/>
      <c r="T776" s="167"/>
      <c r="U776" s="167"/>
      <c r="V776" s="167"/>
      <c r="W776" s="167"/>
      <c r="X776" s="167"/>
      <c r="Y776" s="167"/>
      <c r="Z776" s="167"/>
      <c r="AA776" s="167"/>
    </row>
    <row r="777">
      <c r="A777" s="167"/>
      <c r="B777" s="167"/>
      <c r="C777" s="167"/>
      <c r="D777" s="167"/>
      <c r="E777" s="167"/>
      <c r="F777" s="167"/>
      <c r="G777" s="167"/>
      <c r="H777" s="167"/>
      <c r="I777" s="167"/>
      <c r="J777" s="167"/>
      <c r="K777" s="167"/>
      <c r="L777" s="167"/>
      <c r="M777" s="167"/>
      <c r="N777" s="167"/>
      <c r="O777" s="167"/>
      <c r="P777" s="167"/>
      <c r="Q777" s="167"/>
      <c r="R777" s="167"/>
      <c r="S777" s="167"/>
      <c r="T777" s="167"/>
      <c r="U777" s="167"/>
      <c r="V777" s="167"/>
      <c r="W777" s="167"/>
      <c r="X777" s="167"/>
      <c r="Y777" s="167"/>
      <c r="Z777" s="167"/>
      <c r="AA777" s="167"/>
    </row>
    <row r="778">
      <c r="A778" s="167"/>
      <c r="B778" s="167"/>
      <c r="C778" s="167"/>
      <c r="D778" s="167"/>
      <c r="E778" s="167"/>
      <c r="F778" s="167"/>
      <c r="G778" s="167"/>
      <c r="H778" s="167"/>
      <c r="I778" s="167"/>
      <c r="J778" s="167"/>
      <c r="K778" s="167"/>
      <c r="L778" s="167"/>
      <c r="M778" s="167"/>
      <c r="N778" s="167"/>
      <c r="O778" s="167"/>
      <c r="P778" s="167"/>
      <c r="Q778" s="167"/>
      <c r="R778" s="167"/>
      <c r="S778" s="167"/>
      <c r="T778" s="167"/>
      <c r="U778" s="167"/>
      <c r="V778" s="167"/>
      <c r="W778" s="167"/>
      <c r="X778" s="167"/>
      <c r="Y778" s="167"/>
      <c r="Z778" s="167"/>
      <c r="AA778" s="167"/>
    </row>
    <row r="779">
      <c r="A779" s="167"/>
      <c r="B779" s="167"/>
      <c r="C779" s="167"/>
      <c r="D779" s="167"/>
      <c r="E779" s="167"/>
      <c r="F779" s="167"/>
      <c r="G779" s="167"/>
      <c r="H779" s="167"/>
      <c r="I779" s="167"/>
      <c r="J779" s="167"/>
      <c r="K779" s="167"/>
      <c r="L779" s="167"/>
      <c r="M779" s="167"/>
      <c r="N779" s="167"/>
      <c r="O779" s="167"/>
      <c r="P779" s="167"/>
      <c r="Q779" s="167"/>
      <c r="R779" s="167"/>
      <c r="S779" s="167"/>
      <c r="T779" s="167"/>
      <c r="U779" s="167"/>
      <c r="V779" s="167"/>
      <c r="W779" s="167"/>
      <c r="X779" s="167"/>
      <c r="Y779" s="167"/>
      <c r="Z779" s="167"/>
      <c r="AA779" s="167"/>
    </row>
    <row r="780">
      <c r="A780" s="167"/>
      <c r="B780" s="167"/>
      <c r="C780" s="167"/>
      <c r="D780" s="167"/>
      <c r="E780" s="167"/>
      <c r="F780" s="167"/>
      <c r="G780" s="167"/>
      <c r="H780" s="167"/>
      <c r="I780" s="167"/>
      <c r="J780" s="167"/>
      <c r="K780" s="167"/>
      <c r="L780" s="167"/>
      <c r="M780" s="167"/>
      <c r="N780" s="167"/>
      <c r="O780" s="167"/>
      <c r="P780" s="167"/>
      <c r="Q780" s="167"/>
      <c r="R780" s="167"/>
      <c r="S780" s="167"/>
      <c r="T780" s="167"/>
      <c r="U780" s="167"/>
      <c r="V780" s="167"/>
      <c r="W780" s="167"/>
      <c r="X780" s="167"/>
      <c r="Y780" s="167"/>
      <c r="Z780" s="167"/>
      <c r="AA780" s="167"/>
    </row>
    <row r="781">
      <c r="A781" s="167"/>
      <c r="B781" s="167"/>
      <c r="C781" s="167"/>
      <c r="D781" s="167"/>
      <c r="E781" s="167"/>
      <c r="F781" s="167"/>
      <c r="G781" s="167"/>
      <c r="H781" s="167"/>
      <c r="I781" s="167"/>
      <c r="J781" s="167"/>
      <c r="K781" s="167"/>
      <c r="L781" s="167"/>
      <c r="M781" s="167"/>
      <c r="N781" s="167"/>
      <c r="O781" s="167"/>
      <c r="P781" s="167"/>
      <c r="Q781" s="167"/>
      <c r="R781" s="167"/>
      <c r="S781" s="167"/>
      <c r="T781" s="167"/>
      <c r="U781" s="167"/>
      <c r="V781" s="167"/>
      <c r="W781" s="167"/>
      <c r="X781" s="167"/>
      <c r="Y781" s="167"/>
      <c r="Z781" s="167"/>
      <c r="AA781" s="167"/>
    </row>
    <row r="782">
      <c r="A782" s="167"/>
      <c r="B782" s="167"/>
      <c r="C782" s="167"/>
      <c r="D782" s="167"/>
      <c r="E782" s="167"/>
      <c r="F782" s="167"/>
      <c r="G782" s="167"/>
      <c r="H782" s="167"/>
      <c r="I782" s="167"/>
      <c r="J782" s="167"/>
      <c r="K782" s="167"/>
      <c r="L782" s="167"/>
      <c r="M782" s="167"/>
      <c r="N782" s="167"/>
      <c r="O782" s="167"/>
      <c r="P782" s="167"/>
      <c r="Q782" s="167"/>
      <c r="R782" s="167"/>
      <c r="S782" s="167"/>
      <c r="T782" s="167"/>
      <c r="U782" s="167"/>
      <c r="V782" s="167"/>
      <c r="W782" s="167"/>
      <c r="X782" s="167"/>
      <c r="Y782" s="167"/>
      <c r="Z782" s="167"/>
      <c r="AA782" s="167"/>
    </row>
    <row r="783">
      <c r="A783" s="167"/>
      <c r="B783" s="167"/>
      <c r="C783" s="167"/>
      <c r="D783" s="167"/>
      <c r="E783" s="167"/>
      <c r="F783" s="167"/>
      <c r="G783" s="167"/>
      <c r="H783" s="167"/>
      <c r="I783" s="167"/>
      <c r="J783" s="167"/>
      <c r="K783" s="167"/>
      <c r="L783" s="167"/>
      <c r="M783" s="167"/>
      <c r="N783" s="167"/>
      <c r="O783" s="167"/>
      <c r="P783" s="167"/>
      <c r="Q783" s="167"/>
      <c r="R783" s="167"/>
      <c r="S783" s="167"/>
      <c r="T783" s="167"/>
      <c r="U783" s="167"/>
      <c r="V783" s="167"/>
      <c r="W783" s="167"/>
      <c r="X783" s="167"/>
      <c r="Y783" s="167"/>
      <c r="Z783" s="167"/>
      <c r="AA783" s="167"/>
    </row>
    <row r="784">
      <c r="A784" s="167"/>
      <c r="B784" s="167"/>
      <c r="C784" s="167"/>
      <c r="D784" s="167"/>
      <c r="E784" s="167"/>
      <c r="F784" s="167"/>
      <c r="G784" s="167"/>
      <c r="H784" s="167"/>
      <c r="I784" s="167"/>
      <c r="J784" s="167"/>
      <c r="K784" s="167"/>
      <c r="L784" s="167"/>
      <c r="M784" s="167"/>
      <c r="N784" s="167"/>
      <c r="O784" s="167"/>
      <c r="P784" s="167"/>
      <c r="Q784" s="167"/>
      <c r="R784" s="167"/>
      <c r="S784" s="167"/>
      <c r="T784" s="167"/>
      <c r="U784" s="167"/>
      <c r="V784" s="167"/>
      <c r="W784" s="167"/>
      <c r="X784" s="167"/>
      <c r="Y784" s="167"/>
      <c r="Z784" s="167"/>
      <c r="AA784" s="167"/>
    </row>
    <row r="785">
      <c r="A785" s="167"/>
      <c r="B785" s="167"/>
      <c r="C785" s="167"/>
      <c r="D785" s="167"/>
      <c r="E785" s="167"/>
      <c r="F785" s="167"/>
      <c r="G785" s="167"/>
      <c r="H785" s="167"/>
      <c r="I785" s="167"/>
      <c r="J785" s="167"/>
      <c r="K785" s="167"/>
      <c r="L785" s="167"/>
      <c r="M785" s="167"/>
      <c r="N785" s="167"/>
      <c r="O785" s="167"/>
      <c r="P785" s="167"/>
      <c r="Q785" s="167"/>
      <c r="R785" s="167"/>
      <c r="S785" s="167"/>
      <c r="T785" s="167"/>
      <c r="U785" s="167"/>
      <c r="V785" s="167"/>
      <c r="W785" s="167"/>
      <c r="X785" s="167"/>
      <c r="Y785" s="167"/>
      <c r="Z785" s="167"/>
      <c r="AA785" s="167"/>
    </row>
    <row r="786">
      <c r="A786" s="167"/>
      <c r="B786" s="167"/>
      <c r="C786" s="167"/>
      <c r="D786" s="167"/>
      <c r="E786" s="167"/>
      <c r="F786" s="167"/>
      <c r="G786" s="167"/>
      <c r="H786" s="167"/>
      <c r="I786" s="167"/>
      <c r="J786" s="167"/>
      <c r="K786" s="167"/>
      <c r="L786" s="167"/>
      <c r="M786" s="167"/>
      <c r="N786" s="167"/>
      <c r="O786" s="167"/>
      <c r="P786" s="167"/>
      <c r="Q786" s="167"/>
      <c r="R786" s="167"/>
      <c r="S786" s="167"/>
      <c r="T786" s="167"/>
      <c r="U786" s="167"/>
      <c r="V786" s="167"/>
      <c r="W786" s="167"/>
      <c r="X786" s="167"/>
      <c r="Y786" s="167"/>
      <c r="Z786" s="167"/>
      <c r="AA786" s="167"/>
    </row>
    <row r="787">
      <c r="A787" s="167"/>
      <c r="B787" s="167"/>
      <c r="C787" s="167"/>
      <c r="D787" s="167"/>
      <c r="E787" s="167"/>
      <c r="F787" s="167"/>
      <c r="G787" s="167"/>
      <c r="H787" s="167"/>
      <c r="I787" s="167"/>
      <c r="J787" s="167"/>
      <c r="K787" s="167"/>
      <c r="L787" s="167"/>
      <c r="M787" s="167"/>
      <c r="N787" s="167"/>
      <c r="O787" s="167"/>
      <c r="P787" s="167"/>
      <c r="Q787" s="167"/>
      <c r="R787" s="167"/>
      <c r="S787" s="167"/>
      <c r="T787" s="167"/>
      <c r="U787" s="167"/>
      <c r="V787" s="167"/>
      <c r="W787" s="167"/>
      <c r="X787" s="167"/>
      <c r="Y787" s="167"/>
      <c r="Z787" s="167"/>
      <c r="AA787" s="167"/>
    </row>
    <row r="788">
      <c r="A788" s="167"/>
      <c r="B788" s="167"/>
      <c r="C788" s="167"/>
      <c r="D788" s="167"/>
      <c r="E788" s="167"/>
      <c r="F788" s="167"/>
      <c r="G788" s="167"/>
      <c r="H788" s="167"/>
      <c r="I788" s="167"/>
      <c r="J788" s="167"/>
      <c r="K788" s="167"/>
      <c r="L788" s="167"/>
      <c r="M788" s="167"/>
      <c r="N788" s="167"/>
      <c r="O788" s="167"/>
      <c r="P788" s="167"/>
      <c r="Q788" s="167"/>
      <c r="R788" s="167"/>
      <c r="S788" s="167"/>
      <c r="T788" s="167"/>
      <c r="U788" s="167"/>
      <c r="V788" s="167"/>
      <c r="W788" s="167"/>
      <c r="X788" s="167"/>
      <c r="Y788" s="167"/>
      <c r="Z788" s="167"/>
      <c r="AA788" s="167"/>
    </row>
    <row r="789">
      <c r="A789" s="167"/>
      <c r="B789" s="167"/>
      <c r="C789" s="167"/>
      <c r="D789" s="167"/>
      <c r="E789" s="167"/>
      <c r="F789" s="167"/>
      <c r="G789" s="167"/>
      <c r="H789" s="167"/>
      <c r="I789" s="167"/>
      <c r="J789" s="167"/>
      <c r="K789" s="167"/>
      <c r="L789" s="167"/>
      <c r="M789" s="167"/>
      <c r="N789" s="167"/>
      <c r="O789" s="167"/>
      <c r="P789" s="167"/>
      <c r="Q789" s="167"/>
      <c r="R789" s="167"/>
      <c r="S789" s="167"/>
      <c r="T789" s="167"/>
      <c r="U789" s="167"/>
      <c r="V789" s="167"/>
      <c r="W789" s="167"/>
      <c r="X789" s="167"/>
      <c r="Y789" s="167"/>
      <c r="Z789" s="167"/>
      <c r="AA789" s="167"/>
    </row>
    <row r="790">
      <c r="A790" s="167"/>
      <c r="B790" s="167"/>
      <c r="C790" s="167"/>
      <c r="D790" s="167"/>
      <c r="E790" s="167"/>
      <c r="F790" s="167"/>
      <c r="G790" s="167"/>
      <c r="H790" s="167"/>
      <c r="I790" s="167"/>
      <c r="J790" s="167"/>
      <c r="K790" s="167"/>
      <c r="L790" s="167"/>
      <c r="M790" s="167"/>
      <c r="N790" s="167"/>
      <c r="O790" s="167"/>
      <c r="P790" s="167"/>
      <c r="Q790" s="167"/>
      <c r="R790" s="167"/>
      <c r="S790" s="167"/>
      <c r="T790" s="167"/>
      <c r="U790" s="167"/>
      <c r="V790" s="167"/>
      <c r="W790" s="167"/>
      <c r="X790" s="167"/>
      <c r="Y790" s="167"/>
      <c r="Z790" s="167"/>
      <c r="AA790" s="167"/>
    </row>
    <row r="791">
      <c r="A791" s="167"/>
      <c r="B791" s="167"/>
      <c r="C791" s="167"/>
      <c r="D791" s="167"/>
      <c r="E791" s="167"/>
      <c r="F791" s="167"/>
      <c r="G791" s="167"/>
      <c r="H791" s="167"/>
      <c r="I791" s="167"/>
      <c r="J791" s="167"/>
      <c r="K791" s="167"/>
      <c r="L791" s="167"/>
      <c r="M791" s="167"/>
      <c r="N791" s="167"/>
      <c r="O791" s="167"/>
      <c r="P791" s="167"/>
      <c r="Q791" s="167"/>
      <c r="R791" s="167"/>
      <c r="S791" s="167"/>
      <c r="T791" s="167"/>
      <c r="U791" s="167"/>
      <c r="V791" s="167"/>
      <c r="W791" s="167"/>
      <c r="X791" s="167"/>
      <c r="Y791" s="167"/>
      <c r="Z791" s="167"/>
      <c r="AA791" s="167"/>
    </row>
    <row r="792">
      <c r="A792" s="167"/>
      <c r="B792" s="167"/>
      <c r="C792" s="167"/>
      <c r="D792" s="167"/>
      <c r="E792" s="167"/>
      <c r="F792" s="167"/>
      <c r="G792" s="167"/>
      <c r="H792" s="167"/>
      <c r="I792" s="167"/>
      <c r="J792" s="167"/>
      <c r="K792" s="167"/>
      <c r="L792" s="167"/>
      <c r="M792" s="167"/>
      <c r="N792" s="167"/>
      <c r="O792" s="167"/>
      <c r="P792" s="167"/>
      <c r="Q792" s="167"/>
      <c r="R792" s="167"/>
      <c r="S792" s="167"/>
      <c r="T792" s="167"/>
      <c r="U792" s="167"/>
      <c r="V792" s="167"/>
      <c r="W792" s="167"/>
      <c r="X792" s="167"/>
      <c r="Y792" s="167"/>
      <c r="Z792" s="167"/>
      <c r="AA792" s="167"/>
    </row>
    <row r="793">
      <c r="A793" s="167"/>
      <c r="B793" s="167"/>
      <c r="C793" s="167"/>
      <c r="D793" s="167"/>
      <c r="E793" s="167"/>
      <c r="F793" s="167"/>
      <c r="G793" s="167"/>
      <c r="H793" s="167"/>
      <c r="I793" s="167"/>
      <c r="J793" s="167"/>
      <c r="K793" s="167"/>
      <c r="L793" s="167"/>
      <c r="M793" s="167"/>
      <c r="N793" s="167"/>
      <c r="O793" s="167"/>
      <c r="P793" s="167"/>
      <c r="Q793" s="167"/>
      <c r="R793" s="167"/>
      <c r="S793" s="167"/>
      <c r="T793" s="167"/>
      <c r="U793" s="167"/>
      <c r="V793" s="167"/>
      <c r="W793" s="167"/>
      <c r="X793" s="167"/>
      <c r="Y793" s="167"/>
      <c r="Z793" s="167"/>
      <c r="AA793" s="167"/>
    </row>
    <row r="794">
      <c r="A794" s="167"/>
      <c r="B794" s="167"/>
      <c r="C794" s="167"/>
      <c r="D794" s="167"/>
      <c r="E794" s="167"/>
      <c r="F794" s="167"/>
      <c r="G794" s="167"/>
      <c r="H794" s="167"/>
      <c r="I794" s="167"/>
      <c r="J794" s="167"/>
      <c r="K794" s="167"/>
      <c r="L794" s="167"/>
      <c r="M794" s="167"/>
      <c r="N794" s="167"/>
      <c r="O794" s="167"/>
      <c r="P794" s="167"/>
      <c r="Q794" s="167"/>
      <c r="R794" s="167"/>
      <c r="S794" s="167"/>
      <c r="T794" s="167"/>
      <c r="U794" s="167"/>
      <c r="V794" s="167"/>
      <c r="W794" s="167"/>
      <c r="X794" s="167"/>
      <c r="Y794" s="167"/>
      <c r="Z794" s="167"/>
      <c r="AA794" s="167"/>
    </row>
    <row r="795">
      <c r="A795" s="167"/>
      <c r="B795" s="167"/>
      <c r="C795" s="167"/>
      <c r="D795" s="167"/>
      <c r="E795" s="167"/>
      <c r="F795" s="167"/>
      <c r="G795" s="167"/>
      <c r="H795" s="167"/>
      <c r="I795" s="167"/>
      <c r="J795" s="167"/>
      <c r="K795" s="167"/>
      <c r="L795" s="167"/>
      <c r="M795" s="167"/>
      <c r="N795" s="167"/>
      <c r="O795" s="167"/>
      <c r="P795" s="167"/>
      <c r="Q795" s="167"/>
      <c r="R795" s="167"/>
      <c r="S795" s="167"/>
      <c r="T795" s="167"/>
      <c r="U795" s="167"/>
      <c r="V795" s="167"/>
      <c r="W795" s="167"/>
      <c r="X795" s="167"/>
      <c r="Y795" s="167"/>
      <c r="Z795" s="167"/>
      <c r="AA795" s="167"/>
    </row>
    <row r="796">
      <c r="A796" s="167"/>
      <c r="B796" s="167"/>
      <c r="C796" s="167"/>
      <c r="D796" s="167"/>
      <c r="E796" s="167"/>
      <c r="F796" s="167"/>
      <c r="G796" s="167"/>
      <c r="H796" s="167"/>
      <c r="I796" s="167"/>
      <c r="J796" s="167"/>
      <c r="K796" s="167"/>
      <c r="L796" s="167"/>
      <c r="M796" s="167"/>
      <c r="N796" s="167"/>
      <c r="O796" s="167"/>
      <c r="P796" s="167"/>
      <c r="Q796" s="167"/>
      <c r="R796" s="167"/>
      <c r="S796" s="167"/>
      <c r="T796" s="167"/>
      <c r="U796" s="167"/>
      <c r="V796" s="167"/>
      <c r="W796" s="167"/>
      <c r="X796" s="167"/>
      <c r="Y796" s="167"/>
      <c r="Z796" s="167"/>
      <c r="AA796" s="167"/>
    </row>
    <row r="797">
      <c r="A797" s="167"/>
      <c r="B797" s="167"/>
      <c r="C797" s="167"/>
      <c r="D797" s="167"/>
      <c r="E797" s="167"/>
      <c r="F797" s="167"/>
      <c r="G797" s="167"/>
      <c r="H797" s="167"/>
      <c r="I797" s="167"/>
      <c r="J797" s="167"/>
      <c r="K797" s="167"/>
      <c r="L797" s="167"/>
      <c r="M797" s="167"/>
      <c r="N797" s="167"/>
      <c r="O797" s="167"/>
      <c r="P797" s="167"/>
      <c r="Q797" s="167"/>
      <c r="R797" s="167"/>
      <c r="S797" s="167"/>
      <c r="T797" s="167"/>
      <c r="U797" s="167"/>
      <c r="V797" s="167"/>
      <c r="W797" s="167"/>
      <c r="X797" s="167"/>
      <c r="Y797" s="167"/>
      <c r="Z797" s="167"/>
      <c r="AA797" s="167"/>
    </row>
    <row r="798">
      <c r="A798" s="167"/>
      <c r="B798" s="167"/>
      <c r="C798" s="167"/>
      <c r="D798" s="167"/>
      <c r="E798" s="167"/>
      <c r="F798" s="167"/>
      <c r="G798" s="167"/>
      <c r="H798" s="167"/>
      <c r="I798" s="167"/>
      <c r="J798" s="167"/>
      <c r="K798" s="167"/>
      <c r="L798" s="167"/>
      <c r="M798" s="167"/>
      <c r="N798" s="167"/>
      <c r="O798" s="167"/>
      <c r="P798" s="167"/>
      <c r="Q798" s="167"/>
      <c r="R798" s="167"/>
      <c r="S798" s="167"/>
      <c r="T798" s="167"/>
      <c r="U798" s="167"/>
      <c r="V798" s="167"/>
      <c r="W798" s="167"/>
      <c r="X798" s="167"/>
      <c r="Y798" s="167"/>
      <c r="Z798" s="167"/>
      <c r="AA798" s="167"/>
    </row>
    <row r="799">
      <c r="A799" s="167"/>
      <c r="B799" s="167"/>
      <c r="C799" s="167"/>
      <c r="D799" s="167"/>
      <c r="E799" s="167"/>
      <c r="F799" s="167"/>
      <c r="G799" s="167"/>
      <c r="H799" s="167"/>
      <c r="I799" s="167"/>
      <c r="J799" s="167"/>
      <c r="K799" s="167"/>
      <c r="L799" s="167"/>
      <c r="M799" s="167"/>
      <c r="N799" s="167"/>
      <c r="O799" s="167"/>
      <c r="P799" s="167"/>
      <c r="Q799" s="167"/>
      <c r="R799" s="167"/>
      <c r="S799" s="167"/>
      <c r="T799" s="167"/>
      <c r="U799" s="167"/>
      <c r="V799" s="167"/>
      <c r="W799" s="167"/>
      <c r="X799" s="167"/>
      <c r="Y799" s="167"/>
      <c r="Z799" s="167"/>
      <c r="AA799" s="167"/>
    </row>
    <row r="800">
      <c r="A800" s="167"/>
      <c r="B800" s="167"/>
      <c r="C800" s="167"/>
      <c r="D800" s="167"/>
      <c r="E800" s="167"/>
      <c r="F800" s="167"/>
      <c r="G800" s="167"/>
      <c r="H800" s="167"/>
      <c r="I800" s="167"/>
      <c r="J800" s="167"/>
      <c r="K800" s="167"/>
      <c r="L800" s="167"/>
      <c r="M800" s="167"/>
      <c r="N800" s="167"/>
      <c r="O800" s="167"/>
      <c r="P800" s="167"/>
      <c r="Q800" s="167"/>
      <c r="R800" s="167"/>
      <c r="S800" s="167"/>
      <c r="T800" s="167"/>
      <c r="U800" s="167"/>
      <c r="V800" s="167"/>
      <c r="W800" s="167"/>
      <c r="X800" s="167"/>
      <c r="Y800" s="167"/>
      <c r="Z800" s="167"/>
      <c r="AA800" s="167"/>
    </row>
    <row r="801">
      <c r="A801" s="167"/>
      <c r="B801" s="167"/>
      <c r="C801" s="167"/>
      <c r="D801" s="167"/>
      <c r="E801" s="167"/>
      <c r="F801" s="167"/>
      <c r="G801" s="167"/>
      <c r="H801" s="167"/>
      <c r="I801" s="167"/>
      <c r="J801" s="167"/>
      <c r="K801" s="167"/>
      <c r="L801" s="167"/>
      <c r="M801" s="167"/>
      <c r="N801" s="167"/>
      <c r="O801" s="167"/>
      <c r="P801" s="167"/>
      <c r="Q801" s="167"/>
      <c r="R801" s="167"/>
      <c r="S801" s="167"/>
      <c r="T801" s="167"/>
      <c r="U801" s="167"/>
      <c r="V801" s="167"/>
      <c r="W801" s="167"/>
      <c r="X801" s="167"/>
      <c r="Y801" s="167"/>
      <c r="Z801" s="167"/>
      <c r="AA801" s="167"/>
    </row>
    <row r="802">
      <c r="A802" s="167"/>
      <c r="B802" s="167"/>
      <c r="C802" s="167"/>
      <c r="D802" s="167"/>
      <c r="E802" s="167"/>
      <c r="F802" s="167"/>
      <c r="G802" s="167"/>
      <c r="H802" s="167"/>
      <c r="I802" s="167"/>
      <c r="J802" s="167"/>
      <c r="K802" s="167"/>
      <c r="L802" s="167"/>
      <c r="M802" s="167"/>
      <c r="N802" s="167"/>
      <c r="O802" s="167"/>
      <c r="P802" s="167"/>
      <c r="Q802" s="167"/>
      <c r="R802" s="167"/>
      <c r="S802" s="167"/>
      <c r="T802" s="167"/>
      <c r="U802" s="167"/>
      <c r="V802" s="167"/>
      <c r="W802" s="167"/>
      <c r="X802" s="167"/>
      <c r="Y802" s="167"/>
      <c r="Z802" s="167"/>
      <c r="AA802" s="167"/>
    </row>
    <row r="803">
      <c r="A803" s="167"/>
      <c r="B803" s="167"/>
      <c r="C803" s="167"/>
      <c r="D803" s="167"/>
      <c r="E803" s="167"/>
      <c r="F803" s="167"/>
      <c r="G803" s="167"/>
      <c r="H803" s="167"/>
      <c r="I803" s="167"/>
      <c r="J803" s="167"/>
      <c r="K803" s="167"/>
      <c r="L803" s="167"/>
      <c r="M803" s="167"/>
      <c r="N803" s="167"/>
      <c r="O803" s="167"/>
      <c r="P803" s="167"/>
      <c r="Q803" s="167"/>
      <c r="R803" s="167"/>
      <c r="S803" s="167"/>
      <c r="T803" s="167"/>
      <c r="U803" s="167"/>
      <c r="V803" s="167"/>
      <c r="W803" s="167"/>
      <c r="X803" s="167"/>
      <c r="Y803" s="167"/>
      <c r="Z803" s="167"/>
      <c r="AA803" s="167"/>
    </row>
    <row r="804">
      <c r="A804" s="167"/>
      <c r="B804" s="167"/>
      <c r="C804" s="167"/>
      <c r="D804" s="167"/>
      <c r="E804" s="167"/>
      <c r="F804" s="167"/>
      <c r="G804" s="167"/>
      <c r="H804" s="167"/>
      <c r="I804" s="167"/>
      <c r="J804" s="167"/>
      <c r="K804" s="167"/>
      <c r="L804" s="167"/>
      <c r="M804" s="167"/>
      <c r="N804" s="167"/>
      <c r="O804" s="167"/>
      <c r="P804" s="167"/>
      <c r="Q804" s="167"/>
      <c r="R804" s="167"/>
      <c r="S804" s="167"/>
      <c r="T804" s="167"/>
      <c r="U804" s="167"/>
      <c r="V804" s="167"/>
      <c r="W804" s="167"/>
      <c r="X804" s="167"/>
      <c r="Y804" s="167"/>
      <c r="Z804" s="167"/>
      <c r="AA804" s="167"/>
    </row>
    <row r="805">
      <c r="A805" s="167"/>
      <c r="B805" s="167"/>
      <c r="C805" s="167"/>
      <c r="D805" s="167"/>
      <c r="E805" s="167"/>
      <c r="F805" s="167"/>
      <c r="G805" s="167"/>
      <c r="H805" s="167"/>
      <c r="I805" s="167"/>
      <c r="J805" s="167"/>
      <c r="K805" s="167"/>
      <c r="L805" s="167"/>
      <c r="M805" s="167"/>
      <c r="N805" s="167"/>
      <c r="O805" s="167"/>
      <c r="P805" s="167"/>
      <c r="Q805" s="167"/>
      <c r="R805" s="167"/>
      <c r="S805" s="167"/>
      <c r="T805" s="167"/>
      <c r="U805" s="167"/>
      <c r="V805" s="167"/>
      <c r="W805" s="167"/>
      <c r="X805" s="167"/>
      <c r="Y805" s="167"/>
      <c r="Z805" s="167"/>
      <c r="AA805" s="167"/>
    </row>
    <row r="806">
      <c r="A806" s="167"/>
      <c r="B806" s="167"/>
      <c r="C806" s="167"/>
      <c r="D806" s="167"/>
      <c r="E806" s="167"/>
      <c r="F806" s="167"/>
      <c r="G806" s="167"/>
      <c r="H806" s="167"/>
      <c r="I806" s="167"/>
      <c r="J806" s="167"/>
      <c r="K806" s="167"/>
      <c r="L806" s="167"/>
      <c r="M806" s="167"/>
      <c r="N806" s="167"/>
      <c r="O806" s="167"/>
      <c r="P806" s="167"/>
      <c r="Q806" s="167"/>
      <c r="R806" s="167"/>
      <c r="S806" s="167"/>
      <c r="T806" s="167"/>
      <c r="U806" s="167"/>
      <c r="V806" s="167"/>
      <c r="W806" s="167"/>
      <c r="X806" s="167"/>
      <c r="Y806" s="167"/>
      <c r="Z806" s="167"/>
      <c r="AA806" s="167"/>
    </row>
    <row r="807">
      <c r="A807" s="167"/>
      <c r="B807" s="167"/>
      <c r="C807" s="167"/>
      <c r="D807" s="167"/>
      <c r="E807" s="167"/>
      <c r="F807" s="167"/>
      <c r="G807" s="167"/>
      <c r="H807" s="167"/>
      <c r="I807" s="167"/>
      <c r="J807" s="167"/>
      <c r="K807" s="167"/>
      <c r="L807" s="167"/>
      <c r="M807" s="167"/>
      <c r="N807" s="167"/>
      <c r="O807" s="167"/>
      <c r="P807" s="167"/>
      <c r="Q807" s="167"/>
      <c r="R807" s="167"/>
      <c r="S807" s="167"/>
      <c r="T807" s="167"/>
      <c r="U807" s="167"/>
      <c r="V807" s="167"/>
      <c r="W807" s="167"/>
      <c r="X807" s="167"/>
      <c r="Y807" s="167"/>
      <c r="Z807" s="167"/>
      <c r="AA807" s="167"/>
    </row>
    <row r="808">
      <c r="A808" s="167"/>
      <c r="B808" s="167"/>
      <c r="C808" s="167"/>
      <c r="D808" s="167"/>
      <c r="E808" s="167"/>
      <c r="F808" s="167"/>
      <c r="G808" s="167"/>
      <c r="H808" s="167"/>
      <c r="I808" s="167"/>
      <c r="J808" s="167"/>
      <c r="K808" s="167"/>
      <c r="L808" s="167"/>
      <c r="M808" s="167"/>
      <c r="N808" s="167"/>
      <c r="O808" s="167"/>
      <c r="P808" s="167"/>
      <c r="Q808" s="167"/>
      <c r="R808" s="167"/>
      <c r="S808" s="167"/>
      <c r="T808" s="167"/>
      <c r="U808" s="167"/>
      <c r="V808" s="167"/>
      <c r="W808" s="167"/>
      <c r="X808" s="167"/>
      <c r="Y808" s="167"/>
      <c r="Z808" s="167"/>
      <c r="AA808" s="167"/>
    </row>
    <row r="809">
      <c r="A809" s="167"/>
      <c r="B809" s="167"/>
      <c r="C809" s="167"/>
      <c r="D809" s="167"/>
      <c r="E809" s="167"/>
      <c r="F809" s="167"/>
      <c r="G809" s="167"/>
      <c r="H809" s="167"/>
      <c r="I809" s="167"/>
      <c r="J809" s="167"/>
      <c r="K809" s="167"/>
      <c r="L809" s="167"/>
      <c r="M809" s="167"/>
      <c r="N809" s="167"/>
      <c r="O809" s="167"/>
      <c r="P809" s="167"/>
      <c r="Q809" s="167"/>
      <c r="R809" s="167"/>
      <c r="S809" s="167"/>
      <c r="T809" s="167"/>
      <c r="U809" s="167"/>
      <c r="V809" s="167"/>
      <c r="W809" s="167"/>
      <c r="X809" s="167"/>
      <c r="Y809" s="167"/>
      <c r="Z809" s="167"/>
      <c r="AA809" s="167"/>
    </row>
    <row r="810">
      <c r="A810" s="167"/>
      <c r="B810" s="167"/>
      <c r="C810" s="167"/>
      <c r="D810" s="167"/>
      <c r="E810" s="167"/>
      <c r="F810" s="167"/>
      <c r="G810" s="167"/>
      <c r="H810" s="167"/>
      <c r="I810" s="167"/>
      <c r="J810" s="167"/>
      <c r="K810" s="167"/>
      <c r="L810" s="167"/>
      <c r="M810" s="167"/>
      <c r="N810" s="167"/>
      <c r="O810" s="167"/>
      <c r="P810" s="167"/>
      <c r="Q810" s="167"/>
      <c r="R810" s="167"/>
      <c r="S810" s="167"/>
      <c r="T810" s="167"/>
      <c r="U810" s="167"/>
      <c r="V810" s="167"/>
      <c r="W810" s="167"/>
      <c r="X810" s="167"/>
      <c r="Y810" s="167"/>
      <c r="Z810" s="167"/>
      <c r="AA810" s="167"/>
    </row>
    <row r="811">
      <c r="A811" s="167"/>
      <c r="B811" s="167"/>
      <c r="C811" s="167"/>
      <c r="D811" s="167"/>
      <c r="E811" s="167"/>
      <c r="F811" s="167"/>
      <c r="G811" s="167"/>
      <c r="H811" s="167"/>
      <c r="I811" s="167"/>
      <c r="J811" s="167"/>
      <c r="K811" s="167"/>
      <c r="L811" s="167"/>
      <c r="M811" s="167"/>
      <c r="N811" s="167"/>
      <c r="O811" s="167"/>
      <c r="P811" s="167"/>
      <c r="Q811" s="167"/>
      <c r="R811" s="167"/>
      <c r="S811" s="167"/>
      <c r="T811" s="167"/>
      <c r="U811" s="167"/>
      <c r="V811" s="167"/>
      <c r="W811" s="167"/>
      <c r="X811" s="167"/>
      <c r="Y811" s="167"/>
      <c r="Z811" s="167"/>
      <c r="AA811" s="167"/>
    </row>
    <row r="812">
      <c r="A812" s="167"/>
      <c r="B812" s="167"/>
      <c r="C812" s="167"/>
      <c r="D812" s="167"/>
      <c r="E812" s="167"/>
      <c r="F812" s="167"/>
      <c r="G812" s="167"/>
      <c r="H812" s="167"/>
      <c r="I812" s="167"/>
      <c r="J812" s="167"/>
      <c r="K812" s="167"/>
      <c r="L812" s="167"/>
      <c r="M812" s="167"/>
      <c r="N812" s="167"/>
      <c r="O812" s="167"/>
      <c r="P812" s="167"/>
      <c r="Q812" s="167"/>
      <c r="R812" s="167"/>
      <c r="S812" s="167"/>
      <c r="T812" s="167"/>
      <c r="U812" s="167"/>
      <c r="V812" s="167"/>
      <c r="W812" s="167"/>
      <c r="X812" s="167"/>
      <c r="Y812" s="167"/>
      <c r="Z812" s="167"/>
      <c r="AA812" s="167"/>
    </row>
    <row r="813">
      <c r="A813" s="167"/>
      <c r="B813" s="167"/>
      <c r="C813" s="167"/>
      <c r="D813" s="167"/>
      <c r="E813" s="167"/>
      <c r="F813" s="167"/>
      <c r="G813" s="167"/>
      <c r="H813" s="167"/>
      <c r="I813" s="167"/>
      <c r="J813" s="167"/>
      <c r="K813" s="167"/>
      <c r="L813" s="167"/>
      <c r="M813" s="167"/>
      <c r="N813" s="167"/>
      <c r="O813" s="167"/>
      <c r="P813" s="167"/>
      <c r="Q813" s="167"/>
      <c r="R813" s="167"/>
      <c r="S813" s="167"/>
      <c r="T813" s="167"/>
      <c r="U813" s="167"/>
      <c r="V813" s="167"/>
      <c r="W813" s="167"/>
      <c r="X813" s="167"/>
      <c r="Y813" s="167"/>
      <c r="Z813" s="167"/>
      <c r="AA813" s="167"/>
    </row>
    <row r="814">
      <c r="A814" s="167"/>
      <c r="B814" s="167"/>
      <c r="C814" s="167"/>
      <c r="D814" s="167"/>
      <c r="E814" s="167"/>
      <c r="F814" s="167"/>
      <c r="G814" s="167"/>
      <c r="H814" s="167"/>
      <c r="I814" s="167"/>
      <c r="J814" s="167"/>
      <c r="K814" s="167"/>
      <c r="L814" s="167"/>
      <c r="M814" s="167"/>
      <c r="N814" s="167"/>
      <c r="O814" s="167"/>
      <c r="P814" s="167"/>
      <c r="Q814" s="167"/>
      <c r="R814" s="167"/>
      <c r="S814" s="167"/>
      <c r="T814" s="167"/>
      <c r="U814" s="167"/>
      <c r="V814" s="167"/>
      <c r="W814" s="167"/>
      <c r="X814" s="167"/>
      <c r="Y814" s="167"/>
      <c r="Z814" s="167"/>
      <c r="AA814" s="167"/>
    </row>
    <row r="815">
      <c r="A815" s="167"/>
      <c r="B815" s="167"/>
      <c r="C815" s="167"/>
      <c r="D815" s="167"/>
      <c r="E815" s="167"/>
      <c r="F815" s="167"/>
      <c r="G815" s="167"/>
      <c r="H815" s="167"/>
      <c r="I815" s="167"/>
      <c r="J815" s="167"/>
      <c r="K815" s="167"/>
      <c r="L815" s="167"/>
      <c r="M815" s="167"/>
      <c r="N815" s="167"/>
      <c r="O815" s="167"/>
      <c r="P815" s="167"/>
      <c r="Q815" s="167"/>
      <c r="R815" s="167"/>
      <c r="S815" s="167"/>
      <c r="T815" s="167"/>
      <c r="U815" s="167"/>
      <c r="V815" s="167"/>
      <c r="W815" s="167"/>
      <c r="X815" s="167"/>
      <c r="Y815" s="167"/>
      <c r="Z815" s="167"/>
      <c r="AA815" s="167"/>
    </row>
    <row r="816">
      <c r="A816" s="167"/>
      <c r="B816" s="167"/>
      <c r="C816" s="167"/>
      <c r="D816" s="167"/>
      <c r="E816" s="167"/>
      <c r="F816" s="167"/>
      <c r="G816" s="167"/>
      <c r="H816" s="167"/>
      <c r="I816" s="167"/>
      <c r="J816" s="167"/>
      <c r="K816" s="167"/>
      <c r="L816" s="167"/>
      <c r="M816" s="167"/>
      <c r="N816" s="167"/>
      <c r="O816" s="167"/>
      <c r="P816" s="167"/>
      <c r="Q816" s="167"/>
      <c r="R816" s="167"/>
      <c r="S816" s="167"/>
      <c r="T816" s="167"/>
      <c r="U816" s="167"/>
      <c r="V816" s="167"/>
      <c r="W816" s="167"/>
      <c r="X816" s="167"/>
      <c r="Y816" s="167"/>
      <c r="Z816" s="167"/>
      <c r="AA816" s="167"/>
    </row>
    <row r="817">
      <c r="A817" s="167"/>
      <c r="B817" s="167"/>
      <c r="C817" s="167"/>
      <c r="D817" s="167"/>
      <c r="E817" s="167"/>
      <c r="F817" s="167"/>
      <c r="G817" s="167"/>
      <c r="H817" s="167"/>
      <c r="I817" s="167"/>
      <c r="J817" s="167"/>
      <c r="K817" s="167"/>
      <c r="L817" s="167"/>
      <c r="M817" s="167"/>
      <c r="N817" s="167"/>
      <c r="O817" s="167"/>
      <c r="P817" s="167"/>
      <c r="Q817" s="167"/>
      <c r="R817" s="167"/>
      <c r="S817" s="167"/>
      <c r="T817" s="167"/>
      <c r="U817" s="167"/>
      <c r="V817" s="167"/>
      <c r="W817" s="167"/>
      <c r="X817" s="167"/>
      <c r="Y817" s="167"/>
      <c r="Z817" s="167"/>
      <c r="AA817" s="167"/>
    </row>
    <row r="818">
      <c r="A818" s="167"/>
      <c r="B818" s="167"/>
      <c r="C818" s="167"/>
      <c r="D818" s="167"/>
      <c r="E818" s="167"/>
      <c r="F818" s="167"/>
      <c r="G818" s="167"/>
      <c r="H818" s="167"/>
      <c r="I818" s="167"/>
      <c r="J818" s="167"/>
      <c r="K818" s="167"/>
      <c r="L818" s="167"/>
      <c r="M818" s="167"/>
      <c r="N818" s="167"/>
      <c r="O818" s="167"/>
      <c r="P818" s="167"/>
      <c r="Q818" s="167"/>
      <c r="R818" s="167"/>
      <c r="S818" s="167"/>
      <c r="T818" s="167"/>
      <c r="U818" s="167"/>
      <c r="V818" s="167"/>
      <c r="W818" s="167"/>
      <c r="X818" s="167"/>
      <c r="Y818" s="167"/>
      <c r="Z818" s="167"/>
      <c r="AA818" s="167"/>
    </row>
    <row r="819">
      <c r="A819" s="167"/>
      <c r="B819" s="167"/>
      <c r="C819" s="167"/>
      <c r="D819" s="167"/>
      <c r="E819" s="167"/>
      <c r="F819" s="167"/>
      <c r="G819" s="167"/>
      <c r="H819" s="167"/>
      <c r="I819" s="167"/>
      <c r="J819" s="167"/>
      <c r="K819" s="167"/>
      <c r="L819" s="167"/>
      <c r="M819" s="167"/>
      <c r="N819" s="167"/>
      <c r="O819" s="167"/>
      <c r="P819" s="167"/>
      <c r="Q819" s="167"/>
      <c r="R819" s="167"/>
      <c r="S819" s="167"/>
      <c r="T819" s="167"/>
      <c r="U819" s="167"/>
      <c r="V819" s="167"/>
      <c r="W819" s="167"/>
      <c r="X819" s="167"/>
      <c r="Y819" s="167"/>
      <c r="Z819" s="167"/>
      <c r="AA819" s="167"/>
    </row>
    <row r="820">
      <c r="A820" s="167"/>
      <c r="B820" s="167"/>
      <c r="C820" s="167"/>
      <c r="D820" s="167"/>
      <c r="E820" s="167"/>
      <c r="F820" s="167"/>
      <c r="G820" s="167"/>
      <c r="H820" s="167"/>
      <c r="I820" s="167"/>
      <c r="J820" s="167"/>
      <c r="K820" s="167"/>
      <c r="L820" s="167"/>
      <c r="M820" s="167"/>
      <c r="N820" s="167"/>
      <c r="O820" s="167"/>
      <c r="P820" s="167"/>
      <c r="Q820" s="167"/>
      <c r="R820" s="167"/>
      <c r="S820" s="167"/>
      <c r="T820" s="167"/>
      <c r="U820" s="167"/>
      <c r="V820" s="167"/>
      <c r="W820" s="167"/>
      <c r="X820" s="167"/>
      <c r="Y820" s="167"/>
      <c r="Z820" s="167"/>
      <c r="AA820" s="167"/>
    </row>
    <row r="821">
      <c r="A821" s="167"/>
      <c r="B821" s="167"/>
      <c r="C821" s="167"/>
      <c r="D821" s="167"/>
      <c r="E821" s="167"/>
      <c r="F821" s="167"/>
      <c r="G821" s="167"/>
      <c r="H821" s="167"/>
      <c r="I821" s="167"/>
      <c r="J821" s="167"/>
      <c r="K821" s="167"/>
      <c r="L821" s="167"/>
      <c r="M821" s="167"/>
      <c r="N821" s="167"/>
      <c r="O821" s="167"/>
      <c r="P821" s="167"/>
      <c r="Q821" s="167"/>
      <c r="R821" s="167"/>
      <c r="S821" s="167"/>
      <c r="T821" s="167"/>
      <c r="U821" s="167"/>
      <c r="V821" s="167"/>
      <c r="W821" s="167"/>
      <c r="X821" s="167"/>
      <c r="Y821" s="167"/>
      <c r="Z821" s="167"/>
      <c r="AA821" s="167"/>
    </row>
    <row r="822">
      <c r="A822" s="167"/>
      <c r="B822" s="167"/>
      <c r="C822" s="167"/>
      <c r="D822" s="167"/>
      <c r="E822" s="167"/>
      <c r="F822" s="167"/>
      <c r="G822" s="167"/>
      <c r="H822" s="167"/>
      <c r="I822" s="167"/>
      <c r="J822" s="167"/>
      <c r="K822" s="167"/>
      <c r="L822" s="167"/>
      <c r="M822" s="167"/>
      <c r="N822" s="167"/>
      <c r="O822" s="167"/>
      <c r="P822" s="167"/>
      <c r="Q822" s="167"/>
      <c r="R822" s="167"/>
      <c r="S822" s="167"/>
      <c r="T822" s="167"/>
      <c r="U822" s="167"/>
      <c r="V822" s="167"/>
      <c r="W822" s="167"/>
      <c r="X822" s="167"/>
      <c r="Y822" s="167"/>
      <c r="Z822" s="167"/>
      <c r="AA822" s="167"/>
    </row>
    <row r="823">
      <c r="A823" s="167"/>
      <c r="B823" s="167"/>
      <c r="C823" s="167"/>
      <c r="D823" s="167"/>
      <c r="E823" s="167"/>
      <c r="F823" s="167"/>
      <c r="G823" s="167"/>
      <c r="H823" s="167"/>
      <c r="I823" s="167"/>
      <c r="J823" s="167"/>
      <c r="K823" s="167"/>
      <c r="L823" s="167"/>
      <c r="M823" s="167"/>
      <c r="N823" s="167"/>
      <c r="O823" s="167"/>
      <c r="P823" s="167"/>
      <c r="Q823" s="167"/>
      <c r="R823" s="167"/>
      <c r="S823" s="167"/>
      <c r="T823" s="167"/>
      <c r="U823" s="167"/>
      <c r="V823" s="167"/>
      <c r="W823" s="167"/>
      <c r="X823" s="167"/>
      <c r="Y823" s="167"/>
      <c r="Z823" s="167"/>
      <c r="AA823" s="167"/>
    </row>
    <row r="824">
      <c r="A824" s="167"/>
      <c r="B824" s="167"/>
      <c r="C824" s="167"/>
      <c r="D824" s="167"/>
      <c r="E824" s="167"/>
      <c r="F824" s="167"/>
      <c r="G824" s="167"/>
      <c r="H824" s="167"/>
      <c r="I824" s="167"/>
      <c r="J824" s="167"/>
      <c r="K824" s="167"/>
      <c r="L824" s="167"/>
      <c r="M824" s="167"/>
      <c r="N824" s="167"/>
      <c r="O824" s="167"/>
      <c r="P824" s="167"/>
      <c r="Q824" s="167"/>
      <c r="R824" s="167"/>
      <c r="S824" s="167"/>
      <c r="T824" s="167"/>
      <c r="U824" s="167"/>
      <c r="V824" s="167"/>
      <c r="W824" s="167"/>
      <c r="X824" s="167"/>
      <c r="Y824" s="167"/>
      <c r="Z824" s="167"/>
      <c r="AA824" s="167"/>
    </row>
    <row r="825">
      <c r="A825" s="167"/>
      <c r="B825" s="167"/>
      <c r="C825" s="167"/>
      <c r="D825" s="167"/>
      <c r="E825" s="167"/>
      <c r="F825" s="167"/>
      <c r="G825" s="167"/>
      <c r="H825" s="167"/>
      <c r="I825" s="167"/>
      <c r="J825" s="167"/>
      <c r="K825" s="167"/>
      <c r="L825" s="167"/>
      <c r="M825" s="167"/>
      <c r="N825" s="167"/>
      <c r="O825" s="167"/>
      <c r="P825" s="167"/>
      <c r="Q825" s="167"/>
      <c r="R825" s="167"/>
      <c r="S825" s="167"/>
      <c r="T825" s="167"/>
      <c r="U825" s="167"/>
      <c r="V825" s="167"/>
      <c r="W825" s="167"/>
      <c r="X825" s="167"/>
      <c r="Y825" s="167"/>
      <c r="Z825" s="167"/>
      <c r="AA825" s="167"/>
    </row>
    <row r="826">
      <c r="A826" s="167"/>
      <c r="B826" s="167"/>
      <c r="C826" s="167"/>
      <c r="D826" s="167"/>
      <c r="E826" s="167"/>
      <c r="F826" s="167"/>
      <c r="G826" s="167"/>
      <c r="H826" s="167"/>
      <c r="I826" s="167"/>
      <c r="J826" s="167"/>
      <c r="K826" s="167"/>
      <c r="L826" s="167"/>
      <c r="M826" s="167"/>
      <c r="N826" s="167"/>
      <c r="O826" s="167"/>
      <c r="P826" s="167"/>
      <c r="Q826" s="167"/>
      <c r="R826" s="167"/>
      <c r="S826" s="167"/>
      <c r="T826" s="167"/>
      <c r="U826" s="167"/>
      <c r="V826" s="167"/>
      <c r="W826" s="167"/>
      <c r="X826" s="167"/>
      <c r="Y826" s="167"/>
      <c r="Z826" s="167"/>
      <c r="AA826" s="167"/>
    </row>
    <row r="827">
      <c r="A827" s="167"/>
      <c r="B827" s="167"/>
      <c r="C827" s="167"/>
      <c r="D827" s="167"/>
      <c r="E827" s="167"/>
      <c r="F827" s="167"/>
      <c r="G827" s="167"/>
      <c r="H827" s="167"/>
      <c r="I827" s="167"/>
      <c r="J827" s="167"/>
      <c r="K827" s="167"/>
      <c r="L827" s="167"/>
      <c r="M827" s="167"/>
      <c r="N827" s="167"/>
      <c r="O827" s="167"/>
      <c r="P827" s="167"/>
      <c r="Q827" s="167"/>
      <c r="R827" s="167"/>
      <c r="S827" s="167"/>
      <c r="T827" s="167"/>
      <c r="U827" s="167"/>
      <c r="V827" s="167"/>
      <c r="W827" s="167"/>
      <c r="X827" s="167"/>
      <c r="Y827" s="167"/>
      <c r="Z827" s="167"/>
      <c r="AA827" s="167"/>
    </row>
    <row r="828">
      <c r="A828" s="167"/>
      <c r="B828" s="167"/>
      <c r="C828" s="167"/>
      <c r="D828" s="167"/>
      <c r="E828" s="167"/>
      <c r="F828" s="167"/>
      <c r="G828" s="167"/>
      <c r="H828" s="167"/>
      <c r="I828" s="167"/>
      <c r="J828" s="167"/>
      <c r="K828" s="167"/>
      <c r="L828" s="167"/>
      <c r="M828" s="167"/>
      <c r="N828" s="167"/>
      <c r="O828" s="167"/>
      <c r="P828" s="167"/>
      <c r="Q828" s="167"/>
      <c r="R828" s="167"/>
      <c r="S828" s="167"/>
      <c r="T828" s="167"/>
      <c r="U828" s="167"/>
      <c r="V828" s="167"/>
      <c r="W828" s="167"/>
      <c r="X828" s="167"/>
      <c r="Y828" s="167"/>
      <c r="Z828" s="167"/>
      <c r="AA828" s="167"/>
    </row>
    <row r="829">
      <c r="A829" s="167"/>
      <c r="B829" s="167"/>
      <c r="C829" s="167"/>
      <c r="D829" s="167"/>
      <c r="E829" s="167"/>
      <c r="F829" s="167"/>
      <c r="G829" s="167"/>
      <c r="H829" s="167"/>
      <c r="I829" s="167"/>
      <c r="J829" s="167"/>
      <c r="K829" s="167"/>
      <c r="L829" s="167"/>
      <c r="M829" s="167"/>
      <c r="N829" s="167"/>
      <c r="O829" s="167"/>
      <c r="P829" s="167"/>
      <c r="Q829" s="167"/>
      <c r="R829" s="167"/>
      <c r="S829" s="167"/>
      <c r="T829" s="167"/>
      <c r="U829" s="167"/>
      <c r="V829" s="167"/>
      <c r="W829" s="167"/>
      <c r="X829" s="167"/>
      <c r="Y829" s="167"/>
      <c r="Z829" s="167"/>
      <c r="AA829" s="167"/>
    </row>
    <row r="830">
      <c r="A830" s="167"/>
      <c r="B830" s="167"/>
      <c r="C830" s="167"/>
      <c r="D830" s="167"/>
      <c r="E830" s="167"/>
      <c r="F830" s="167"/>
      <c r="G830" s="167"/>
      <c r="H830" s="167"/>
      <c r="I830" s="167"/>
      <c r="J830" s="167"/>
      <c r="K830" s="167"/>
      <c r="L830" s="167"/>
      <c r="M830" s="167"/>
      <c r="N830" s="167"/>
      <c r="O830" s="167"/>
      <c r="P830" s="167"/>
      <c r="Q830" s="167"/>
      <c r="R830" s="167"/>
      <c r="S830" s="167"/>
      <c r="T830" s="167"/>
      <c r="U830" s="167"/>
      <c r="V830" s="167"/>
      <c r="W830" s="167"/>
      <c r="X830" s="167"/>
      <c r="Y830" s="167"/>
      <c r="Z830" s="167"/>
      <c r="AA830" s="167"/>
    </row>
    <row r="831">
      <c r="A831" s="167"/>
      <c r="B831" s="167"/>
      <c r="C831" s="167"/>
      <c r="D831" s="167"/>
      <c r="E831" s="167"/>
      <c r="F831" s="167"/>
      <c r="G831" s="167"/>
      <c r="H831" s="167"/>
      <c r="I831" s="167"/>
      <c r="J831" s="167"/>
      <c r="K831" s="167"/>
      <c r="L831" s="167"/>
      <c r="M831" s="167"/>
      <c r="N831" s="167"/>
      <c r="O831" s="167"/>
      <c r="P831" s="167"/>
      <c r="Q831" s="167"/>
      <c r="R831" s="167"/>
      <c r="S831" s="167"/>
      <c r="T831" s="167"/>
      <c r="U831" s="167"/>
      <c r="V831" s="167"/>
      <c r="W831" s="167"/>
      <c r="X831" s="167"/>
      <c r="Y831" s="167"/>
      <c r="Z831" s="167"/>
      <c r="AA831" s="167"/>
    </row>
    <row r="832">
      <c r="A832" s="167"/>
      <c r="B832" s="167"/>
      <c r="C832" s="167"/>
      <c r="D832" s="167"/>
      <c r="E832" s="167"/>
      <c r="F832" s="167"/>
      <c r="G832" s="167"/>
      <c r="H832" s="167"/>
      <c r="I832" s="167"/>
      <c r="J832" s="167"/>
      <c r="K832" s="167"/>
      <c r="L832" s="167"/>
      <c r="M832" s="167"/>
      <c r="N832" s="167"/>
      <c r="O832" s="167"/>
      <c r="P832" s="167"/>
      <c r="Q832" s="167"/>
      <c r="R832" s="167"/>
      <c r="S832" s="167"/>
      <c r="T832" s="167"/>
      <c r="U832" s="167"/>
      <c r="V832" s="167"/>
      <c r="W832" s="167"/>
      <c r="X832" s="167"/>
      <c r="Y832" s="167"/>
      <c r="Z832" s="167"/>
      <c r="AA832" s="167"/>
    </row>
    <row r="833">
      <c r="A833" s="167"/>
      <c r="B833" s="167"/>
      <c r="C833" s="167"/>
      <c r="D833" s="167"/>
      <c r="E833" s="167"/>
      <c r="F833" s="167"/>
      <c r="G833" s="167"/>
      <c r="H833" s="167"/>
      <c r="I833" s="167"/>
      <c r="J833" s="167"/>
      <c r="K833" s="167"/>
      <c r="L833" s="167"/>
      <c r="M833" s="167"/>
      <c r="N833" s="167"/>
      <c r="O833" s="167"/>
      <c r="P833" s="167"/>
      <c r="Q833" s="167"/>
      <c r="R833" s="167"/>
      <c r="S833" s="167"/>
      <c r="T833" s="167"/>
      <c r="U833" s="167"/>
      <c r="V833" s="167"/>
      <c r="W833" s="167"/>
      <c r="X833" s="167"/>
      <c r="Y833" s="167"/>
      <c r="Z833" s="167"/>
      <c r="AA833" s="167"/>
    </row>
    <row r="834">
      <c r="A834" s="167"/>
      <c r="B834" s="167"/>
      <c r="C834" s="167"/>
      <c r="D834" s="167"/>
      <c r="E834" s="167"/>
      <c r="F834" s="167"/>
      <c r="G834" s="167"/>
      <c r="H834" s="167"/>
      <c r="I834" s="167"/>
      <c r="J834" s="167"/>
      <c r="K834" s="167"/>
      <c r="L834" s="167"/>
      <c r="M834" s="167"/>
      <c r="N834" s="167"/>
      <c r="O834" s="167"/>
      <c r="P834" s="167"/>
      <c r="Q834" s="167"/>
      <c r="R834" s="167"/>
      <c r="S834" s="167"/>
      <c r="T834" s="167"/>
      <c r="U834" s="167"/>
      <c r="V834" s="167"/>
      <c r="W834" s="167"/>
      <c r="X834" s="167"/>
      <c r="Y834" s="167"/>
      <c r="Z834" s="167"/>
      <c r="AA834" s="167"/>
    </row>
    <row r="835">
      <c r="A835" s="167"/>
      <c r="B835" s="167"/>
      <c r="C835" s="167"/>
      <c r="D835" s="167"/>
      <c r="E835" s="167"/>
      <c r="F835" s="167"/>
      <c r="G835" s="167"/>
      <c r="H835" s="167"/>
      <c r="I835" s="167"/>
      <c r="J835" s="167"/>
      <c r="K835" s="167"/>
      <c r="L835" s="167"/>
      <c r="M835" s="167"/>
      <c r="N835" s="167"/>
      <c r="O835" s="167"/>
      <c r="P835" s="167"/>
      <c r="Q835" s="167"/>
      <c r="R835" s="167"/>
      <c r="S835" s="167"/>
      <c r="T835" s="167"/>
      <c r="U835" s="167"/>
      <c r="V835" s="167"/>
      <c r="W835" s="167"/>
      <c r="X835" s="167"/>
      <c r="Y835" s="167"/>
      <c r="Z835" s="167"/>
      <c r="AA835" s="167"/>
    </row>
    <row r="836">
      <c r="A836" s="167"/>
      <c r="B836" s="167"/>
      <c r="C836" s="167"/>
      <c r="D836" s="167"/>
      <c r="E836" s="167"/>
      <c r="F836" s="167"/>
      <c r="G836" s="167"/>
      <c r="H836" s="167"/>
      <c r="I836" s="167"/>
      <c r="J836" s="167"/>
      <c r="K836" s="167"/>
      <c r="L836" s="167"/>
      <c r="M836" s="167"/>
      <c r="N836" s="167"/>
      <c r="O836" s="167"/>
      <c r="P836" s="167"/>
      <c r="Q836" s="167"/>
      <c r="R836" s="167"/>
      <c r="S836" s="167"/>
      <c r="T836" s="167"/>
      <c r="U836" s="167"/>
      <c r="V836" s="167"/>
      <c r="W836" s="167"/>
      <c r="X836" s="167"/>
      <c r="Y836" s="167"/>
      <c r="Z836" s="167"/>
      <c r="AA836" s="167"/>
    </row>
    <row r="837">
      <c r="A837" s="167"/>
      <c r="B837" s="167"/>
      <c r="C837" s="167"/>
      <c r="D837" s="167"/>
      <c r="E837" s="167"/>
      <c r="F837" s="167"/>
      <c r="G837" s="167"/>
      <c r="H837" s="167"/>
      <c r="I837" s="167"/>
      <c r="J837" s="167"/>
      <c r="K837" s="167"/>
      <c r="L837" s="167"/>
      <c r="M837" s="167"/>
      <c r="N837" s="167"/>
      <c r="O837" s="167"/>
      <c r="P837" s="167"/>
      <c r="Q837" s="167"/>
      <c r="R837" s="167"/>
      <c r="S837" s="167"/>
      <c r="T837" s="167"/>
      <c r="U837" s="167"/>
      <c r="V837" s="167"/>
      <c r="W837" s="167"/>
      <c r="X837" s="167"/>
      <c r="Y837" s="167"/>
      <c r="Z837" s="167"/>
      <c r="AA837" s="167"/>
    </row>
    <row r="838">
      <c r="A838" s="167"/>
      <c r="B838" s="167"/>
      <c r="C838" s="167"/>
      <c r="D838" s="167"/>
      <c r="E838" s="167"/>
      <c r="F838" s="167"/>
      <c r="G838" s="167"/>
      <c r="H838" s="167"/>
      <c r="I838" s="167"/>
      <c r="J838" s="167"/>
      <c r="K838" s="167"/>
      <c r="L838" s="167"/>
      <c r="M838" s="167"/>
      <c r="N838" s="167"/>
      <c r="O838" s="167"/>
      <c r="P838" s="167"/>
      <c r="Q838" s="167"/>
      <c r="R838" s="167"/>
      <c r="S838" s="167"/>
      <c r="T838" s="167"/>
      <c r="U838" s="167"/>
      <c r="V838" s="167"/>
      <c r="W838" s="167"/>
      <c r="X838" s="167"/>
      <c r="Y838" s="167"/>
      <c r="Z838" s="167"/>
      <c r="AA838" s="167"/>
    </row>
    <row r="839">
      <c r="A839" s="167"/>
      <c r="B839" s="167"/>
      <c r="C839" s="167"/>
      <c r="D839" s="167"/>
      <c r="E839" s="167"/>
      <c r="F839" s="167"/>
      <c r="G839" s="167"/>
      <c r="H839" s="167"/>
      <c r="I839" s="167"/>
      <c r="J839" s="167"/>
      <c r="K839" s="167"/>
      <c r="L839" s="167"/>
      <c r="M839" s="167"/>
      <c r="N839" s="167"/>
      <c r="O839" s="167"/>
      <c r="P839" s="167"/>
      <c r="Q839" s="167"/>
      <c r="R839" s="167"/>
      <c r="S839" s="167"/>
      <c r="T839" s="167"/>
      <c r="U839" s="167"/>
      <c r="V839" s="167"/>
      <c r="W839" s="167"/>
      <c r="X839" s="167"/>
      <c r="Y839" s="167"/>
      <c r="Z839" s="167"/>
      <c r="AA839" s="167"/>
    </row>
    <row r="840">
      <c r="A840" s="167"/>
      <c r="B840" s="167"/>
      <c r="C840" s="167"/>
      <c r="D840" s="167"/>
      <c r="E840" s="167"/>
      <c r="F840" s="167"/>
      <c r="G840" s="167"/>
      <c r="H840" s="167"/>
      <c r="I840" s="167"/>
      <c r="J840" s="167"/>
      <c r="K840" s="167"/>
      <c r="L840" s="167"/>
      <c r="M840" s="167"/>
      <c r="N840" s="167"/>
      <c r="O840" s="167"/>
      <c r="P840" s="167"/>
      <c r="Q840" s="167"/>
      <c r="R840" s="167"/>
      <c r="S840" s="167"/>
      <c r="T840" s="167"/>
      <c r="U840" s="167"/>
      <c r="V840" s="167"/>
      <c r="W840" s="167"/>
      <c r="X840" s="167"/>
      <c r="Y840" s="167"/>
      <c r="Z840" s="167"/>
      <c r="AA840" s="167"/>
    </row>
    <row r="841">
      <c r="A841" s="167"/>
      <c r="B841" s="167"/>
      <c r="C841" s="167"/>
      <c r="D841" s="167"/>
      <c r="E841" s="167"/>
      <c r="F841" s="167"/>
      <c r="G841" s="167"/>
      <c r="H841" s="167"/>
      <c r="I841" s="167"/>
      <c r="J841" s="167"/>
      <c r="K841" s="167"/>
      <c r="L841" s="167"/>
      <c r="M841" s="167"/>
      <c r="N841" s="167"/>
      <c r="O841" s="167"/>
      <c r="P841" s="167"/>
      <c r="Q841" s="167"/>
      <c r="R841" s="167"/>
      <c r="S841" s="167"/>
      <c r="T841" s="167"/>
      <c r="U841" s="167"/>
      <c r="V841" s="167"/>
      <c r="W841" s="167"/>
      <c r="X841" s="167"/>
      <c r="Y841" s="167"/>
      <c r="Z841" s="167"/>
      <c r="AA841" s="167"/>
    </row>
    <row r="842">
      <c r="A842" s="167"/>
      <c r="B842" s="167"/>
      <c r="C842" s="167"/>
      <c r="D842" s="167"/>
      <c r="E842" s="167"/>
      <c r="F842" s="167"/>
      <c r="G842" s="167"/>
      <c r="H842" s="167"/>
      <c r="I842" s="167"/>
      <c r="J842" s="167"/>
      <c r="K842" s="167"/>
      <c r="L842" s="167"/>
      <c r="M842" s="167"/>
      <c r="N842" s="167"/>
      <c r="O842" s="167"/>
      <c r="P842" s="167"/>
      <c r="Q842" s="167"/>
      <c r="R842" s="167"/>
      <c r="S842" s="167"/>
      <c r="T842" s="167"/>
      <c r="U842" s="167"/>
      <c r="V842" s="167"/>
      <c r="W842" s="167"/>
      <c r="X842" s="167"/>
      <c r="Y842" s="167"/>
      <c r="Z842" s="167"/>
      <c r="AA842" s="167"/>
    </row>
    <row r="843">
      <c r="A843" s="167"/>
      <c r="B843" s="167"/>
      <c r="C843" s="167"/>
      <c r="D843" s="167"/>
      <c r="E843" s="167"/>
      <c r="F843" s="167"/>
      <c r="G843" s="167"/>
      <c r="H843" s="167"/>
      <c r="I843" s="167"/>
      <c r="J843" s="167"/>
      <c r="K843" s="167"/>
      <c r="L843" s="167"/>
      <c r="M843" s="167"/>
      <c r="N843" s="167"/>
      <c r="O843" s="167"/>
      <c r="P843" s="167"/>
      <c r="Q843" s="167"/>
      <c r="R843" s="167"/>
      <c r="S843" s="167"/>
      <c r="T843" s="167"/>
      <c r="U843" s="167"/>
      <c r="V843" s="167"/>
      <c r="W843" s="167"/>
      <c r="X843" s="167"/>
      <c r="Y843" s="167"/>
      <c r="Z843" s="167"/>
      <c r="AA843" s="167"/>
    </row>
    <row r="844">
      <c r="A844" s="167"/>
      <c r="B844" s="167"/>
      <c r="C844" s="167"/>
      <c r="D844" s="167"/>
      <c r="E844" s="167"/>
      <c r="F844" s="167"/>
      <c r="G844" s="167"/>
      <c r="H844" s="167"/>
      <c r="I844" s="167"/>
      <c r="J844" s="167"/>
      <c r="K844" s="167"/>
      <c r="L844" s="167"/>
      <c r="M844" s="167"/>
      <c r="N844" s="167"/>
      <c r="O844" s="167"/>
      <c r="P844" s="167"/>
      <c r="Q844" s="167"/>
      <c r="R844" s="167"/>
      <c r="S844" s="167"/>
      <c r="T844" s="167"/>
      <c r="U844" s="167"/>
      <c r="V844" s="167"/>
      <c r="W844" s="167"/>
      <c r="X844" s="167"/>
      <c r="Y844" s="167"/>
      <c r="Z844" s="167"/>
      <c r="AA844" s="167"/>
    </row>
    <row r="845">
      <c r="A845" s="167"/>
      <c r="B845" s="167"/>
      <c r="C845" s="167"/>
      <c r="D845" s="167"/>
      <c r="E845" s="167"/>
      <c r="F845" s="167"/>
      <c r="G845" s="167"/>
      <c r="H845" s="167"/>
      <c r="I845" s="167"/>
      <c r="J845" s="167"/>
      <c r="K845" s="167"/>
      <c r="L845" s="167"/>
      <c r="M845" s="167"/>
      <c r="N845" s="167"/>
      <c r="O845" s="167"/>
      <c r="P845" s="167"/>
      <c r="Q845" s="167"/>
      <c r="R845" s="167"/>
      <c r="S845" s="167"/>
      <c r="T845" s="167"/>
      <c r="U845" s="167"/>
      <c r="V845" s="167"/>
      <c r="W845" s="167"/>
      <c r="X845" s="167"/>
      <c r="Y845" s="167"/>
      <c r="Z845" s="167"/>
      <c r="AA845" s="167"/>
    </row>
    <row r="846">
      <c r="A846" s="167"/>
      <c r="B846" s="167"/>
      <c r="C846" s="167"/>
      <c r="D846" s="167"/>
      <c r="E846" s="167"/>
      <c r="F846" s="167"/>
      <c r="G846" s="167"/>
      <c r="H846" s="167"/>
      <c r="I846" s="167"/>
      <c r="J846" s="167"/>
      <c r="K846" s="167"/>
      <c r="L846" s="167"/>
      <c r="M846" s="167"/>
      <c r="N846" s="167"/>
      <c r="O846" s="167"/>
      <c r="P846" s="167"/>
      <c r="Q846" s="167"/>
      <c r="R846" s="167"/>
      <c r="S846" s="167"/>
      <c r="T846" s="167"/>
      <c r="U846" s="167"/>
      <c r="V846" s="167"/>
      <c r="W846" s="167"/>
      <c r="X846" s="167"/>
      <c r="Y846" s="167"/>
      <c r="Z846" s="167"/>
      <c r="AA846" s="167"/>
    </row>
    <row r="847">
      <c r="A847" s="167"/>
      <c r="B847" s="167"/>
      <c r="C847" s="167"/>
      <c r="D847" s="167"/>
      <c r="E847" s="167"/>
      <c r="F847" s="167"/>
      <c r="G847" s="167"/>
      <c r="H847" s="167"/>
      <c r="I847" s="167"/>
      <c r="J847" s="167"/>
      <c r="K847" s="167"/>
      <c r="L847" s="167"/>
      <c r="M847" s="167"/>
      <c r="N847" s="167"/>
      <c r="O847" s="167"/>
      <c r="P847" s="167"/>
      <c r="Q847" s="167"/>
      <c r="R847" s="167"/>
      <c r="S847" s="167"/>
      <c r="T847" s="167"/>
      <c r="U847" s="167"/>
      <c r="V847" s="167"/>
      <c r="W847" s="167"/>
      <c r="X847" s="167"/>
      <c r="Y847" s="167"/>
      <c r="Z847" s="167"/>
      <c r="AA847" s="167"/>
    </row>
    <row r="848">
      <c r="A848" s="167"/>
      <c r="B848" s="167"/>
      <c r="C848" s="167"/>
      <c r="D848" s="167"/>
      <c r="E848" s="167"/>
      <c r="F848" s="167"/>
      <c r="G848" s="167"/>
      <c r="H848" s="167"/>
      <c r="I848" s="167"/>
      <c r="J848" s="167"/>
      <c r="K848" s="167"/>
      <c r="L848" s="167"/>
      <c r="M848" s="167"/>
      <c r="N848" s="167"/>
      <c r="O848" s="167"/>
      <c r="P848" s="167"/>
      <c r="Q848" s="167"/>
      <c r="R848" s="167"/>
      <c r="S848" s="167"/>
      <c r="T848" s="167"/>
      <c r="U848" s="167"/>
      <c r="V848" s="167"/>
      <c r="W848" s="167"/>
      <c r="X848" s="167"/>
      <c r="Y848" s="167"/>
      <c r="Z848" s="167"/>
      <c r="AA848" s="167"/>
    </row>
    <row r="849">
      <c r="A849" s="167"/>
      <c r="B849" s="167"/>
      <c r="C849" s="167"/>
      <c r="D849" s="167"/>
      <c r="E849" s="167"/>
      <c r="F849" s="167"/>
      <c r="G849" s="167"/>
      <c r="H849" s="167"/>
      <c r="I849" s="167"/>
      <c r="J849" s="167"/>
      <c r="K849" s="167"/>
      <c r="L849" s="167"/>
      <c r="M849" s="167"/>
      <c r="N849" s="167"/>
      <c r="O849" s="167"/>
      <c r="P849" s="167"/>
      <c r="Q849" s="167"/>
      <c r="R849" s="167"/>
      <c r="S849" s="167"/>
      <c r="T849" s="167"/>
      <c r="U849" s="167"/>
      <c r="V849" s="167"/>
      <c r="W849" s="167"/>
      <c r="X849" s="167"/>
      <c r="Y849" s="167"/>
      <c r="Z849" s="167"/>
      <c r="AA849" s="167"/>
    </row>
    <row r="850">
      <c r="A850" s="167"/>
      <c r="B850" s="167"/>
      <c r="C850" s="167"/>
      <c r="D850" s="167"/>
      <c r="E850" s="167"/>
      <c r="F850" s="167"/>
      <c r="G850" s="167"/>
      <c r="H850" s="167"/>
      <c r="I850" s="167"/>
      <c r="J850" s="167"/>
      <c r="K850" s="167"/>
      <c r="L850" s="167"/>
      <c r="M850" s="167"/>
      <c r="N850" s="167"/>
      <c r="O850" s="167"/>
      <c r="P850" s="167"/>
      <c r="Q850" s="167"/>
      <c r="R850" s="167"/>
      <c r="S850" s="167"/>
      <c r="T850" s="167"/>
      <c r="U850" s="167"/>
      <c r="V850" s="167"/>
      <c r="W850" s="167"/>
      <c r="X850" s="167"/>
      <c r="Y850" s="167"/>
      <c r="Z850" s="167"/>
      <c r="AA850" s="167"/>
    </row>
    <row r="851">
      <c r="A851" s="167"/>
      <c r="B851" s="167"/>
      <c r="C851" s="167"/>
      <c r="D851" s="167"/>
      <c r="E851" s="167"/>
      <c r="F851" s="167"/>
      <c r="G851" s="167"/>
      <c r="H851" s="167"/>
      <c r="I851" s="167"/>
      <c r="J851" s="167"/>
      <c r="K851" s="167"/>
      <c r="L851" s="167"/>
      <c r="M851" s="167"/>
      <c r="N851" s="167"/>
      <c r="O851" s="167"/>
      <c r="P851" s="167"/>
      <c r="Q851" s="167"/>
      <c r="R851" s="167"/>
      <c r="S851" s="167"/>
      <c r="T851" s="167"/>
      <c r="U851" s="167"/>
      <c r="V851" s="167"/>
      <c r="W851" s="167"/>
      <c r="X851" s="167"/>
      <c r="Y851" s="167"/>
      <c r="Z851" s="167"/>
      <c r="AA851" s="167"/>
    </row>
    <row r="852">
      <c r="A852" s="167"/>
      <c r="B852" s="167"/>
      <c r="C852" s="167"/>
      <c r="D852" s="167"/>
      <c r="E852" s="167"/>
      <c r="F852" s="167"/>
      <c r="G852" s="167"/>
      <c r="H852" s="167"/>
      <c r="I852" s="167"/>
      <c r="J852" s="167"/>
      <c r="K852" s="167"/>
      <c r="L852" s="167"/>
      <c r="M852" s="167"/>
      <c r="N852" s="167"/>
      <c r="O852" s="167"/>
      <c r="P852" s="167"/>
      <c r="Q852" s="167"/>
      <c r="R852" s="167"/>
      <c r="S852" s="167"/>
      <c r="T852" s="167"/>
      <c r="U852" s="167"/>
      <c r="V852" s="167"/>
      <c r="W852" s="167"/>
      <c r="X852" s="167"/>
      <c r="Y852" s="167"/>
      <c r="Z852" s="167"/>
      <c r="AA852" s="167"/>
    </row>
    <row r="853">
      <c r="A853" s="167"/>
      <c r="B853" s="167"/>
      <c r="C853" s="167"/>
      <c r="D853" s="167"/>
      <c r="E853" s="167"/>
      <c r="F853" s="167"/>
      <c r="G853" s="167"/>
      <c r="H853" s="167"/>
      <c r="I853" s="167"/>
      <c r="J853" s="167"/>
      <c r="K853" s="167"/>
      <c r="L853" s="167"/>
      <c r="M853" s="167"/>
      <c r="N853" s="167"/>
      <c r="O853" s="167"/>
      <c r="P853" s="167"/>
      <c r="Q853" s="167"/>
      <c r="R853" s="167"/>
      <c r="S853" s="167"/>
      <c r="T853" s="167"/>
      <c r="U853" s="167"/>
      <c r="V853" s="167"/>
      <c r="W853" s="167"/>
      <c r="X853" s="167"/>
      <c r="Y853" s="167"/>
      <c r="Z853" s="167"/>
      <c r="AA853" s="167"/>
    </row>
    <row r="854">
      <c r="A854" s="167"/>
      <c r="B854" s="167"/>
      <c r="C854" s="167"/>
      <c r="D854" s="167"/>
      <c r="E854" s="167"/>
      <c r="F854" s="167"/>
      <c r="G854" s="167"/>
      <c r="H854" s="167"/>
      <c r="I854" s="167"/>
      <c r="J854" s="167"/>
      <c r="K854" s="167"/>
      <c r="L854" s="167"/>
      <c r="M854" s="167"/>
      <c r="N854" s="167"/>
      <c r="O854" s="167"/>
      <c r="P854" s="167"/>
      <c r="Q854" s="167"/>
      <c r="R854" s="167"/>
      <c r="S854" s="167"/>
      <c r="T854" s="167"/>
      <c r="U854" s="167"/>
      <c r="V854" s="167"/>
      <c r="W854" s="167"/>
      <c r="X854" s="167"/>
      <c r="Y854" s="167"/>
      <c r="Z854" s="167"/>
      <c r="AA854" s="167"/>
    </row>
    <row r="855">
      <c r="A855" s="167"/>
      <c r="B855" s="167"/>
      <c r="C855" s="167"/>
      <c r="D855" s="167"/>
      <c r="E855" s="167"/>
      <c r="F855" s="167"/>
      <c r="G855" s="167"/>
      <c r="H855" s="167"/>
      <c r="I855" s="167"/>
      <c r="J855" s="167"/>
      <c r="K855" s="167"/>
      <c r="L855" s="167"/>
      <c r="M855" s="167"/>
      <c r="N855" s="167"/>
      <c r="O855" s="167"/>
      <c r="P855" s="167"/>
      <c r="Q855" s="167"/>
      <c r="R855" s="167"/>
      <c r="S855" s="167"/>
      <c r="T855" s="167"/>
      <c r="U855" s="167"/>
      <c r="V855" s="167"/>
      <c r="W855" s="167"/>
      <c r="X855" s="167"/>
      <c r="Y855" s="167"/>
      <c r="Z855" s="167"/>
      <c r="AA855" s="167"/>
    </row>
    <row r="856">
      <c r="A856" s="167"/>
      <c r="B856" s="167"/>
      <c r="C856" s="167"/>
      <c r="D856" s="167"/>
      <c r="E856" s="167"/>
      <c r="F856" s="167"/>
      <c r="G856" s="167"/>
      <c r="H856" s="167"/>
      <c r="I856" s="167"/>
      <c r="J856" s="167"/>
      <c r="K856" s="167"/>
      <c r="L856" s="167"/>
      <c r="M856" s="167"/>
      <c r="N856" s="167"/>
      <c r="O856" s="167"/>
      <c r="P856" s="167"/>
      <c r="Q856" s="167"/>
      <c r="R856" s="167"/>
      <c r="S856" s="167"/>
      <c r="T856" s="167"/>
      <c r="U856" s="167"/>
      <c r="V856" s="167"/>
      <c r="W856" s="167"/>
      <c r="X856" s="167"/>
      <c r="Y856" s="167"/>
      <c r="Z856" s="167"/>
      <c r="AA856" s="167"/>
    </row>
    <row r="857">
      <c r="A857" s="167"/>
      <c r="B857" s="167"/>
      <c r="C857" s="167"/>
      <c r="D857" s="167"/>
      <c r="E857" s="167"/>
      <c r="F857" s="167"/>
      <c r="G857" s="167"/>
      <c r="H857" s="167"/>
      <c r="I857" s="167"/>
      <c r="J857" s="167"/>
      <c r="K857" s="167"/>
      <c r="L857" s="167"/>
      <c r="M857" s="167"/>
      <c r="N857" s="167"/>
      <c r="O857" s="167"/>
      <c r="P857" s="167"/>
      <c r="Q857" s="167"/>
      <c r="R857" s="167"/>
      <c r="S857" s="167"/>
      <c r="T857" s="167"/>
      <c r="U857" s="167"/>
      <c r="V857" s="167"/>
      <c r="W857" s="167"/>
      <c r="X857" s="167"/>
      <c r="Y857" s="167"/>
      <c r="Z857" s="167"/>
      <c r="AA857" s="167"/>
    </row>
    <row r="858">
      <c r="A858" s="167"/>
      <c r="B858" s="167"/>
      <c r="C858" s="167"/>
      <c r="D858" s="167"/>
      <c r="E858" s="167"/>
      <c r="F858" s="167"/>
      <c r="G858" s="167"/>
      <c r="H858" s="167"/>
      <c r="I858" s="167"/>
      <c r="J858" s="167"/>
      <c r="K858" s="167"/>
      <c r="L858" s="167"/>
      <c r="M858" s="167"/>
      <c r="N858" s="167"/>
      <c r="O858" s="167"/>
      <c r="P858" s="167"/>
      <c r="Q858" s="167"/>
      <c r="R858" s="167"/>
      <c r="S858" s="167"/>
      <c r="T858" s="167"/>
      <c r="U858" s="167"/>
      <c r="V858" s="167"/>
      <c r="W858" s="167"/>
      <c r="X858" s="167"/>
      <c r="Y858" s="167"/>
      <c r="Z858" s="167"/>
      <c r="AA858" s="167"/>
    </row>
    <row r="859">
      <c r="A859" s="167"/>
      <c r="B859" s="167"/>
      <c r="C859" s="167"/>
      <c r="D859" s="167"/>
      <c r="E859" s="167"/>
      <c r="F859" s="167"/>
      <c r="G859" s="167"/>
      <c r="H859" s="167"/>
      <c r="I859" s="167"/>
      <c r="J859" s="167"/>
      <c r="K859" s="167"/>
      <c r="L859" s="167"/>
      <c r="M859" s="167"/>
      <c r="N859" s="167"/>
      <c r="O859" s="167"/>
      <c r="P859" s="167"/>
      <c r="Q859" s="167"/>
      <c r="R859" s="167"/>
      <c r="S859" s="167"/>
      <c r="T859" s="167"/>
      <c r="U859" s="167"/>
      <c r="V859" s="167"/>
      <c r="W859" s="167"/>
      <c r="X859" s="167"/>
      <c r="Y859" s="167"/>
      <c r="Z859" s="167"/>
      <c r="AA859" s="167"/>
    </row>
    <row r="860">
      <c r="A860" s="167"/>
      <c r="B860" s="167"/>
      <c r="C860" s="167"/>
      <c r="D860" s="167"/>
      <c r="E860" s="167"/>
      <c r="F860" s="167"/>
      <c r="G860" s="167"/>
      <c r="H860" s="167"/>
      <c r="I860" s="167"/>
      <c r="J860" s="167"/>
      <c r="K860" s="167"/>
      <c r="L860" s="167"/>
      <c r="M860" s="167"/>
      <c r="N860" s="167"/>
      <c r="O860" s="167"/>
      <c r="P860" s="167"/>
      <c r="Q860" s="167"/>
      <c r="R860" s="167"/>
      <c r="S860" s="167"/>
      <c r="T860" s="167"/>
      <c r="U860" s="167"/>
      <c r="V860" s="167"/>
      <c r="W860" s="167"/>
      <c r="X860" s="167"/>
      <c r="Y860" s="167"/>
      <c r="Z860" s="167"/>
      <c r="AA860" s="167"/>
    </row>
    <row r="861">
      <c r="A861" s="167"/>
      <c r="B861" s="167"/>
      <c r="C861" s="167"/>
      <c r="D861" s="167"/>
      <c r="E861" s="167"/>
      <c r="F861" s="167"/>
      <c r="G861" s="167"/>
      <c r="H861" s="167"/>
      <c r="I861" s="167"/>
      <c r="J861" s="167"/>
      <c r="K861" s="167"/>
      <c r="L861" s="167"/>
      <c r="M861" s="167"/>
      <c r="N861" s="167"/>
      <c r="O861" s="167"/>
      <c r="P861" s="167"/>
      <c r="Q861" s="167"/>
      <c r="R861" s="167"/>
      <c r="S861" s="167"/>
      <c r="T861" s="167"/>
      <c r="U861" s="167"/>
      <c r="V861" s="167"/>
      <c r="W861" s="167"/>
      <c r="X861" s="167"/>
      <c r="Y861" s="167"/>
      <c r="Z861" s="167"/>
      <c r="AA861" s="167"/>
    </row>
    <row r="862">
      <c r="A862" s="167"/>
      <c r="B862" s="167"/>
      <c r="C862" s="167"/>
      <c r="D862" s="167"/>
      <c r="E862" s="167"/>
      <c r="F862" s="167"/>
      <c r="G862" s="167"/>
      <c r="H862" s="167"/>
      <c r="I862" s="167"/>
      <c r="J862" s="167"/>
      <c r="K862" s="167"/>
      <c r="L862" s="167"/>
      <c r="M862" s="167"/>
      <c r="N862" s="167"/>
      <c r="O862" s="167"/>
      <c r="P862" s="167"/>
      <c r="Q862" s="167"/>
      <c r="R862" s="167"/>
      <c r="S862" s="167"/>
      <c r="T862" s="167"/>
      <c r="U862" s="167"/>
      <c r="V862" s="167"/>
      <c r="W862" s="167"/>
      <c r="X862" s="167"/>
      <c r="Y862" s="167"/>
      <c r="Z862" s="167"/>
      <c r="AA862" s="167"/>
    </row>
    <row r="863">
      <c r="A863" s="167"/>
      <c r="B863" s="167"/>
      <c r="C863" s="167"/>
      <c r="D863" s="167"/>
      <c r="E863" s="167"/>
      <c r="F863" s="167"/>
      <c r="G863" s="167"/>
      <c r="H863" s="167"/>
      <c r="I863" s="167"/>
      <c r="J863" s="167"/>
      <c r="K863" s="167"/>
      <c r="L863" s="167"/>
      <c r="M863" s="167"/>
      <c r="N863" s="167"/>
      <c r="O863" s="167"/>
      <c r="P863" s="167"/>
      <c r="Q863" s="167"/>
      <c r="R863" s="167"/>
      <c r="S863" s="167"/>
      <c r="T863" s="167"/>
      <c r="U863" s="167"/>
      <c r="V863" s="167"/>
      <c r="W863" s="167"/>
      <c r="X863" s="167"/>
      <c r="Y863" s="167"/>
      <c r="Z863" s="167"/>
      <c r="AA863" s="167"/>
    </row>
    <row r="864">
      <c r="A864" s="167"/>
      <c r="B864" s="167"/>
      <c r="C864" s="167"/>
      <c r="D864" s="167"/>
      <c r="E864" s="167"/>
      <c r="F864" s="167"/>
      <c r="G864" s="167"/>
      <c r="H864" s="167"/>
      <c r="I864" s="167"/>
      <c r="J864" s="167"/>
      <c r="K864" s="167"/>
      <c r="L864" s="167"/>
      <c r="M864" s="167"/>
      <c r="N864" s="167"/>
      <c r="O864" s="167"/>
      <c r="P864" s="167"/>
      <c r="Q864" s="167"/>
      <c r="R864" s="167"/>
      <c r="S864" s="167"/>
      <c r="T864" s="167"/>
      <c r="U864" s="167"/>
      <c r="V864" s="167"/>
      <c r="W864" s="167"/>
      <c r="X864" s="167"/>
      <c r="Y864" s="167"/>
      <c r="Z864" s="167"/>
      <c r="AA864" s="167"/>
    </row>
    <row r="865">
      <c r="A865" s="167"/>
      <c r="B865" s="167"/>
      <c r="C865" s="167"/>
      <c r="D865" s="167"/>
      <c r="E865" s="167"/>
      <c r="F865" s="167"/>
      <c r="G865" s="167"/>
      <c r="H865" s="167"/>
      <c r="I865" s="167"/>
      <c r="J865" s="167"/>
      <c r="K865" s="167"/>
      <c r="L865" s="167"/>
      <c r="M865" s="167"/>
      <c r="N865" s="167"/>
      <c r="O865" s="167"/>
      <c r="P865" s="167"/>
      <c r="Q865" s="167"/>
      <c r="R865" s="167"/>
      <c r="S865" s="167"/>
      <c r="T865" s="167"/>
      <c r="U865" s="167"/>
      <c r="V865" s="167"/>
      <c r="W865" s="167"/>
      <c r="X865" s="167"/>
      <c r="Y865" s="167"/>
      <c r="Z865" s="167"/>
      <c r="AA865" s="167"/>
    </row>
    <row r="866">
      <c r="A866" s="167"/>
      <c r="B866" s="167"/>
      <c r="C866" s="167"/>
      <c r="D866" s="167"/>
      <c r="E866" s="167"/>
      <c r="F866" s="167"/>
      <c r="G866" s="167"/>
      <c r="H866" s="167"/>
      <c r="I866" s="167"/>
      <c r="J866" s="167"/>
      <c r="K866" s="167"/>
      <c r="L866" s="167"/>
      <c r="M866" s="167"/>
      <c r="N866" s="167"/>
      <c r="O866" s="167"/>
      <c r="P866" s="167"/>
      <c r="Q866" s="167"/>
      <c r="R866" s="167"/>
      <c r="S866" s="167"/>
      <c r="T866" s="167"/>
      <c r="U866" s="167"/>
      <c r="V866" s="167"/>
      <c r="W866" s="167"/>
      <c r="X866" s="167"/>
      <c r="Y866" s="167"/>
      <c r="Z866" s="167"/>
      <c r="AA866" s="167"/>
    </row>
    <row r="867">
      <c r="A867" s="167"/>
      <c r="B867" s="167"/>
      <c r="C867" s="167"/>
      <c r="D867" s="167"/>
      <c r="E867" s="167"/>
      <c r="F867" s="167"/>
      <c r="G867" s="167"/>
      <c r="H867" s="167"/>
      <c r="I867" s="167"/>
      <c r="J867" s="167"/>
      <c r="K867" s="167"/>
      <c r="L867" s="167"/>
      <c r="M867" s="167"/>
      <c r="N867" s="167"/>
      <c r="O867" s="167"/>
      <c r="P867" s="167"/>
      <c r="Q867" s="167"/>
      <c r="R867" s="167"/>
      <c r="S867" s="167"/>
      <c r="T867" s="167"/>
      <c r="U867" s="167"/>
      <c r="V867" s="167"/>
      <c r="W867" s="167"/>
      <c r="X867" s="167"/>
      <c r="Y867" s="167"/>
      <c r="Z867" s="167"/>
      <c r="AA867" s="167"/>
    </row>
    <row r="868">
      <c r="A868" s="167"/>
      <c r="B868" s="167"/>
      <c r="C868" s="167"/>
      <c r="D868" s="167"/>
      <c r="E868" s="167"/>
      <c r="F868" s="167"/>
      <c r="G868" s="167"/>
      <c r="H868" s="167"/>
      <c r="I868" s="167"/>
      <c r="J868" s="167"/>
      <c r="K868" s="167"/>
      <c r="L868" s="167"/>
      <c r="M868" s="167"/>
      <c r="N868" s="167"/>
      <c r="O868" s="167"/>
      <c r="P868" s="167"/>
      <c r="Q868" s="167"/>
      <c r="R868" s="167"/>
      <c r="S868" s="167"/>
      <c r="T868" s="167"/>
      <c r="U868" s="167"/>
      <c r="V868" s="167"/>
      <c r="W868" s="167"/>
      <c r="X868" s="167"/>
      <c r="Y868" s="167"/>
      <c r="Z868" s="167"/>
      <c r="AA868" s="167"/>
    </row>
    <row r="869">
      <c r="A869" s="167"/>
      <c r="B869" s="167"/>
      <c r="C869" s="167"/>
      <c r="D869" s="167"/>
      <c r="E869" s="167"/>
      <c r="F869" s="167"/>
      <c r="G869" s="167"/>
      <c r="H869" s="167"/>
      <c r="I869" s="167"/>
      <c r="J869" s="167"/>
      <c r="K869" s="167"/>
      <c r="L869" s="167"/>
      <c r="M869" s="167"/>
      <c r="N869" s="167"/>
      <c r="O869" s="167"/>
      <c r="P869" s="167"/>
      <c r="Q869" s="167"/>
      <c r="R869" s="167"/>
      <c r="S869" s="167"/>
      <c r="T869" s="167"/>
      <c r="U869" s="167"/>
      <c r="V869" s="167"/>
      <c r="W869" s="167"/>
      <c r="X869" s="167"/>
      <c r="Y869" s="167"/>
      <c r="Z869" s="167"/>
      <c r="AA869" s="167"/>
    </row>
    <row r="870">
      <c r="A870" s="167"/>
      <c r="B870" s="167"/>
      <c r="C870" s="167"/>
      <c r="D870" s="167"/>
      <c r="E870" s="167"/>
      <c r="F870" s="167"/>
      <c r="G870" s="167"/>
      <c r="H870" s="167"/>
      <c r="I870" s="167"/>
      <c r="J870" s="167"/>
      <c r="K870" s="167"/>
      <c r="L870" s="167"/>
      <c r="M870" s="167"/>
      <c r="N870" s="167"/>
      <c r="O870" s="167"/>
      <c r="P870" s="167"/>
      <c r="Q870" s="167"/>
      <c r="R870" s="167"/>
      <c r="S870" s="167"/>
      <c r="T870" s="167"/>
      <c r="U870" s="167"/>
      <c r="V870" s="167"/>
      <c r="W870" s="167"/>
      <c r="X870" s="167"/>
      <c r="Y870" s="167"/>
      <c r="Z870" s="167"/>
      <c r="AA870" s="167"/>
    </row>
    <row r="871">
      <c r="A871" s="167"/>
      <c r="B871" s="167"/>
      <c r="C871" s="167"/>
      <c r="D871" s="167"/>
      <c r="E871" s="167"/>
      <c r="F871" s="167"/>
      <c r="G871" s="167"/>
      <c r="H871" s="167"/>
      <c r="I871" s="167"/>
      <c r="J871" s="167"/>
      <c r="K871" s="167"/>
      <c r="L871" s="167"/>
      <c r="M871" s="167"/>
      <c r="N871" s="167"/>
      <c r="O871" s="167"/>
      <c r="P871" s="167"/>
      <c r="Q871" s="167"/>
      <c r="R871" s="167"/>
      <c r="S871" s="167"/>
      <c r="T871" s="167"/>
      <c r="U871" s="167"/>
      <c r="V871" s="167"/>
      <c r="W871" s="167"/>
      <c r="X871" s="167"/>
      <c r="Y871" s="167"/>
      <c r="Z871" s="167"/>
      <c r="AA871" s="167"/>
    </row>
    <row r="872">
      <c r="A872" s="167"/>
      <c r="B872" s="167"/>
      <c r="C872" s="167"/>
      <c r="D872" s="167"/>
      <c r="E872" s="167"/>
      <c r="F872" s="167"/>
      <c r="G872" s="167"/>
      <c r="H872" s="167"/>
      <c r="I872" s="167"/>
      <c r="J872" s="167"/>
      <c r="K872" s="167"/>
      <c r="L872" s="167"/>
      <c r="M872" s="167"/>
      <c r="N872" s="167"/>
      <c r="O872" s="167"/>
      <c r="P872" s="167"/>
      <c r="Q872" s="167"/>
      <c r="R872" s="167"/>
      <c r="S872" s="167"/>
      <c r="T872" s="167"/>
      <c r="U872" s="167"/>
      <c r="V872" s="167"/>
      <c r="W872" s="167"/>
      <c r="X872" s="167"/>
      <c r="Y872" s="167"/>
      <c r="Z872" s="167"/>
      <c r="AA872" s="167"/>
    </row>
    <row r="873">
      <c r="A873" s="167"/>
      <c r="B873" s="167"/>
      <c r="C873" s="167"/>
      <c r="D873" s="167"/>
      <c r="E873" s="167"/>
      <c r="F873" s="167"/>
      <c r="G873" s="167"/>
      <c r="H873" s="167"/>
      <c r="I873" s="167"/>
      <c r="J873" s="167"/>
      <c r="K873" s="167"/>
      <c r="L873" s="167"/>
      <c r="M873" s="167"/>
      <c r="N873" s="167"/>
      <c r="O873" s="167"/>
      <c r="P873" s="167"/>
      <c r="Q873" s="167"/>
      <c r="R873" s="167"/>
      <c r="S873" s="167"/>
      <c r="T873" s="167"/>
      <c r="U873" s="167"/>
      <c r="V873" s="167"/>
      <c r="W873" s="167"/>
      <c r="X873" s="167"/>
      <c r="Y873" s="167"/>
      <c r="Z873" s="167"/>
      <c r="AA873" s="167"/>
    </row>
    <row r="874">
      <c r="A874" s="167"/>
      <c r="B874" s="167"/>
      <c r="C874" s="167"/>
      <c r="D874" s="167"/>
      <c r="E874" s="167"/>
      <c r="F874" s="167"/>
      <c r="G874" s="167"/>
      <c r="H874" s="167"/>
      <c r="I874" s="167"/>
      <c r="J874" s="167"/>
      <c r="K874" s="167"/>
      <c r="L874" s="167"/>
      <c r="M874" s="167"/>
      <c r="N874" s="167"/>
      <c r="O874" s="167"/>
      <c r="P874" s="167"/>
      <c r="Q874" s="167"/>
      <c r="R874" s="167"/>
      <c r="S874" s="167"/>
      <c r="T874" s="167"/>
      <c r="U874" s="167"/>
      <c r="V874" s="167"/>
      <c r="W874" s="167"/>
      <c r="X874" s="167"/>
      <c r="Y874" s="167"/>
      <c r="Z874" s="167"/>
      <c r="AA874" s="167"/>
    </row>
    <row r="875">
      <c r="A875" s="167"/>
      <c r="B875" s="167"/>
      <c r="C875" s="167"/>
      <c r="D875" s="167"/>
      <c r="E875" s="167"/>
      <c r="F875" s="167"/>
      <c r="G875" s="167"/>
      <c r="H875" s="167"/>
      <c r="I875" s="167"/>
      <c r="J875" s="167"/>
      <c r="K875" s="167"/>
      <c r="L875" s="167"/>
      <c r="M875" s="167"/>
      <c r="N875" s="167"/>
      <c r="O875" s="167"/>
      <c r="P875" s="167"/>
      <c r="Q875" s="167"/>
      <c r="R875" s="167"/>
      <c r="S875" s="167"/>
      <c r="T875" s="167"/>
      <c r="U875" s="167"/>
      <c r="V875" s="167"/>
      <c r="W875" s="167"/>
      <c r="X875" s="167"/>
      <c r="Y875" s="167"/>
      <c r="Z875" s="167"/>
      <c r="AA875" s="167"/>
    </row>
    <row r="876">
      <c r="A876" s="167"/>
      <c r="B876" s="167"/>
      <c r="C876" s="167"/>
      <c r="D876" s="167"/>
      <c r="E876" s="167"/>
      <c r="F876" s="167"/>
      <c r="G876" s="167"/>
      <c r="H876" s="167"/>
      <c r="I876" s="167"/>
      <c r="J876" s="167"/>
      <c r="K876" s="167"/>
      <c r="L876" s="167"/>
      <c r="M876" s="167"/>
      <c r="N876" s="167"/>
      <c r="O876" s="167"/>
      <c r="P876" s="167"/>
      <c r="Q876" s="167"/>
      <c r="R876" s="167"/>
      <c r="S876" s="167"/>
      <c r="T876" s="167"/>
      <c r="U876" s="167"/>
      <c r="V876" s="167"/>
      <c r="W876" s="167"/>
      <c r="X876" s="167"/>
      <c r="Y876" s="167"/>
      <c r="Z876" s="167"/>
      <c r="AA876" s="167"/>
    </row>
    <row r="877">
      <c r="A877" s="167"/>
      <c r="B877" s="167"/>
      <c r="C877" s="167"/>
      <c r="D877" s="167"/>
      <c r="E877" s="167"/>
      <c r="F877" s="167"/>
      <c r="G877" s="167"/>
      <c r="H877" s="167"/>
      <c r="I877" s="167"/>
      <c r="J877" s="167"/>
      <c r="K877" s="167"/>
      <c r="L877" s="167"/>
      <c r="M877" s="167"/>
      <c r="N877" s="167"/>
      <c r="O877" s="167"/>
      <c r="P877" s="167"/>
      <c r="Q877" s="167"/>
      <c r="R877" s="167"/>
      <c r="S877" s="167"/>
      <c r="T877" s="167"/>
      <c r="U877" s="167"/>
      <c r="V877" s="167"/>
      <c r="W877" s="167"/>
      <c r="X877" s="167"/>
      <c r="Y877" s="167"/>
      <c r="Z877" s="167"/>
      <c r="AA877" s="167"/>
    </row>
    <row r="878">
      <c r="A878" s="167"/>
      <c r="B878" s="167"/>
      <c r="C878" s="167"/>
      <c r="D878" s="167"/>
      <c r="E878" s="167"/>
      <c r="F878" s="167"/>
      <c r="G878" s="167"/>
      <c r="H878" s="167"/>
      <c r="I878" s="167"/>
      <c r="J878" s="167"/>
      <c r="K878" s="167"/>
      <c r="L878" s="167"/>
      <c r="M878" s="167"/>
      <c r="N878" s="167"/>
      <c r="O878" s="167"/>
      <c r="P878" s="167"/>
      <c r="Q878" s="167"/>
      <c r="R878" s="167"/>
      <c r="S878" s="167"/>
      <c r="T878" s="167"/>
      <c r="U878" s="167"/>
      <c r="V878" s="167"/>
      <c r="W878" s="167"/>
      <c r="X878" s="167"/>
      <c r="Y878" s="167"/>
      <c r="Z878" s="167"/>
      <c r="AA878" s="167"/>
    </row>
    <row r="879">
      <c r="A879" s="167"/>
      <c r="B879" s="167"/>
      <c r="C879" s="167"/>
      <c r="D879" s="167"/>
      <c r="E879" s="167"/>
      <c r="F879" s="167"/>
      <c r="G879" s="167"/>
      <c r="H879" s="167"/>
      <c r="I879" s="167"/>
      <c r="J879" s="167"/>
      <c r="K879" s="167"/>
      <c r="L879" s="167"/>
      <c r="M879" s="167"/>
      <c r="N879" s="167"/>
      <c r="O879" s="167"/>
      <c r="P879" s="167"/>
      <c r="Q879" s="167"/>
      <c r="R879" s="167"/>
      <c r="S879" s="167"/>
      <c r="T879" s="167"/>
      <c r="U879" s="167"/>
      <c r="V879" s="167"/>
      <c r="W879" s="167"/>
      <c r="X879" s="167"/>
      <c r="Y879" s="167"/>
      <c r="Z879" s="167"/>
      <c r="AA879" s="167"/>
    </row>
    <row r="880">
      <c r="A880" s="167"/>
      <c r="B880" s="167"/>
      <c r="C880" s="167"/>
      <c r="D880" s="167"/>
      <c r="E880" s="167"/>
      <c r="F880" s="167"/>
      <c r="G880" s="167"/>
      <c r="H880" s="167"/>
      <c r="I880" s="167"/>
      <c r="J880" s="167"/>
      <c r="K880" s="167"/>
      <c r="L880" s="167"/>
      <c r="M880" s="167"/>
      <c r="N880" s="167"/>
      <c r="O880" s="167"/>
      <c r="P880" s="167"/>
      <c r="Q880" s="167"/>
      <c r="R880" s="167"/>
      <c r="S880" s="167"/>
      <c r="T880" s="167"/>
      <c r="U880" s="167"/>
      <c r="V880" s="167"/>
      <c r="W880" s="167"/>
      <c r="X880" s="167"/>
      <c r="Y880" s="167"/>
      <c r="Z880" s="167"/>
      <c r="AA880" s="167"/>
    </row>
    <row r="881">
      <c r="A881" s="167"/>
      <c r="B881" s="167"/>
      <c r="C881" s="167"/>
      <c r="D881" s="167"/>
      <c r="E881" s="167"/>
      <c r="F881" s="167"/>
      <c r="G881" s="167"/>
      <c r="H881" s="167"/>
      <c r="I881" s="167"/>
      <c r="J881" s="167"/>
      <c r="K881" s="167"/>
      <c r="L881" s="167"/>
      <c r="M881" s="167"/>
      <c r="N881" s="167"/>
      <c r="O881" s="167"/>
      <c r="P881" s="167"/>
      <c r="Q881" s="167"/>
      <c r="R881" s="167"/>
      <c r="S881" s="167"/>
      <c r="T881" s="167"/>
      <c r="U881" s="167"/>
      <c r="V881" s="167"/>
      <c r="W881" s="167"/>
      <c r="X881" s="167"/>
      <c r="Y881" s="167"/>
      <c r="Z881" s="167"/>
      <c r="AA881" s="167"/>
    </row>
    <row r="882">
      <c r="A882" s="167"/>
      <c r="B882" s="167"/>
      <c r="C882" s="167"/>
      <c r="D882" s="167"/>
      <c r="E882" s="167"/>
      <c r="F882" s="167"/>
      <c r="G882" s="167"/>
      <c r="H882" s="167"/>
      <c r="I882" s="167"/>
      <c r="J882" s="167"/>
      <c r="K882" s="167"/>
      <c r="L882" s="167"/>
      <c r="M882" s="167"/>
      <c r="N882" s="167"/>
      <c r="O882" s="167"/>
      <c r="P882" s="167"/>
      <c r="Q882" s="167"/>
      <c r="R882" s="167"/>
      <c r="S882" s="167"/>
      <c r="T882" s="167"/>
      <c r="U882" s="167"/>
      <c r="V882" s="167"/>
      <c r="W882" s="167"/>
      <c r="X882" s="167"/>
      <c r="Y882" s="167"/>
      <c r="Z882" s="167"/>
      <c r="AA882" s="167"/>
    </row>
    <row r="883">
      <c r="A883" s="167"/>
      <c r="B883" s="167"/>
      <c r="C883" s="167"/>
      <c r="D883" s="167"/>
      <c r="E883" s="167"/>
      <c r="F883" s="167"/>
      <c r="G883" s="167"/>
      <c r="H883" s="167"/>
      <c r="I883" s="167"/>
      <c r="J883" s="167"/>
      <c r="K883" s="167"/>
      <c r="L883" s="167"/>
      <c r="M883" s="167"/>
      <c r="N883" s="167"/>
      <c r="O883" s="167"/>
      <c r="P883" s="167"/>
      <c r="Q883" s="167"/>
      <c r="R883" s="167"/>
      <c r="S883" s="167"/>
      <c r="T883" s="167"/>
      <c r="U883" s="167"/>
      <c r="V883" s="167"/>
      <c r="W883" s="167"/>
      <c r="X883" s="167"/>
      <c r="Y883" s="167"/>
      <c r="Z883" s="167"/>
      <c r="AA883" s="167"/>
    </row>
    <row r="884">
      <c r="A884" s="167"/>
      <c r="B884" s="167"/>
      <c r="C884" s="167"/>
      <c r="D884" s="167"/>
      <c r="E884" s="167"/>
      <c r="F884" s="167"/>
      <c r="G884" s="167"/>
      <c r="H884" s="167"/>
      <c r="I884" s="167"/>
      <c r="J884" s="167"/>
      <c r="K884" s="167"/>
      <c r="L884" s="167"/>
      <c r="M884" s="167"/>
      <c r="N884" s="167"/>
      <c r="O884" s="167"/>
      <c r="P884" s="167"/>
      <c r="Q884" s="167"/>
      <c r="R884" s="167"/>
      <c r="S884" s="167"/>
      <c r="T884" s="167"/>
      <c r="U884" s="167"/>
      <c r="V884" s="167"/>
      <c r="W884" s="167"/>
      <c r="X884" s="167"/>
      <c r="Y884" s="167"/>
      <c r="Z884" s="167"/>
      <c r="AA884" s="167"/>
    </row>
    <row r="885">
      <c r="A885" s="167"/>
      <c r="B885" s="167"/>
      <c r="C885" s="167"/>
      <c r="D885" s="167"/>
      <c r="E885" s="167"/>
      <c r="F885" s="167"/>
      <c r="G885" s="167"/>
      <c r="H885" s="167"/>
      <c r="I885" s="167"/>
      <c r="J885" s="167"/>
      <c r="K885" s="167"/>
      <c r="L885" s="167"/>
      <c r="M885" s="167"/>
      <c r="N885" s="167"/>
      <c r="O885" s="167"/>
      <c r="P885" s="167"/>
      <c r="Q885" s="167"/>
      <c r="R885" s="167"/>
      <c r="S885" s="167"/>
      <c r="T885" s="167"/>
      <c r="U885" s="167"/>
      <c r="V885" s="167"/>
      <c r="W885" s="167"/>
      <c r="X885" s="167"/>
      <c r="Y885" s="167"/>
      <c r="Z885" s="167"/>
      <c r="AA885" s="167"/>
    </row>
    <row r="886">
      <c r="A886" s="167"/>
      <c r="B886" s="167"/>
      <c r="C886" s="167"/>
      <c r="D886" s="167"/>
      <c r="E886" s="167"/>
      <c r="F886" s="167"/>
      <c r="G886" s="167"/>
      <c r="H886" s="167"/>
      <c r="I886" s="167"/>
      <c r="J886" s="167"/>
      <c r="K886" s="167"/>
      <c r="L886" s="167"/>
      <c r="M886" s="167"/>
      <c r="N886" s="167"/>
      <c r="O886" s="167"/>
      <c r="P886" s="167"/>
      <c r="Q886" s="167"/>
      <c r="R886" s="167"/>
      <c r="S886" s="167"/>
      <c r="T886" s="167"/>
      <c r="U886" s="167"/>
      <c r="V886" s="167"/>
      <c r="W886" s="167"/>
      <c r="X886" s="167"/>
      <c r="Y886" s="167"/>
      <c r="Z886" s="167"/>
      <c r="AA886" s="167"/>
    </row>
    <row r="887">
      <c r="A887" s="167"/>
      <c r="B887" s="167"/>
      <c r="C887" s="167"/>
      <c r="D887" s="167"/>
      <c r="E887" s="167"/>
      <c r="F887" s="167"/>
      <c r="G887" s="167"/>
      <c r="H887" s="167"/>
      <c r="I887" s="167"/>
      <c r="J887" s="167"/>
      <c r="K887" s="167"/>
      <c r="L887" s="167"/>
      <c r="M887" s="167"/>
      <c r="N887" s="167"/>
      <c r="O887" s="167"/>
      <c r="P887" s="167"/>
      <c r="Q887" s="167"/>
      <c r="R887" s="167"/>
      <c r="S887" s="167"/>
      <c r="T887" s="167"/>
      <c r="U887" s="167"/>
      <c r="V887" s="167"/>
      <c r="W887" s="167"/>
      <c r="X887" s="167"/>
      <c r="Y887" s="167"/>
      <c r="Z887" s="167"/>
      <c r="AA887" s="167"/>
    </row>
    <row r="888">
      <c r="A888" s="167"/>
      <c r="B888" s="167"/>
      <c r="C888" s="167"/>
      <c r="D888" s="167"/>
      <c r="E888" s="167"/>
      <c r="F888" s="167"/>
      <c r="G888" s="167"/>
      <c r="H888" s="167"/>
      <c r="I888" s="167"/>
      <c r="J888" s="167"/>
      <c r="K888" s="167"/>
      <c r="L888" s="167"/>
      <c r="M888" s="167"/>
      <c r="N888" s="167"/>
      <c r="O888" s="167"/>
      <c r="P888" s="167"/>
      <c r="Q888" s="167"/>
      <c r="R888" s="167"/>
      <c r="S888" s="167"/>
      <c r="T888" s="167"/>
      <c r="U888" s="167"/>
      <c r="V888" s="167"/>
      <c r="W888" s="167"/>
      <c r="X888" s="167"/>
      <c r="Y888" s="167"/>
      <c r="Z888" s="167"/>
      <c r="AA888" s="167"/>
    </row>
    <row r="889">
      <c r="A889" s="167"/>
      <c r="B889" s="167"/>
      <c r="C889" s="167"/>
      <c r="D889" s="167"/>
      <c r="E889" s="167"/>
      <c r="F889" s="167"/>
      <c r="G889" s="167"/>
      <c r="H889" s="167"/>
      <c r="I889" s="167"/>
      <c r="J889" s="167"/>
      <c r="K889" s="167"/>
      <c r="L889" s="167"/>
      <c r="M889" s="167"/>
      <c r="N889" s="167"/>
      <c r="O889" s="167"/>
      <c r="P889" s="167"/>
      <c r="Q889" s="167"/>
      <c r="R889" s="167"/>
      <c r="S889" s="167"/>
      <c r="T889" s="167"/>
      <c r="U889" s="167"/>
      <c r="V889" s="167"/>
      <c r="W889" s="167"/>
      <c r="X889" s="167"/>
      <c r="Y889" s="167"/>
      <c r="Z889" s="167"/>
      <c r="AA889" s="167"/>
    </row>
    <row r="890">
      <c r="A890" s="167"/>
      <c r="B890" s="167"/>
      <c r="C890" s="167"/>
      <c r="D890" s="167"/>
      <c r="E890" s="167"/>
      <c r="F890" s="167"/>
      <c r="G890" s="167"/>
      <c r="H890" s="167"/>
      <c r="I890" s="167"/>
      <c r="J890" s="167"/>
      <c r="K890" s="167"/>
      <c r="L890" s="167"/>
      <c r="M890" s="167"/>
      <c r="N890" s="167"/>
      <c r="O890" s="167"/>
      <c r="P890" s="167"/>
      <c r="Q890" s="167"/>
      <c r="R890" s="167"/>
      <c r="S890" s="167"/>
      <c r="T890" s="167"/>
      <c r="U890" s="167"/>
      <c r="V890" s="167"/>
      <c r="W890" s="167"/>
      <c r="X890" s="167"/>
      <c r="Y890" s="167"/>
      <c r="Z890" s="167"/>
      <c r="AA890" s="167"/>
    </row>
    <row r="891">
      <c r="A891" s="167"/>
      <c r="B891" s="167"/>
      <c r="C891" s="167"/>
      <c r="D891" s="167"/>
      <c r="E891" s="167"/>
      <c r="F891" s="167"/>
      <c r="G891" s="167"/>
      <c r="H891" s="167"/>
      <c r="I891" s="167"/>
      <c r="J891" s="167"/>
      <c r="K891" s="167"/>
      <c r="L891" s="167"/>
      <c r="M891" s="167"/>
      <c r="N891" s="167"/>
      <c r="O891" s="167"/>
      <c r="P891" s="167"/>
      <c r="Q891" s="167"/>
      <c r="R891" s="167"/>
      <c r="S891" s="167"/>
      <c r="T891" s="167"/>
      <c r="U891" s="167"/>
      <c r="V891" s="167"/>
      <c r="W891" s="167"/>
      <c r="X891" s="167"/>
      <c r="Y891" s="167"/>
      <c r="Z891" s="167"/>
      <c r="AA891" s="167"/>
    </row>
    <row r="892">
      <c r="A892" s="167"/>
      <c r="B892" s="167"/>
      <c r="C892" s="167"/>
      <c r="D892" s="167"/>
      <c r="E892" s="167"/>
      <c r="F892" s="167"/>
      <c r="G892" s="167"/>
      <c r="H892" s="167"/>
      <c r="I892" s="167"/>
      <c r="J892" s="167"/>
      <c r="K892" s="167"/>
      <c r="L892" s="167"/>
      <c r="M892" s="167"/>
      <c r="N892" s="167"/>
      <c r="O892" s="167"/>
      <c r="P892" s="167"/>
      <c r="Q892" s="167"/>
      <c r="R892" s="167"/>
      <c r="S892" s="167"/>
      <c r="T892" s="167"/>
      <c r="U892" s="167"/>
      <c r="V892" s="167"/>
      <c r="W892" s="167"/>
      <c r="X892" s="167"/>
      <c r="Y892" s="167"/>
      <c r="Z892" s="167"/>
      <c r="AA892" s="167"/>
    </row>
    <row r="893">
      <c r="A893" s="167"/>
      <c r="B893" s="167"/>
      <c r="C893" s="167"/>
      <c r="D893" s="167"/>
      <c r="E893" s="167"/>
      <c r="F893" s="167"/>
      <c r="G893" s="167"/>
      <c r="H893" s="167"/>
      <c r="I893" s="167"/>
      <c r="J893" s="167"/>
      <c r="K893" s="167"/>
      <c r="L893" s="167"/>
      <c r="M893" s="167"/>
      <c r="N893" s="167"/>
      <c r="O893" s="167"/>
      <c r="P893" s="167"/>
      <c r="Q893" s="167"/>
      <c r="R893" s="167"/>
      <c r="S893" s="167"/>
      <c r="T893" s="167"/>
      <c r="U893" s="167"/>
      <c r="V893" s="167"/>
      <c r="W893" s="167"/>
      <c r="X893" s="167"/>
      <c r="Y893" s="167"/>
      <c r="Z893" s="167"/>
      <c r="AA893" s="167"/>
    </row>
    <row r="894">
      <c r="A894" s="167"/>
      <c r="B894" s="167"/>
      <c r="C894" s="167"/>
      <c r="D894" s="167"/>
      <c r="E894" s="167"/>
      <c r="F894" s="167"/>
      <c r="G894" s="167"/>
      <c r="H894" s="167"/>
      <c r="I894" s="167"/>
      <c r="J894" s="167"/>
      <c r="K894" s="167"/>
      <c r="L894" s="167"/>
      <c r="M894" s="167"/>
      <c r="N894" s="167"/>
      <c r="O894" s="167"/>
      <c r="P894" s="167"/>
      <c r="Q894" s="167"/>
      <c r="R894" s="167"/>
      <c r="S894" s="167"/>
      <c r="T894" s="167"/>
      <c r="U894" s="167"/>
      <c r="V894" s="167"/>
      <c r="W894" s="167"/>
      <c r="X894" s="167"/>
      <c r="Y894" s="167"/>
      <c r="Z894" s="167"/>
      <c r="AA894" s="167"/>
    </row>
    <row r="895">
      <c r="A895" s="167"/>
      <c r="B895" s="167"/>
      <c r="C895" s="167"/>
      <c r="D895" s="167"/>
      <c r="E895" s="167"/>
      <c r="F895" s="167"/>
      <c r="G895" s="167"/>
      <c r="H895" s="167"/>
      <c r="I895" s="167"/>
      <c r="J895" s="167"/>
      <c r="K895" s="167"/>
      <c r="L895" s="167"/>
      <c r="M895" s="167"/>
      <c r="N895" s="167"/>
      <c r="O895" s="167"/>
      <c r="P895" s="167"/>
      <c r="Q895" s="167"/>
      <c r="R895" s="167"/>
      <c r="S895" s="167"/>
      <c r="T895" s="167"/>
      <c r="U895" s="167"/>
      <c r="V895" s="167"/>
      <c r="W895" s="167"/>
      <c r="X895" s="167"/>
      <c r="Y895" s="167"/>
      <c r="Z895" s="167"/>
      <c r="AA895" s="167"/>
    </row>
    <row r="896">
      <c r="A896" s="167"/>
      <c r="B896" s="167"/>
      <c r="C896" s="167"/>
      <c r="D896" s="167"/>
      <c r="E896" s="167"/>
      <c r="F896" s="167"/>
      <c r="G896" s="167"/>
      <c r="H896" s="167"/>
      <c r="I896" s="167"/>
      <c r="J896" s="167"/>
      <c r="K896" s="167"/>
      <c r="L896" s="167"/>
      <c r="M896" s="167"/>
      <c r="N896" s="167"/>
      <c r="O896" s="167"/>
      <c r="P896" s="167"/>
      <c r="Q896" s="167"/>
      <c r="R896" s="167"/>
      <c r="S896" s="167"/>
      <c r="T896" s="167"/>
      <c r="U896" s="167"/>
      <c r="V896" s="167"/>
      <c r="W896" s="167"/>
      <c r="X896" s="167"/>
      <c r="Y896" s="167"/>
      <c r="Z896" s="167"/>
      <c r="AA896" s="167"/>
    </row>
    <row r="897">
      <c r="A897" s="167"/>
      <c r="B897" s="167"/>
      <c r="C897" s="167"/>
      <c r="D897" s="167"/>
      <c r="E897" s="167"/>
      <c r="F897" s="167"/>
      <c r="G897" s="167"/>
      <c r="H897" s="167"/>
      <c r="I897" s="167"/>
      <c r="J897" s="167"/>
      <c r="K897" s="167"/>
      <c r="L897" s="167"/>
      <c r="M897" s="167"/>
      <c r="N897" s="167"/>
      <c r="O897" s="167"/>
      <c r="P897" s="167"/>
      <c r="Q897" s="167"/>
      <c r="R897" s="167"/>
      <c r="S897" s="167"/>
      <c r="T897" s="167"/>
      <c r="U897" s="167"/>
      <c r="V897" s="167"/>
      <c r="W897" s="167"/>
      <c r="X897" s="167"/>
      <c r="Y897" s="167"/>
      <c r="Z897" s="167"/>
      <c r="AA897" s="167"/>
    </row>
    <row r="898">
      <c r="A898" s="167"/>
      <c r="B898" s="167"/>
      <c r="C898" s="167"/>
      <c r="D898" s="167"/>
      <c r="E898" s="167"/>
      <c r="F898" s="167"/>
      <c r="G898" s="167"/>
      <c r="H898" s="167"/>
      <c r="I898" s="167"/>
      <c r="J898" s="167"/>
      <c r="K898" s="167"/>
      <c r="L898" s="167"/>
      <c r="M898" s="167"/>
      <c r="N898" s="167"/>
      <c r="O898" s="167"/>
      <c r="P898" s="167"/>
      <c r="Q898" s="167"/>
      <c r="R898" s="167"/>
      <c r="S898" s="167"/>
      <c r="T898" s="167"/>
      <c r="U898" s="167"/>
      <c r="V898" s="167"/>
      <c r="W898" s="167"/>
      <c r="X898" s="167"/>
      <c r="Y898" s="167"/>
      <c r="Z898" s="167"/>
      <c r="AA898" s="167"/>
    </row>
    <row r="899">
      <c r="A899" s="167"/>
      <c r="B899" s="167"/>
      <c r="C899" s="167"/>
      <c r="D899" s="167"/>
      <c r="E899" s="167"/>
      <c r="F899" s="167"/>
      <c r="G899" s="167"/>
      <c r="H899" s="167"/>
      <c r="I899" s="167"/>
      <c r="J899" s="167"/>
      <c r="K899" s="167"/>
      <c r="L899" s="167"/>
      <c r="M899" s="167"/>
      <c r="N899" s="167"/>
      <c r="O899" s="167"/>
      <c r="P899" s="167"/>
      <c r="Q899" s="167"/>
      <c r="R899" s="167"/>
      <c r="S899" s="167"/>
      <c r="T899" s="167"/>
      <c r="U899" s="167"/>
      <c r="V899" s="167"/>
      <c r="W899" s="167"/>
      <c r="X899" s="167"/>
      <c r="Y899" s="167"/>
      <c r="Z899" s="167"/>
      <c r="AA899" s="167"/>
    </row>
    <row r="900">
      <c r="A900" s="167"/>
      <c r="B900" s="167"/>
      <c r="C900" s="167"/>
      <c r="D900" s="167"/>
      <c r="E900" s="167"/>
      <c r="F900" s="167"/>
      <c r="G900" s="167"/>
      <c r="H900" s="167"/>
      <c r="I900" s="167"/>
      <c r="J900" s="167"/>
      <c r="K900" s="167"/>
      <c r="L900" s="167"/>
      <c r="M900" s="167"/>
      <c r="N900" s="167"/>
      <c r="O900" s="167"/>
      <c r="P900" s="167"/>
      <c r="Q900" s="167"/>
      <c r="R900" s="167"/>
      <c r="S900" s="167"/>
      <c r="T900" s="167"/>
      <c r="U900" s="167"/>
      <c r="V900" s="167"/>
      <c r="W900" s="167"/>
      <c r="X900" s="167"/>
      <c r="Y900" s="167"/>
      <c r="Z900" s="167"/>
      <c r="AA900" s="167"/>
    </row>
    <row r="901">
      <c r="A901" s="167"/>
      <c r="B901" s="167"/>
      <c r="C901" s="167"/>
      <c r="D901" s="167"/>
      <c r="E901" s="167"/>
      <c r="F901" s="167"/>
      <c r="G901" s="167"/>
      <c r="H901" s="167"/>
      <c r="I901" s="167"/>
      <c r="J901" s="167"/>
      <c r="K901" s="167"/>
      <c r="L901" s="167"/>
      <c r="M901" s="167"/>
      <c r="N901" s="167"/>
      <c r="O901" s="167"/>
      <c r="P901" s="167"/>
      <c r="Q901" s="167"/>
      <c r="R901" s="167"/>
      <c r="S901" s="167"/>
      <c r="T901" s="167"/>
      <c r="U901" s="167"/>
      <c r="V901" s="167"/>
      <c r="W901" s="167"/>
      <c r="X901" s="167"/>
      <c r="Y901" s="167"/>
      <c r="Z901" s="167"/>
      <c r="AA901" s="167"/>
    </row>
    <row r="902">
      <c r="A902" s="167"/>
      <c r="B902" s="167"/>
      <c r="C902" s="167"/>
      <c r="D902" s="167"/>
      <c r="E902" s="167"/>
      <c r="F902" s="167"/>
      <c r="G902" s="167"/>
      <c r="H902" s="167"/>
      <c r="I902" s="167"/>
      <c r="J902" s="167"/>
      <c r="K902" s="167"/>
      <c r="L902" s="167"/>
      <c r="M902" s="167"/>
      <c r="N902" s="167"/>
      <c r="O902" s="167"/>
      <c r="P902" s="167"/>
      <c r="Q902" s="167"/>
      <c r="R902" s="167"/>
      <c r="S902" s="167"/>
      <c r="T902" s="167"/>
      <c r="U902" s="167"/>
      <c r="V902" s="167"/>
      <c r="W902" s="167"/>
      <c r="X902" s="167"/>
      <c r="Y902" s="167"/>
      <c r="Z902" s="167"/>
      <c r="AA902" s="167"/>
    </row>
    <row r="903">
      <c r="A903" s="167"/>
      <c r="B903" s="167"/>
      <c r="C903" s="167"/>
      <c r="D903" s="167"/>
      <c r="E903" s="167"/>
      <c r="F903" s="167"/>
      <c r="G903" s="167"/>
      <c r="H903" s="167"/>
      <c r="I903" s="167"/>
      <c r="J903" s="167"/>
      <c r="K903" s="167"/>
      <c r="L903" s="167"/>
      <c r="M903" s="167"/>
      <c r="N903" s="167"/>
      <c r="O903" s="167"/>
      <c r="P903" s="167"/>
      <c r="Q903" s="167"/>
      <c r="R903" s="167"/>
      <c r="S903" s="167"/>
      <c r="T903" s="167"/>
      <c r="U903" s="167"/>
      <c r="V903" s="167"/>
      <c r="W903" s="167"/>
      <c r="X903" s="167"/>
      <c r="Y903" s="167"/>
      <c r="Z903" s="167"/>
      <c r="AA903" s="167"/>
    </row>
    <row r="904">
      <c r="A904" s="167"/>
      <c r="B904" s="167"/>
      <c r="C904" s="167"/>
      <c r="D904" s="167"/>
      <c r="E904" s="167"/>
      <c r="F904" s="167"/>
      <c r="G904" s="167"/>
      <c r="H904" s="167"/>
      <c r="I904" s="167"/>
      <c r="J904" s="167"/>
      <c r="K904" s="167"/>
      <c r="L904" s="167"/>
      <c r="M904" s="167"/>
      <c r="N904" s="167"/>
      <c r="O904" s="167"/>
      <c r="P904" s="167"/>
      <c r="Q904" s="167"/>
      <c r="R904" s="167"/>
      <c r="S904" s="167"/>
      <c r="T904" s="167"/>
      <c r="U904" s="167"/>
      <c r="V904" s="167"/>
      <c r="W904" s="167"/>
      <c r="X904" s="167"/>
      <c r="Y904" s="167"/>
      <c r="Z904" s="167"/>
      <c r="AA904" s="167"/>
    </row>
    <row r="905">
      <c r="A905" s="167"/>
      <c r="B905" s="167"/>
      <c r="C905" s="167"/>
      <c r="D905" s="167"/>
      <c r="E905" s="167"/>
      <c r="F905" s="167"/>
      <c r="G905" s="167"/>
      <c r="H905" s="167"/>
      <c r="I905" s="167"/>
      <c r="J905" s="167"/>
      <c r="K905" s="167"/>
      <c r="L905" s="167"/>
      <c r="M905" s="167"/>
      <c r="N905" s="167"/>
      <c r="O905" s="167"/>
      <c r="P905" s="167"/>
      <c r="Q905" s="167"/>
      <c r="R905" s="167"/>
      <c r="S905" s="167"/>
      <c r="T905" s="167"/>
      <c r="U905" s="167"/>
      <c r="V905" s="167"/>
      <c r="W905" s="167"/>
      <c r="X905" s="167"/>
      <c r="Y905" s="167"/>
      <c r="Z905" s="167"/>
      <c r="AA905" s="167"/>
    </row>
    <row r="906">
      <c r="A906" s="167"/>
      <c r="B906" s="167"/>
      <c r="C906" s="167"/>
      <c r="D906" s="167"/>
      <c r="E906" s="167"/>
      <c r="F906" s="167"/>
      <c r="G906" s="167"/>
      <c r="H906" s="167"/>
      <c r="I906" s="167"/>
      <c r="J906" s="167"/>
      <c r="K906" s="167"/>
      <c r="L906" s="167"/>
      <c r="M906" s="167"/>
      <c r="N906" s="167"/>
      <c r="O906" s="167"/>
      <c r="P906" s="167"/>
      <c r="Q906" s="167"/>
      <c r="R906" s="167"/>
      <c r="S906" s="167"/>
      <c r="T906" s="167"/>
      <c r="U906" s="167"/>
      <c r="V906" s="167"/>
      <c r="W906" s="167"/>
      <c r="X906" s="167"/>
      <c r="Y906" s="167"/>
      <c r="Z906" s="167"/>
      <c r="AA906" s="167"/>
    </row>
    <row r="907">
      <c r="A907" s="167"/>
      <c r="B907" s="167"/>
      <c r="C907" s="167"/>
      <c r="D907" s="167"/>
      <c r="E907" s="167"/>
      <c r="F907" s="167"/>
      <c r="G907" s="167"/>
      <c r="H907" s="167"/>
      <c r="I907" s="167"/>
      <c r="J907" s="167"/>
      <c r="K907" s="167"/>
      <c r="L907" s="167"/>
      <c r="M907" s="167"/>
      <c r="N907" s="167"/>
      <c r="O907" s="167"/>
      <c r="P907" s="167"/>
      <c r="Q907" s="167"/>
      <c r="R907" s="167"/>
      <c r="S907" s="167"/>
      <c r="T907" s="167"/>
      <c r="U907" s="167"/>
      <c r="V907" s="167"/>
      <c r="W907" s="167"/>
      <c r="X907" s="167"/>
      <c r="Y907" s="167"/>
      <c r="Z907" s="167"/>
      <c r="AA907" s="167"/>
    </row>
    <row r="908">
      <c r="A908" s="167"/>
      <c r="B908" s="167"/>
      <c r="C908" s="167"/>
      <c r="D908" s="167"/>
      <c r="E908" s="167"/>
      <c r="F908" s="167"/>
      <c r="G908" s="167"/>
      <c r="H908" s="167"/>
      <c r="I908" s="167"/>
      <c r="J908" s="167"/>
      <c r="K908" s="167"/>
      <c r="L908" s="167"/>
      <c r="M908" s="167"/>
      <c r="N908" s="167"/>
      <c r="O908" s="167"/>
      <c r="P908" s="167"/>
      <c r="Q908" s="167"/>
      <c r="R908" s="167"/>
      <c r="S908" s="167"/>
      <c r="T908" s="167"/>
      <c r="U908" s="167"/>
      <c r="V908" s="167"/>
      <c r="W908" s="167"/>
      <c r="X908" s="167"/>
      <c r="Y908" s="167"/>
      <c r="Z908" s="167"/>
      <c r="AA908" s="167"/>
    </row>
    <row r="909">
      <c r="A909" s="167"/>
      <c r="B909" s="167"/>
      <c r="C909" s="167"/>
      <c r="D909" s="167"/>
      <c r="E909" s="167"/>
      <c r="F909" s="167"/>
      <c r="G909" s="167"/>
      <c r="H909" s="167"/>
      <c r="I909" s="167"/>
      <c r="J909" s="167"/>
      <c r="K909" s="167"/>
      <c r="L909" s="167"/>
      <c r="M909" s="167"/>
      <c r="N909" s="167"/>
      <c r="O909" s="167"/>
      <c r="P909" s="167"/>
      <c r="Q909" s="167"/>
      <c r="R909" s="167"/>
      <c r="S909" s="167"/>
      <c r="T909" s="167"/>
      <c r="U909" s="167"/>
      <c r="V909" s="167"/>
      <c r="W909" s="167"/>
      <c r="X909" s="167"/>
      <c r="Y909" s="167"/>
      <c r="Z909" s="167"/>
      <c r="AA909" s="167"/>
    </row>
    <row r="910">
      <c r="A910" s="167"/>
      <c r="B910" s="167"/>
      <c r="C910" s="167"/>
      <c r="D910" s="167"/>
      <c r="E910" s="167"/>
      <c r="F910" s="167"/>
      <c r="G910" s="167"/>
      <c r="H910" s="167"/>
      <c r="I910" s="167"/>
      <c r="J910" s="167"/>
      <c r="K910" s="167"/>
      <c r="L910" s="167"/>
      <c r="M910" s="167"/>
      <c r="N910" s="167"/>
      <c r="O910" s="167"/>
      <c r="P910" s="167"/>
      <c r="Q910" s="167"/>
      <c r="R910" s="167"/>
      <c r="S910" s="167"/>
      <c r="T910" s="167"/>
      <c r="U910" s="167"/>
      <c r="V910" s="167"/>
      <c r="W910" s="167"/>
      <c r="X910" s="167"/>
      <c r="Y910" s="167"/>
      <c r="Z910" s="167"/>
      <c r="AA910" s="167"/>
    </row>
    <row r="911">
      <c r="A911" s="167"/>
      <c r="B911" s="167"/>
      <c r="C911" s="167"/>
      <c r="D911" s="167"/>
      <c r="E911" s="167"/>
      <c r="F911" s="167"/>
      <c r="G911" s="167"/>
      <c r="H911" s="167"/>
      <c r="I911" s="167"/>
      <c r="J911" s="167"/>
      <c r="K911" s="167"/>
      <c r="L911" s="167"/>
      <c r="M911" s="167"/>
      <c r="N911" s="167"/>
      <c r="O911" s="167"/>
      <c r="P911" s="167"/>
      <c r="Q911" s="167"/>
      <c r="R911" s="167"/>
      <c r="S911" s="167"/>
      <c r="T911" s="167"/>
      <c r="U911" s="167"/>
      <c r="V911" s="167"/>
      <c r="W911" s="167"/>
      <c r="X911" s="167"/>
      <c r="Y911" s="167"/>
      <c r="Z911" s="167"/>
      <c r="AA911" s="167"/>
    </row>
    <row r="912">
      <c r="A912" s="167"/>
      <c r="B912" s="167"/>
      <c r="C912" s="167"/>
      <c r="D912" s="167"/>
      <c r="E912" s="167"/>
      <c r="F912" s="167"/>
      <c r="G912" s="167"/>
      <c r="H912" s="167"/>
      <c r="I912" s="167"/>
      <c r="J912" s="167"/>
      <c r="K912" s="167"/>
      <c r="L912" s="167"/>
      <c r="M912" s="167"/>
      <c r="N912" s="167"/>
      <c r="O912" s="167"/>
      <c r="P912" s="167"/>
      <c r="Q912" s="167"/>
      <c r="R912" s="167"/>
      <c r="S912" s="167"/>
      <c r="T912" s="167"/>
      <c r="U912" s="167"/>
      <c r="V912" s="167"/>
      <c r="W912" s="167"/>
      <c r="X912" s="167"/>
      <c r="Y912" s="167"/>
      <c r="Z912" s="167"/>
      <c r="AA912" s="167"/>
    </row>
    <row r="913">
      <c r="A913" s="167"/>
      <c r="B913" s="167"/>
      <c r="C913" s="167"/>
      <c r="D913" s="167"/>
      <c r="E913" s="167"/>
      <c r="F913" s="167"/>
      <c r="G913" s="167"/>
      <c r="H913" s="167"/>
      <c r="I913" s="167"/>
      <c r="J913" s="167"/>
      <c r="K913" s="167"/>
      <c r="L913" s="167"/>
      <c r="M913" s="167"/>
      <c r="N913" s="167"/>
      <c r="O913" s="167"/>
      <c r="P913" s="167"/>
      <c r="Q913" s="167"/>
      <c r="R913" s="167"/>
      <c r="S913" s="167"/>
      <c r="T913" s="167"/>
      <c r="U913" s="167"/>
      <c r="V913" s="167"/>
      <c r="W913" s="167"/>
      <c r="X913" s="167"/>
      <c r="Y913" s="167"/>
      <c r="Z913" s="167"/>
      <c r="AA913" s="167"/>
    </row>
    <row r="914">
      <c r="A914" s="167"/>
      <c r="B914" s="167"/>
      <c r="C914" s="167"/>
      <c r="D914" s="167"/>
      <c r="E914" s="167"/>
      <c r="F914" s="167"/>
      <c r="G914" s="167"/>
      <c r="H914" s="167"/>
      <c r="I914" s="167"/>
      <c r="J914" s="167"/>
      <c r="K914" s="167"/>
      <c r="L914" s="167"/>
      <c r="M914" s="167"/>
      <c r="N914" s="167"/>
      <c r="O914" s="167"/>
      <c r="P914" s="167"/>
      <c r="Q914" s="167"/>
      <c r="R914" s="167"/>
      <c r="S914" s="167"/>
      <c r="T914" s="167"/>
      <c r="U914" s="167"/>
      <c r="V914" s="167"/>
      <c r="W914" s="167"/>
      <c r="X914" s="167"/>
      <c r="Y914" s="167"/>
      <c r="Z914" s="167"/>
      <c r="AA914" s="167"/>
    </row>
    <row r="915">
      <c r="A915" s="167"/>
      <c r="B915" s="167"/>
      <c r="C915" s="167"/>
      <c r="D915" s="167"/>
      <c r="E915" s="167"/>
      <c r="F915" s="167"/>
      <c r="G915" s="167"/>
      <c r="H915" s="167"/>
      <c r="I915" s="167"/>
      <c r="J915" s="167"/>
      <c r="K915" s="167"/>
      <c r="L915" s="167"/>
      <c r="M915" s="167"/>
      <c r="N915" s="167"/>
      <c r="O915" s="167"/>
      <c r="P915" s="167"/>
      <c r="Q915" s="167"/>
      <c r="R915" s="167"/>
      <c r="S915" s="167"/>
      <c r="T915" s="167"/>
      <c r="U915" s="167"/>
      <c r="V915" s="167"/>
      <c r="W915" s="167"/>
      <c r="X915" s="167"/>
      <c r="Y915" s="167"/>
      <c r="Z915" s="167"/>
      <c r="AA915" s="167"/>
    </row>
    <row r="916">
      <c r="A916" s="167"/>
      <c r="B916" s="167"/>
      <c r="C916" s="167"/>
      <c r="D916" s="167"/>
      <c r="E916" s="167"/>
      <c r="F916" s="167"/>
      <c r="G916" s="167"/>
      <c r="H916" s="167"/>
      <c r="I916" s="167"/>
      <c r="J916" s="167"/>
      <c r="K916" s="167"/>
      <c r="L916" s="167"/>
      <c r="M916" s="167"/>
      <c r="N916" s="167"/>
      <c r="O916" s="167"/>
      <c r="P916" s="167"/>
      <c r="Q916" s="167"/>
      <c r="R916" s="167"/>
      <c r="S916" s="167"/>
      <c r="T916" s="167"/>
      <c r="U916" s="167"/>
      <c r="V916" s="167"/>
      <c r="W916" s="167"/>
      <c r="X916" s="167"/>
      <c r="Y916" s="167"/>
      <c r="Z916" s="167"/>
      <c r="AA916" s="167"/>
    </row>
    <row r="917">
      <c r="A917" s="167"/>
      <c r="B917" s="167"/>
      <c r="C917" s="167"/>
      <c r="D917" s="167"/>
      <c r="E917" s="167"/>
      <c r="F917" s="167"/>
      <c r="G917" s="167"/>
      <c r="H917" s="167"/>
      <c r="I917" s="167"/>
      <c r="J917" s="167"/>
      <c r="K917" s="167"/>
      <c r="L917" s="167"/>
      <c r="M917" s="167"/>
      <c r="N917" s="167"/>
      <c r="O917" s="167"/>
      <c r="P917" s="167"/>
      <c r="Q917" s="167"/>
      <c r="R917" s="167"/>
      <c r="S917" s="167"/>
      <c r="T917" s="167"/>
      <c r="U917" s="167"/>
      <c r="V917" s="167"/>
      <c r="W917" s="167"/>
      <c r="X917" s="167"/>
      <c r="Y917" s="167"/>
      <c r="Z917" s="167"/>
      <c r="AA917" s="167"/>
    </row>
    <row r="918">
      <c r="A918" s="167"/>
      <c r="B918" s="167"/>
      <c r="C918" s="167"/>
      <c r="D918" s="167"/>
      <c r="E918" s="167"/>
      <c r="F918" s="167"/>
      <c r="G918" s="167"/>
      <c r="H918" s="167"/>
      <c r="I918" s="167"/>
      <c r="J918" s="167"/>
      <c r="K918" s="167"/>
      <c r="L918" s="167"/>
      <c r="M918" s="167"/>
      <c r="N918" s="167"/>
      <c r="O918" s="167"/>
      <c r="P918" s="167"/>
      <c r="Q918" s="167"/>
      <c r="R918" s="167"/>
      <c r="S918" s="167"/>
      <c r="T918" s="167"/>
      <c r="U918" s="167"/>
      <c r="V918" s="167"/>
      <c r="W918" s="167"/>
      <c r="X918" s="167"/>
      <c r="Y918" s="167"/>
      <c r="Z918" s="167"/>
      <c r="AA918" s="167"/>
    </row>
    <row r="919">
      <c r="A919" s="167"/>
      <c r="B919" s="167"/>
      <c r="C919" s="167"/>
      <c r="D919" s="167"/>
      <c r="E919" s="167"/>
      <c r="F919" s="167"/>
      <c r="G919" s="167"/>
      <c r="H919" s="167"/>
      <c r="I919" s="167"/>
      <c r="J919" s="167"/>
      <c r="K919" s="167"/>
      <c r="L919" s="167"/>
      <c r="M919" s="167"/>
      <c r="N919" s="167"/>
      <c r="O919" s="167"/>
      <c r="P919" s="167"/>
      <c r="Q919" s="167"/>
      <c r="R919" s="167"/>
      <c r="S919" s="167"/>
      <c r="T919" s="167"/>
      <c r="U919" s="167"/>
      <c r="V919" s="167"/>
      <c r="W919" s="167"/>
      <c r="X919" s="167"/>
      <c r="Y919" s="167"/>
      <c r="Z919" s="167"/>
      <c r="AA919" s="167"/>
    </row>
    <row r="920">
      <c r="A920" s="167"/>
      <c r="B920" s="167"/>
      <c r="C920" s="167"/>
      <c r="D920" s="167"/>
      <c r="E920" s="167"/>
      <c r="F920" s="167"/>
      <c r="G920" s="167"/>
      <c r="H920" s="167"/>
      <c r="I920" s="167"/>
      <c r="J920" s="167"/>
      <c r="K920" s="167"/>
      <c r="L920" s="167"/>
      <c r="M920" s="167"/>
      <c r="N920" s="167"/>
      <c r="O920" s="167"/>
      <c r="P920" s="167"/>
      <c r="Q920" s="167"/>
      <c r="R920" s="167"/>
      <c r="S920" s="167"/>
      <c r="T920" s="167"/>
      <c r="U920" s="167"/>
      <c r="V920" s="167"/>
      <c r="W920" s="167"/>
      <c r="X920" s="167"/>
      <c r="Y920" s="167"/>
      <c r="Z920" s="167"/>
      <c r="AA920" s="167"/>
    </row>
    <row r="921">
      <c r="A921" s="167"/>
      <c r="B921" s="167"/>
      <c r="C921" s="167"/>
      <c r="D921" s="167"/>
      <c r="E921" s="167"/>
      <c r="F921" s="167"/>
      <c r="G921" s="167"/>
      <c r="H921" s="167"/>
      <c r="I921" s="167"/>
      <c r="J921" s="167"/>
      <c r="K921" s="167"/>
      <c r="L921" s="167"/>
      <c r="M921" s="167"/>
      <c r="N921" s="167"/>
      <c r="O921" s="167"/>
      <c r="P921" s="167"/>
      <c r="Q921" s="167"/>
      <c r="R921" s="167"/>
      <c r="S921" s="167"/>
      <c r="T921" s="167"/>
      <c r="U921" s="167"/>
      <c r="V921" s="167"/>
      <c r="W921" s="167"/>
      <c r="X921" s="167"/>
      <c r="Y921" s="167"/>
      <c r="Z921" s="167"/>
      <c r="AA921" s="167"/>
    </row>
    <row r="922">
      <c r="A922" s="167"/>
      <c r="B922" s="167"/>
      <c r="C922" s="167"/>
      <c r="D922" s="167"/>
      <c r="E922" s="167"/>
      <c r="F922" s="167"/>
      <c r="G922" s="167"/>
      <c r="H922" s="167"/>
      <c r="I922" s="167"/>
      <c r="J922" s="167"/>
      <c r="K922" s="167"/>
      <c r="L922" s="167"/>
      <c r="M922" s="167"/>
      <c r="N922" s="167"/>
      <c r="O922" s="167"/>
      <c r="P922" s="167"/>
      <c r="Q922" s="167"/>
      <c r="R922" s="167"/>
      <c r="S922" s="167"/>
      <c r="T922" s="167"/>
      <c r="U922" s="167"/>
      <c r="V922" s="167"/>
      <c r="W922" s="167"/>
      <c r="X922" s="167"/>
      <c r="Y922" s="167"/>
      <c r="Z922" s="167"/>
      <c r="AA922" s="167"/>
    </row>
    <row r="923">
      <c r="A923" s="167"/>
      <c r="B923" s="167"/>
      <c r="C923" s="167"/>
      <c r="D923" s="167"/>
      <c r="E923" s="167"/>
      <c r="F923" s="167"/>
      <c r="G923" s="167"/>
      <c r="H923" s="167"/>
      <c r="I923" s="167"/>
      <c r="J923" s="167"/>
      <c r="K923" s="167"/>
      <c r="L923" s="167"/>
      <c r="M923" s="167"/>
      <c r="N923" s="167"/>
      <c r="O923" s="167"/>
      <c r="P923" s="167"/>
      <c r="Q923" s="167"/>
      <c r="R923" s="167"/>
      <c r="S923" s="167"/>
      <c r="T923" s="167"/>
      <c r="U923" s="167"/>
      <c r="V923" s="167"/>
      <c r="W923" s="167"/>
      <c r="X923" s="167"/>
      <c r="Y923" s="167"/>
      <c r="Z923" s="167"/>
      <c r="AA923" s="167"/>
    </row>
    <row r="924">
      <c r="A924" s="167"/>
      <c r="B924" s="167"/>
      <c r="C924" s="167"/>
      <c r="D924" s="167"/>
      <c r="E924" s="167"/>
      <c r="F924" s="167"/>
      <c r="G924" s="167"/>
      <c r="H924" s="167"/>
      <c r="I924" s="167"/>
      <c r="J924" s="167"/>
      <c r="K924" s="167"/>
      <c r="L924" s="167"/>
      <c r="M924" s="167"/>
      <c r="N924" s="167"/>
      <c r="O924" s="167"/>
      <c r="P924" s="167"/>
      <c r="Q924" s="167"/>
      <c r="R924" s="167"/>
      <c r="S924" s="167"/>
      <c r="T924" s="167"/>
      <c r="U924" s="167"/>
      <c r="V924" s="167"/>
      <c r="W924" s="167"/>
      <c r="X924" s="167"/>
      <c r="Y924" s="167"/>
      <c r="Z924" s="167"/>
      <c r="AA924" s="167"/>
    </row>
    <row r="925">
      <c r="A925" s="167"/>
      <c r="B925" s="167"/>
      <c r="C925" s="167"/>
      <c r="D925" s="167"/>
      <c r="E925" s="167"/>
      <c r="F925" s="167"/>
      <c r="G925" s="167"/>
      <c r="H925" s="167"/>
      <c r="I925" s="167"/>
      <c r="J925" s="167"/>
      <c r="K925" s="167"/>
      <c r="L925" s="167"/>
      <c r="M925" s="167"/>
      <c r="N925" s="167"/>
      <c r="O925" s="167"/>
      <c r="P925" s="167"/>
      <c r="Q925" s="167"/>
      <c r="R925" s="167"/>
      <c r="S925" s="167"/>
      <c r="T925" s="167"/>
      <c r="U925" s="167"/>
      <c r="V925" s="167"/>
      <c r="W925" s="167"/>
      <c r="X925" s="167"/>
      <c r="Y925" s="167"/>
      <c r="Z925" s="167"/>
      <c r="AA925" s="167"/>
    </row>
    <row r="926">
      <c r="A926" s="167"/>
      <c r="B926" s="167"/>
      <c r="C926" s="167"/>
      <c r="D926" s="167"/>
      <c r="E926" s="167"/>
      <c r="F926" s="167"/>
      <c r="G926" s="167"/>
      <c r="H926" s="167"/>
      <c r="I926" s="167"/>
      <c r="J926" s="167"/>
      <c r="K926" s="167"/>
      <c r="L926" s="167"/>
      <c r="M926" s="167"/>
      <c r="N926" s="167"/>
      <c r="O926" s="167"/>
      <c r="P926" s="167"/>
      <c r="Q926" s="167"/>
      <c r="R926" s="167"/>
      <c r="S926" s="167"/>
      <c r="T926" s="167"/>
      <c r="U926" s="167"/>
      <c r="V926" s="167"/>
      <c r="W926" s="167"/>
      <c r="X926" s="167"/>
      <c r="Y926" s="167"/>
      <c r="Z926" s="167"/>
      <c r="AA926" s="167"/>
    </row>
    <row r="927">
      <c r="A927" s="167"/>
      <c r="B927" s="167"/>
      <c r="C927" s="167"/>
      <c r="D927" s="167"/>
      <c r="E927" s="167"/>
      <c r="F927" s="167"/>
      <c r="G927" s="167"/>
      <c r="H927" s="167"/>
      <c r="I927" s="167"/>
      <c r="J927" s="167"/>
      <c r="K927" s="167"/>
      <c r="L927" s="167"/>
      <c r="M927" s="167"/>
      <c r="N927" s="167"/>
      <c r="O927" s="167"/>
      <c r="P927" s="167"/>
      <c r="Q927" s="167"/>
      <c r="R927" s="167"/>
      <c r="S927" s="167"/>
      <c r="T927" s="167"/>
      <c r="U927" s="167"/>
      <c r="V927" s="167"/>
      <c r="W927" s="167"/>
      <c r="X927" s="167"/>
      <c r="Y927" s="167"/>
      <c r="Z927" s="167"/>
      <c r="AA927" s="167"/>
    </row>
    <row r="928">
      <c r="A928" s="167"/>
      <c r="B928" s="167"/>
      <c r="C928" s="167"/>
      <c r="D928" s="167"/>
      <c r="E928" s="167"/>
      <c r="F928" s="167"/>
      <c r="G928" s="167"/>
      <c r="H928" s="167"/>
      <c r="I928" s="167"/>
      <c r="J928" s="167"/>
      <c r="K928" s="167"/>
      <c r="L928" s="167"/>
      <c r="M928" s="167"/>
      <c r="N928" s="167"/>
      <c r="O928" s="167"/>
      <c r="P928" s="167"/>
      <c r="Q928" s="167"/>
      <c r="R928" s="167"/>
      <c r="S928" s="167"/>
      <c r="T928" s="167"/>
      <c r="U928" s="167"/>
      <c r="V928" s="167"/>
      <c r="W928" s="167"/>
      <c r="X928" s="167"/>
      <c r="Y928" s="167"/>
      <c r="Z928" s="167"/>
      <c r="AA928" s="167"/>
    </row>
    <row r="929">
      <c r="A929" s="167"/>
      <c r="B929" s="167"/>
      <c r="C929" s="167"/>
      <c r="D929" s="167"/>
      <c r="E929" s="167"/>
      <c r="F929" s="167"/>
      <c r="G929" s="167"/>
      <c r="H929" s="167"/>
      <c r="I929" s="167"/>
      <c r="J929" s="167"/>
      <c r="K929" s="167"/>
      <c r="L929" s="167"/>
      <c r="M929" s="167"/>
      <c r="N929" s="167"/>
      <c r="O929" s="167"/>
      <c r="P929" s="167"/>
      <c r="Q929" s="167"/>
      <c r="R929" s="167"/>
      <c r="S929" s="167"/>
      <c r="T929" s="167"/>
      <c r="U929" s="167"/>
      <c r="V929" s="167"/>
      <c r="W929" s="167"/>
      <c r="X929" s="167"/>
      <c r="Y929" s="167"/>
      <c r="Z929" s="167"/>
      <c r="AA929" s="167"/>
    </row>
    <row r="930">
      <c r="A930" s="167"/>
      <c r="B930" s="167"/>
      <c r="C930" s="167"/>
      <c r="D930" s="167"/>
      <c r="E930" s="167"/>
      <c r="F930" s="167"/>
      <c r="G930" s="167"/>
      <c r="H930" s="167"/>
      <c r="I930" s="167"/>
      <c r="J930" s="167"/>
      <c r="K930" s="167"/>
      <c r="L930" s="167"/>
      <c r="M930" s="167"/>
      <c r="N930" s="167"/>
      <c r="O930" s="167"/>
      <c r="P930" s="167"/>
      <c r="Q930" s="167"/>
      <c r="R930" s="167"/>
      <c r="S930" s="167"/>
      <c r="T930" s="167"/>
      <c r="U930" s="167"/>
      <c r="V930" s="167"/>
      <c r="W930" s="167"/>
      <c r="X930" s="167"/>
      <c r="Y930" s="167"/>
      <c r="Z930" s="167"/>
      <c r="AA930" s="167"/>
    </row>
    <row r="931">
      <c r="A931" s="167"/>
      <c r="B931" s="167"/>
      <c r="C931" s="167"/>
      <c r="D931" s="167"/>
      <c r="E931" s="167"/>
      <c r="F931" s="167"/>
      <c r="G931" s="167"/>
      <c r="H931" s="167"/>
      <c r="I931" s="167"/>
      <c r="J931" s="167"/>
      <c r="K931" s="167"/>
      <c r="L931" s="167"/>
      <c r="M931" s="167"/>
      <c r="N931" s="167"/>
      <c r="O931" s="167"/>
      <c r="P931" s="167"/>
      <c r="Q931" s="167"/>
      <c r="R931" s="167"/>
      <c r="S931" s="167"/>
      <c r="T931" s="167"/>
      <c r="U931" s="167"/>
      <c r="V931" s="167"/>
      <c r="W931" s="167"/>
      <c r="X931" s="167"/>
      <c r="Y931" s="167"/>
      <c r="Z931" s="167"/>
      <c r="AA931" s="167"/>
    </row>
    <row r="932">
      <c r="A932" s="167"/>
      <c r="B932" s="167"/>
      <c r="C932" s="167"/>
      <c r="D932" s="167"/>
      <c r="E932" s="167"/>
      <c r="F932" s="167"/>
      <c r="G932" s="167"/>
      <c r="H932" s="167"/>
      <c r="I932" s="167"/>
      <c r="J932" s="167"/>
      <c r="K932" s="167"/>
      <c r="L932" s="167"/>
      <c r="M932" s="167"/>
      <c r="N932" s="167"/>
      <c r="O932" s="167"/>
      <c r="P932" s="167"/>
      <c r="Q932" s="167"/>
      <c r="R932" s="167"/>
      <c r="S932" s="167"/>
      <c r="T932" s="167"/>
      <c r="U932" s="167"/>
      <c r="V932" s="167"/>
      <c r="W932" s="167"/>
      <c r="X932" s="167"/>
      <c r="Y932" s="167"/>
      <c r="Z932" s="167"/>
      <c r="AA932" s="167"/>
    </row>
    <row r="933">
      <c r="A933" s="167"/>
      <c r="B933" s="167"/>
      <c r="C933" s="167"/>
      <c r="D933" s="167"/>
      <c r="E933" s="167"/>
      <c r="F933" s="167"/>
      <c r="G933" s="167"/>
      <c r="H933" s="167"/>
      <c r="I933" s="167"/>
      <c r="J933" s="167"/>
      <c r="K933" s="167"/>
      <c r="L933" s="167"/>
      <c r="M933" s="167"/>
      <c r="N933" s="167"/>
      <c r="O933" s="167"/>
      <c r="P933" s="167"/>
      <c r="Q933" s="167"/>
      <c r="R933" s="167"/>
      <c r="S933" s="167"/>
      <c r="T933" s="167"/>
      <c r="U933" s="167"/>
      <c r="V933" s="167"/>
      <c r="W933" s="167"/>
      <c r="X933" s="167"/>
      <c r="Y933" s="167"/>
      <c r="Z933" s="167"/>
      <c r="AA933" s="167"/>
    </row>
    <row r="934">
      <c r="A934" s="167"/>
      <c r="B934" s="167"/>
      <c r="C934" s="167"/>
      <c r="D934" s="167"/>
      <c r="E934" s="167"/>
      <c r="F934" s="167"/>
      <c r="G934" s="167"/>
      <c r="H934" s="167"/>
      <c r="I934" s="167"/>
      <c r="J934" s="167"/>
      <c r="K934" s="167"/>
      <c r="L934" s="167"/>
      <c r="M934" s="167"/>
      <c r="N934" s="167"/>
      <c r="O934" s="167"/>
      <c r="P934" s="167"/>
      <c r="Q934" s="167"/>
      <c r="R934" s="167"/>
      <c r="S934" s="167"/>
      <c r="T934" s="167"/>
      <c r="U934" s="167"/>
      <c r="V934" s="167"/>
      <c r="W934" s="167"/>
      <c r="X934" s="167"/>
      <c r="Y934" s="167"/>
      <c r="Z934" s="167"/>
      <c r="AA934" s="167"/>
    </row>
    <row r="935">
      <c r="A935" s="167"/>
      <c r="B935" s="167"/>
      <c r="C935" s="167"/>
      <c r="D935" s="167"/>
      <c r="E935" s="167"/>
      <c r="F935" s="167"/>
      <c r="G935" s="167"/>
      <c r="H935" s="167"/>
      <c r="I935" s="167"/>
      <c r="J935" s="167"/>
      <c r="K935" s="167"/>
      <c r="L935" s="167"/>
      <c r="M935" s="167"/>
      <c r="N935" s="167"/>
      <c r="O935" s="167"/>
      <c r="P935" s="167"/>
      <c r="Q935" s="167"/>
      <c r="R935" s="167"/>
      <c r="S935" s="167"/>
      <c r="T935" s="167"/>
      <c r="U935" s="167"/>
      <c r="V935" s="167"/>
      <c r="W935" s="167"/>
      <c r="X935" s="167"/>
      <c r="Y935" s="167"/>
      <c r="Z935" s="167"/>
      <c r="AA935" s="167"/>
    </row>
    <row r="936">
      <c r="A936" s="167"/>
      <c r="B936" s="167"/>
      <c r="C936" s="167"/>
      <c r="D936" s="167"/>
      <c r="E936" s="167"/>
      <c r="F936" s="167"/>
      <c r="G936" s="167"/>
      <c r="H936" s="167"/>
      <c r="I936" s="167"/>
      <c r="J936" s="167"/>
      <c r="K936" s="167"/>
      <c r="L936" s="167"/>
      <c r="M936" s="167"/>
      <c r="N936" s="167"/>
      <c r="O936" s="167"/>
      <c r="P936" s="167"/>
      <c r="Q936" s="167"/>
      <c r="R936" s="167"/>
      <c r="S936" s="167"/>
      <c r="T936" s="167"/>
      <c r="U936" s="167"/>
      <c r="V936" s="167"/>
      <c r="W936" s="167"/>
      <c r="X936" s="167"/>
      <c r="Y936" s="167"/>
      <c r="Z936" s="167"/>
      <c r="AA936" s="167"/>
    </row>
    <row r="937">
      <c r="A937" s="167"/>
      <c r="B937" s="167"/>
      <c r="C937" s="167"/>
      <c r="D937" s="167"/>
      <c r="E937" s="167"/>
      <c r="F937" s="167"/>
      <c r="G937" s="167"/>
      <c r="H937" s="167"/>
      <c r="I937" s="167"/>
      <c r="J937" s="167"/>
      <c r="K937" s="167"/>
      <c r="L937" s="167"/>
      <c r="M937" s="167"/>
      <c r="N937" s="167"/>
      <c r="O937" s="167"/>
      <c r="P937" s="167"/>
      <c r="Q937" s="167"/>
      <c r="R937" s="167"/>
      <c r="S937" s="167"/>
      <c r="T937" s="167"/>
      <c r="U937" s="167"/>
      <c r="V937" s="167"/>
      <c r="W937" s="167"/>
      <c r="X937" s="167"/>
      <c r="Y937" s="167"/>
      <c r="Z937" s="167"/>
      <c r="AA937" s="167"/>
    </row>
    <row r="938">
      <c r="A938" s="167"/>
      <c r="B938" s="167"/>
      <c r="C938" s="167"/>
      <c r="D938" s="167"/>
      <c r="E938" s="167"/>
      <c r="F938" s="167"/>
      <c r="G938" s="167"/>
      <c r="H938" s="167"/>
      <c r="I938" s="167"/>
      <c r="J938" s="167"/>
      <c r="K938" s="167"/>
      <c r="L938" s="167"/>
      <c r="M938" s="167"/>
      <c r="N938" s="167"/>
      <c r="O938" s="167"/>
      <c r="P938" s="167"/>
      <c r="Q938" s="167"/>
      <c r="R938" s="167"/>
      <c r="S938" s="167"/>
      <c r="T938" s="167"/>
      <c r="U938" s="167"/>
      <c r="V938" s="167"/>
      <c r="W938" s="167"/>
      <c r="X938" s="167"/>
      <c r="Y938" s="167"/>
      <c r="Z938" s="167"/>
      <c r="AA938" s="167"/>
    </row>
    <row r="939">
      <c r="A939" s="167"/>
      <c r="B939" s="167"/>
      <c r="C939" s="167"/>
      <c r="D939" s="167"/>
      <c r="E939" s="167"/>
      <c r="F939" s="167"/>
      <c r="G939" s="167"/>
      <c r="H939" s="167"/>
      <c r="I939" s="167"/>
      <c r="J939" s="167"/>
      <c r="K939" s="167"/>
      <c r="L939" s="167"/>
      <c r="M939" s="167"/>
      <c r="N939" s="167"/>
      <c r="O939" s="167"/>
      <c r="P939" s="167"/>
      <c r="Q939" s="167"/>
      <c r="R939" s="167"/>
      <c r="S939" s="167"/>
      <c r="T939" s="167"/>
      <c r="U939" s="167"/>
      <c r="V939" s="167"/>
      <c r="W939" s="167"/>
      <c r="X939" s="167"/>
      <c r="Y939" s="167"/>
      <c r="Z939" s="167"/>
      <c r="AA939" s="167"/>
    </row>
    <row r="940">
      <c r="A940" s="167"/>
      <c r="B940" s="167"/>
      <c r="C940" s="167"/>
      <c r="D940" s="167"/>
      <c r="E940" s="167"/>
      <c r="F940" s="167"/>
      <c r="G940" s="167"/>
      <c r="H940" s="167"/>
      <c r="I940" s="167"/>
      <c r="J940" s="167"/>
      <c r="K940" s="167"/>
      <c r="L940" s="167"/>
      <c r="M940" s="167"/>
      <c r="N940" s="167"/>
      <c r="O940" s="167"/>
      <c r="P940" s="167"/>
      <c r="Q940" s="167"/>
      <c r="R940" s="167"/>
      <c r="S940" s="167"/>
      <c r="T940" s="167"/>
      <c r="U940" s="167"/>
      <c r="V940" s="167"/>
      <c r="W940" s="167"/>
      <c r="X940" s="167"/>
      <c r="Y940" s="167"/>
      <c r="Z940" s="167"/>
      <c r="AA940" s="167"/>
    </row>
    <row r="941">
      <c r="A941" s="167"/>
      <c r="B941" s="167"/>
      <c r="C941" s="167"/>
      <c r="D941" s="167"/>
      <c r="E941" s="167"/>
      <c r="F941" s="167"/>
      <c r="G941" s="167"/>
      <c r="H941" s="167"/>
      <c r="I941" s="167"/>
      <c r="J941" s="167"/>
      <c r="K941" s="167"/>
      <c r="L941" s="167"/>
      <c r="M941" s="167"/>
      <c r="N941" s="167"/>
      <c r="O941" s="167"/>
      <c r="P941" s="167"/>
      <c r="Q941" s="167"/>
      <c r="R941" s="167"/>
      <c r="S941" s="167"/>
      <c r="T941" s="167"/>
      <c r="U941" s="167"/>
      <c r="V941" s="167"/>
      <c r="W941" s="167"/>
      <c r="X941" s="167"/>
      <c r="Y941" s="167"/>
      <c r="Z941" s="167"/>
      <c r="AA941" s="167"/>
    </row>
    <row r="942">
      <c r="A942" s="167"/>
      <c r="B942" s="167"/>
      <c r="C942" s="167"/>
      <c r="D942" s="167"/>
      <c r="E942" s="167"/>
      <c r="F942" s="167"/>
      <c r="G942" s="167"/>
      <c r="H942" s="167"/>
      <c r="I942" s="167"/>
      <c r="J942" s="167"/>
      <c r="K942" s="167"/>
      <c r="L942" s="167"/>
      <c r="M942" s="167"/>
      <c r="N942" s="167"/>
      <c r="O942" s="167"/>
      <c r="P942" s="167"/>
      <c r="Q942" s="167"/>
      <c r="R942" s="167"/>
      <c r="S942" s="167"/>
      <c r="T942" s="167"/>
      <c r="U942" s="167"/>
      <c r="V942" s="167"/>
      <c r="W942" s="167"/>
      <c r="X942" s="167"/>
      <c r="Y942" s="167"/>
      <c r="Z942" s="167"/>
      <c r="AA942" s="167"/>
    </row>
    <row r="943">
      <c r="A943" s="167"/>
      <c r="B943" s="167"/>
      <c r="C943" s="167"/>
      <c r="D943" s="167"/>
      <c r="E943" s="167"/>
      <c r="F943" s="167"/>
      <c r="G943" s="167"/>
      <c r="H943" s="167"/>
      <c r="I943" s="167"/>
      <c r="J943" s="167"/>
      <c r="K943" s="167"/>
      <c r="L943" s="167"/>
      <c r="M943" s="167"/>
      <c r="N943" s="167"/>
      <c r="O943" s="167"/>
      <c r="P943" s="167"/>
      <c r="Q943" s="167"/>
      <c r="R943" s="167"/>
      <c r="S943" s="167"/>
      <c r="T943" s="167"/>
      <c r="U943" s="167"/>
      <c r="V943" s="167"/>
      <c r="W943" s="167"/>
      <c r="X943" s="167"/>
      <c r="Y943" s="167"/>
      <c r="Z943" s="167"/>
      <c r="AA943" s="167"/>
    </row>
    <row r="944">
      <c r="A944" s="167"/>
      <c r="B944" s="167"/>
      <c r="C944" s="167"/>
      <c r="D944" s="167"/>
      <c r="E944" s="167"/>
      <c r="F944" s="167"/>
      <c r="G944" s="167"/>
      <c r="H944" s="167"/>
      <c r="I944" s="167"/>
      <c r="J944" s="167"/>
      <c r="K944" s="167"/>
      <c r="L944" s="167"/>
      <c r="M944" s="167"/>
      <c r="N944" s="167"/>
      <c r="O944" s="167"/>
      <c r="P944" s="167"/>
      <c r="Q944" s="167"/>
      <c r="R944" s="167"/>
      <c r="S944" s="167"/>
      <c r="T944" s="167"/>
      <c r="U944" s="167"/>
      <c r="V944" s="167"/>
      <c r="W944" s="167"/>
      <c r="X944" s="167"/>
      <c r="Y944" s="167"/>
      <c r="Z944" s="167"/>
      <c r="AA944" s="167"/>
    </row>
    <row r="945">
      <c r="A945" s="167"/>
      <c r="B945" s="167"/>
      <c r="C945" s="167"/>
      <c r="D945" s="167"/>
      <c r="E945" s="167"/>
      <c r="F945" s="167"/>
      <c r="G945" s="167"/>
      <c r="H945" s="167"/>
      <c r="I945" s="167"/>
      <c r="J945" s="167"/>
      <c r="K945" s="167"/>
      <c r="L945" s="167"/>
      <c r="M945" s="167"/>
      <c r="N945" s="167"/>
      <c r="O945" s="167"/>
      <c r="P945" s="167"/>
      <c r="Q945" s="167"/>
      <c r="R945" s="167"/>
      <c r="S945" s="167"/>
      <c r="T945" s="167"/>
      <c r="U945" s="167"/>
      <c r="V945" s="167"/>
      <c r="W945" s="167"/>
      <c r="X945" s="167"/>
      <c r="Y945" s="167"/>
      <c r="Z945" s="167"/>
      <c r="AA945" s="167"/>
    </row>
    <row r="946">
      <c r="A946" s="167"/>
      <c r="B946" s="167"/>
      <c r="C946" s="167"/>
      <c r="D946" s="167"/>
      <c r="E946" s="167"/>
      <c r="F946" s="167"/>
      <c r="G946" s="167"/>
      <c r="H946" s="167"/>
      <c r="I946" s="167"/>
      <c r="J946" s="167"/>
      <c r="K946" s="167"/>
      <c r="L946" s="167"/>
      <c r="M946" s="167"/>
      <c r="N946" s="167"/>
      <c r="O946" s="167"/>
      <c r="P946" s="167"/>
      <c r="Q946" s="167"/>
      <c r="R946" s="167"/>
      <c r="S946" s="167"/>
      <c r="T946" s="167"/>
      <c r="U946" s="167"/>
      <c r="V946" s="167"/>
      <c r="W946" s="167"/>
      <c r="X946" s="167"/>
      <c r="Y946" s="167"/>
      <c r="Z946" s="167"/>
      <c r="AA946" s="167"/>
    </row>
    <row r="947">
      <c r="A947" s="167"/>
      <c r="B947" s="167"/>
      <c r="C947" s="167"/>
      <c r="D947" s="167"/>
      <c r="E947" s="167"/>
      <c r="F947" s="167"/>
      <c r="G947" s="167"/>
      <c r="H947" s="167"/>
      <c r="I947" s="167"/>
      <c r="J947" s="167"/>
      <c r="K947" s="167"/>
      <c r="L947" s="167"/>
      <c r="M947" s="167"/>
      <c r="N947" s="167"/>
      <c r="O947" s="167"/>
      <c r="P947" s="167"/>
      <c r="Q947" s="167"/>
      <c r="R947" s="167"/>
      <c r="S947" s="167"/>
      <c r="T947" s="167"/>
      <c r="U947" s="167"/>
      <c r="V947" s="167"/>
      <c r="W947" s="167"/>
      <c r="X947" s="167"/>
      <c r="Y947" s="167"/>
      <c r="Z947" s="167"/>
      <c r="AA947" s="167"/>
    </row>
    <row r="948">
      <c r="A948" s="167"/>
      <c r="B948" s="167"/>
      <c r="C948" s="167"/>
      <c r="D948" s="167"/>
      <c r="E948" s="167"/>
      <c r="F948" s="167"/>
      <c r="G948" s="167"/>
      <c r="H948" s="167"/>
      <c r="I948" s="167"/>
      <c r="J948" s="167"/>
      <c r="K948" s="167"/>
      <c r="L948" s="167"/>
      <c r="M948" s="167"/>
      <c r="N948" s="167"/>
      <c r="O948" s="167"/>
      <c r="P948" s="167"/>
      <c r="Q948" s="167"/>
      <c r="R948" s="167"/>
      <c r="S948" s="167"/>
      <c r="T948" s="167"/>
      <c r="U948" s="167"/>
      <c r="V948" s="167"/>
      <c r="W948" s="167"/>
      <c r="X948" s="167"/>
      <c r="Y948" s="167"/>
      <c r="Z948" s="167"/>
      <c r="AA948" s="167"/>
    </row>
    <row r="949">
      <c r="A949" s="167"/>
      <c r="B949" s="167"/>
      <c r="C949" s="167"/>
      <c r="D949" s="167"/>
      <c r="E949" s="167"/>
      <c r="F949" s="167"/>
      <c r="G949" s="167"/>
      <c r="H949" s="167"/>
      <c r="I949" s="167"/>
      <c r="J949" s="167"/>
      <c r="K949" s="167"/>
      <c r="L949" s="167"/>
      <c r="M949" s="167"/>
      <c r="N949" s="167"/>
      <c r="O949" s="167"/>
      <c r="P949" s="167"/>
      <c r="Q949" s="167"/>
      <c r="R949" s="167"/>
      <c r="S949" s="167"/>
      <c r="T949" s="167"/>
      <c r="U949" s="167"/>
      <c r="V949" s="167"/>
      <c r="W949" s="167"/>
      <c r="X949" s="167"/>
      <c r="Y949" s="167"/>
      <c r="Z949" s="167"/>
      <c r="AA949" s="167"/>
    </row>
    <row r="950">
      <c r="A950" s="167"/>
      <c r="B950" s="167"/>
      <c r="C950" s="167"/>
      <c r="D950" s="167"/>
      <c r="E950" s="167"/>
      <c r="F950" s="167"/>
      <c r="G950" s="167"/>
      <c r="H950" s="167"/>
      <c r="I950" s="167"/>
      <c r="J950" s="167"/>
      <c r="K950" s="167"/>
      <c r="L950" s="167"/>
      <c r="M950" s="167"/>
      <c r="N950" s="167"/>
      <c r="O950" s="167"/>
      <c r="P950" s="167"/>
      <c r="Q950" s="167"/>
      <c r="R950" s="167"/>
      <c r="S950" s="167"/>
      <c r="T950" s="167"/>
      <c r="U950" s="167"/>
      <c r="V950" s="167"/>
      <c r="W950" s="167"/>
      <c r="X950" s="167"/>
      <c r="Y950" s="167"/>
      <c r="Z950" s="167"/>
      <c r="AA950" s="167"/>
    </row>
    <row r="951">
      <c r="A951" s="167"/>
      <c r="B951" s="167"/>
      <c r="C951" s="167"/>
      <c r="D951" s="167"/>
      <c r="E951" s="167"/>
      <c r="F951" s="167"/>
      <c r="G951" s="167"/>
      <c r="H951" s="167"/>
      <c r="I951" s="167"/>
      <c r="J951" s="167"/>
      <c r="K951" s="167"/>
      <c r="L951" s="167"/>
      <c r="M951" s="167"/>
      <c r="N951" s="167"/>
      <c r="O951" s="167"/>
      <c r="P951" s="167"/>
      <c r="Q951" s="167"/>
      <c r="R951" s="167"/>
      <c r="S951" s="167"/>
      <c r="T951" s="167"/>
      <c r="U951" s="167"/>
      <c r="V951" s="167"/>
      <c r="W951" s="167"/>
      <c r="X951" s="167"/>
      <c r="Y951" s="167"/>
      <c r="Z951" s="167"/>
      <c r="AA951" s="167"/>
    </row>
    <row r="952">
      <c r="A952" s="167"/>
      <c r="B952" s="167"/>
      <c r="C952" s="167"/>
      <c r="D952" s="167"/>
      <c r="E952" s="167"/>
      <c r="F952" s="167"/>
      <c r="G952" s="167"/>
      <c r="H952" s="167"/>
      <c r="I952" s="167"/>
      <c r="J952" s="167"/>
      <c r="K952" s="167"/>
      <c r="L952" s="167"/>
      <c r="M952" s="167"/>
      <c r="N952" s="167"/>
      <c r="O952" s="167"/>
      <c r="P952" s="167"/>
      <c r="Q952" s="167"/>
      <c r="R952" s="167"/>
      <c r="S952" s="167"/>
      <c r="T952" s="167"/>
      <c r="U952" s="167"/>
      <c r="V952" s="167"/>
      <c r="W952" s="167"/>
      <c r="X952" s="167"/>
      <c r="Y952" s="167"/>
      <c r="Z952" s="167"/>
      <c r="AA952" s="167"/>
    </row>
    <row r="953">
      <c r="A953" s="167"/>
      <c r="B953" s="167"/>
      <c r="C953" s="167"/>
      <c r="D953" s="167"/>
      <c r="E953" s="167"/>
      <c r="F953" s="167"/>
      <c r="G953" s="167"/>
      <c r="H953" s="167"/>
      <c r="I953" s="167"/>
      <c r="J953" s="167"/>
      <c r="K953" s="167"/>
      <c r="L953" s="167"/>
      <c r="M953" s="167"/>
      <c r="N953" s="167"/>
      <c r="O953" s="167"/>
      <c r="P953" s="167"/>
      <c r="Q953" s="167"/>
      <c r="R953" s="167"/>
      <c r="S953" s="167"/>
      <c r="T953" s="167"/>
      <c r="U953" s="167"/>
      <c r="V953" s="167"/>
      <c r="W953" s="167"/>
      <c r="X953" s="167"/>
      <c r="Y953" s="167"/>
      <c r="Z953" s="167"/>
      <c r="AA953" s="167"/>
    </row>
    <row r="954">
      <c r="A954" s="167"/>
      <c r="B954" s="167"/>
      <c r="C954" s="167"/>
      <c r="D954" s="167"/>
      <c r="E954" s="167"/>
      <c r="F954" s="167"/>
      <c r="G954" s="167"/>
      <c r="H954" s="167"/>
      <c r="I954" s="167"/>
      <c r="J954" s="167"/>
      <c r="K954" s="167"/>
      <c r="L954" s="167"/>
      <c r="M954" s="167"/>
      <c r="N954" s="167"/>
      <c r="O954" s="167"/>
      <c r="P954" s="167"/>
      <c r="Q954" s="167"/>
      <c r="R954" s="167"/>
      <c r="S954" s="167"/>
      <c r="T954" s="167"/>
      <c r="U954" s="167"/>
      <c r="V954" s="167"/>
      <c r="W954" s="167"/>
      <c r="X954" s="167"/>
      <c r="Y954" s="167"/>
      <c r="Z954" s="167"/>
      <c r="AA954" s="167"/>
    </row>
    <row r="955">
      <c r="A955" s="167"/>
      <c r="B955" s="167"/>
      <c r="C955" s="167"/>
      <c r="D955" s="167"/>
      <c r="E955" s="167"/>
      <c r="F955" s="167"/>
      <c r="G955" s="167"/>
      <c r="H955" s="167"/>
      <c r="I955" s="167"/>
      <c r="J955" s="167"/>
      <c r="K955" s="167"/>
      <c r="L955" s="167"/>
      <c r="M955" s="167"/>
      <c r="N955" s="167"/>
      <c r="O955" s="167"/>
      <c r="P955" s="167"/>
      <c r="Q955" s="167"/>
      <c r="R955" s="167"/>
      <c r="S955" s="167"/>
      <c r="T955" s="167"/>
      <c r="U955" s="167"/>
      <c r="V955" s="167"/>
      <c r="W955" s="167"/>
      <c r="X955" s="167"/>
      <c r="Y955" s="167"/>
      <c r="Z955" s="167"/>
      <c r="AA955" s="167"/>
    </row>
    <row r="956">
      <c r="A956" s="167"/>
      <c r="B956" s="167"/>
      <c r="C956" s="167"/>
      <c r="D956" s="167"/>
      <c r="E956" s="167"/>
      <c r="F956" s="167"/>
      <c r="G956" s="167"/>
      <c r="H956" s="167"/>
      <c r="I956" s="167"/>
      <c r="J956" s="167"/>
      <c r="K956" s="167"/>
      <c r="L956" s="167"/>
      <c r="M956" s="167"/>
      <c r="N956" s="167"/>
      <c r="O956" s="167"/>
      <c r="P956" s="167"/>
      <c r="Q956" s="167"/>
      <c r="R956" s="167"/>
      <c r="S956" s="167"/>
      <c r="T956" s="167"/>
      <c r="U956" s="167"/>
      <c r="V956" s="167"/>
      <c r="W956" s="167"/>
      <c r="X956" s="167"/>
      <c r="Y956" s="167"/>
      <c r="Z956" s="167"/>
      <c r="AA956" s="167"/>
    </row>
    <row r="957">
      <c r="A957" s="167"/>
      <c r="B957" s="167"/>
      <c r="C957" s="167"/>
      <c r="D957" s="167"/>
      <c r="E957" s="167"/>
      <c r="F957" s="167"/>
      <c r="G957" s="167"/>
      <c r="H957" s="167"/>
      <c r="I957" s="167"/>
      <c r="J957" s="167"/>
      <c r="K957" s="167"/>
      <c r="L957" s="167"/>
      <c r="M957" s="167"/>
      <c r="N957" s="167"/>
      <c r="O957" s="167"/>
      <c r="P957" s="167"/>
      <c r="Q957" s="167"/>
      <c r="R957" s="167"/>
      <c r="S957" s="167"/>
      <c r="T957" s="167"/>
      <c r="U957" s="167"/>
      <c r="V957" s="167"/>
      <c r="W957" s="167"/>
      <c r="X957" s="167"/>
      <c r="Y957" s="167"/>
      <c r="Z957" s="167"/>
      <c r="AA957" s="167"/>
    </row>
    <row r="958">
      <c r="A958" s="167"/>
      <c r="B958" s="167"/>
      <c r="C958" s="167"/>
      <c r="D958" s="167"/>
      <c r="E958" s="167"/>
      <c r="F958" s="167"/>
      <c r="G958" s="167"/>
      <c r="H958" s="167"/>
      <c r="I958" s="167"/>
      <c r="J958" s="167"/>
      <c r="K958" s="167"/>
      <c r="L958" s="167"/>
      <c r="M958" s="167"/>
      <c r="N958" s="167"/>
      <c r="O958" s="167"/>
      <c r="P958" s="167"/>
      <c r="Q958" s="167"/>
      <c r="R958" s="167"/>
      <c r="S958" s="167"/>
      <c r="T958" s="167"/>
      <c r="U958" s="167"/>
      <c r="V958" s="167"/>
      <c r="W958" s="167"/>
      <c r="X958" s="167"/>
      <c r="Y958" s="167"/>
      <c r="Z958" s="167"/>
      <c r="AA958" s="167"/>
    </row>
    <row r="959">
      <c r="A959" s="167"/>
      <c r="B959" s="167"/>
      <c r="C959" s="167"/>
      <c r="D959" s="167"/>
      <c r="E959" s="167"/>
      <c r="F959" s="167"/>
      <c r="G959" s="167"/>
      <c r="H959" s="167"/>
      <c r="I959" s="167"/>
      <c r="J959" s="167"/>
      <c r="K959" s="167"/>
      <c r="L959" s="167"/>
      <c r="M959" s="167"/>
      <c r="N959" s="167"/>
      <c r="O959" s="167"/>
      <c r="P959" s="167"/>
      <c r="Q959" s="167"/>
      <c r="R959" s="167"/>
      <c r="S959" s="167"/>
      <c r="T959" s="167"/>
      <c r="U959" s="167"/>
      <c r="V959" s="167"/>
      <c r="W959" s="167"/>
      <c r="X959" s="167"/>
      <c r="Y959" s="167"/>
      <c r="Z959" s="167"/>
      <c r="AA959" s="167"/>
    </row>
    <row r="960">
      <c r="A960" s="167"/>
      <c r="B960" s="167"/>
      <c r="C960" s="167"/>
      <c r="D960" s="167"/>
      <c r="E960" s="167"/>
      <c r="F960" s="167"/>
      <c r="G960" s="167"/>
      <c r="H960" s="167"/>
      <c r="I960" s="167"/>
      <c r="J960" s="167"/>
      <c r="K960" s="167"/>
      <c r="L960" s="167"/>
      <c r="M960" s="167"/>
      <c r="N960" s="167"/>
      <c r="O960" s="167"/>
      <c r="P960" s="167"/>
      <c r="Q960" s="167"/>
      <c r="R960" s="167"/>
      <c r="S960" s="167"/>
      <c r="T960" s="167"/>
      <c r="U960" s="167"/>
      <c r="V960" s="167"/>
      <c r="W960" s="167"/>
      <c r="X960" s="167"/>
      <c r="Y960" s="167"/>
      <c r="Z960" s="167"/>
      <c r="AA960" s="167"/>
    </row>
    <row r="961">
      <c r="A961" s="167"/>
      <c r="B961" s="167"/>
      <c r="C961" s="167"/>
      <c r="D961" s="167"/>
      <c r="E961" s="167"/>
      <c r="F961" s="167"/>
      <c r="G961" s="167"/>
      <c r="H961" s="167"/>
      <c r="I961" s="167"/>
      <c r="J961" s="167"/>
      <c r="K961" s="167"/>
      <c r="L961" s="167"/>
      <c r="M961" s="167"/>
      <c r="N961" s="167"/>
      <c r="O961" s="167"/>
      <c r="P961" s="167"/>
      <c r="Q961" s="167"/>
      <c r="R961" s="167"/>
      <c r="S961" s="167"/>
      <c r="T961" s="167"/>
      <c r="U961" s="167"/>
      <c r="V961" s="167"/>
      <c r="W961" s="167"/>
      <c r="X961" s="167"/>
      <c r="Y961" s="167"/>
      <c r="Z961" s="167"/>
      <c r="AA961" s="167"/>
    </row>
    <row r="962">
      <c r="A962" s="167"/>
      <c r="B962" s="167"/>
      <c r="C962" s="167"/>
      <c r="D962" s="167"/>
      <c r="E962" s="167"/>
      <c r="F962" s="167"/>
      <c r="G962" s="167"/>
      <c r="H962" s="167"/>
      <c r="I962" s="167"/>
      <c r="J962" s="167"/>
      <c r="K962" s="167"/>
      <c r="L962" s="167"/>
      <c r="M962" s="167"/>
      <c r="N962" s="167"/>
      <c r="O962" s="167"/>
      <c r="P962" s="167"/>
      <c r="Q962" s="167"/>
      <c r="R962" s="167"/>
      <c r="S962" s="167"/>
      <c r="T962" s="167"/>
      <c r="U962" s="167"/>
      <c r="V962" s="167"/>
      <c r="W962" s="167"/>
      <c r="X962" s="167"/>
      <c r="Y962" s="167"/>
      <c r="Z962" s="167"/>
      <c r="AA962" s="167"/>
    </row>
    <row r="963">
      <c r="A963" s="167"/>
      <c r="B963" s="167"/>
      <c r="C963" s="167"/>
      <c r="D963" s="167"/>
      <c r="E963" s="167"/>
      <c r="F963" s="167"/>
      <c r="G963" s="167"/>
      <c r="H963" s="167"/>
      <c r="I963" s="167"/>
      <c r="J963" s="167"/>
      <c r="K963" s="167"/>
      <c r="L963" s="167"/>
      <c r="M963" s="167"/>
      <c r="N963" s="167"/>
      <c r="O963" s="167"/>
      <c r="P963" s="167"/>
      <c r="Q963" s="167"/>
      <c r="R963" s="167"/>
      <c r="S963" s="167"/>
      <c r="T963" s="167"/>
      <c r="U963" s="167"/>
      <c r="V963" s="167"/>
      <c r="W963" s="167"/>
      <c r="X963" s="167"/>
      <c r="Y963" s="167"/>
      <c r="Z963" s="167"/>
      <c r="AA963" s="167"/>
    </row>
    <row r="964">
      <c r="A964" s="167"/>
      <c r="B964" s="167"/>
      <c r="C964" s="167"/>
      <c r="D964" s="167"/>
      <c r="E964" s="167"/>
      <c r="F964" s="167"/>
      <c r="G964" s="167"/>
      <c r="H964" s="167"/>
      <c r="I964" s="167"/>
      <c r="J964" s="167"/>
      <c r="K964" s="167"/>
      <c r="L964" s="167"/>
      <c r="M964" s="167"/>
      <c r="N964" s="167"/>
      <c r="O964" s="167"/>
      <c r="P964" s="167"/>
      <c r="Q964" s="167"/>
      <c r="R964" s="167"/>
      <c r="S964" s="167"/>
      <c r="T964" s="167"/>
      <c r="U964" s="167"/>
      <c r="V964" s="167"/>
      <c r="W964" s="167"/>
      <c r="X964" s="167"/>
      <c r="Y964" s="167"/>
      <c r="Z964" s="167"/>
      <c r="AA964" s="167"/>
    </row>
    <row r="965">
      <c r="A965" s="167"/>
      <c r="B965" s="167"/>
      <c r="C965" s="167"/>
      <c r="D965" s="167"/>
      <c r="E965" s="167"/>
      <c r="F965" s="167"/>
      <c r="G965" s="167"/>
      <c r="H965" s="167"/>
      <c r="I965" s="167"/>
      <c r="J965" s="167"/>
      <c r="K965" s="167"/>
      <c r="L965" s="167"/>
      <c r="M965" s="167"/>
      <c r="N965" s="167"/>
      <c r="O965" s="167"/>
      <c r="P965" s="167"/>
      <c r="Q965" s="167"/>
      <c r="R965" s="167"/>
      <c r="S965" s="167"/>
      <c r="T965" s="167"/>
      <c r="U965" s="167"/>
      <c r="V965" s="167"/>
      <c r="W965" s="167"/>
      <c r="X965" s="167"/>
      <c r="Y965" s="167"/>
      <c r="Z965" s="167"/>
      <c r="AA965" s="167"/>
    </row>
    <row r="966">
      <c r="A966" s="167"/>
      <c r="B966" s="167"/>
      <c r="C966" s="167"/>
      <c r="D966" s="167"/>
      <c r="E966" s="167"/>
      <c r="F966" s="167"/>
      <c r="G966" s="167"/>
      <c r="H966" s="167"/>
      <c r="I966" s="167"/>
      <c r="J966" s="167"/>
      <c r="K966" s="167"/>
      <c r="L966" s="167"/>
      <c r="M966" s="167"/>
      <c r="N966" s="167"/>
      <c r="O966" s="167"/>
      <c r="P966" s="167"/>
      <c r="Q966" s="167"/>
      <c r="R966" s="167"/>
      <c r="S966" s="167"/>
      <c r="T966" s="167"/>
      <c r="U966" s="167"/>
      <c r="V966" s="167"/>
      <c r="W966" s="167"/>
      <c r="X966" s="167"/>
      <c r="Y966" s="167"/>
      <c r="Z966" s="167"/>
      <c r="AA966" s="167"/>
    </row>
    <row r="967">
      <c r="A967" s="167"/>
      <c r="B967" s="167"/>
      <c r="C967" s="167"/>
      <c r="D967" s="167"/>
      <c r="E967" s="167"/>
      <c r="F967" s="167"/>
      <c r="G967" s="167"/>
      <c r="H967" s="167"/>
      <c r="I967" s="167"/>
      <c r="J967" s="167"/>
      <c r="K967" s="167"/>
      <c r="L967" s="167"/>
      <c r="M967" s="167"/>
      <c r="N967" s="167"/>
      <c r="O967" s="167"/>
      <c r="P967" s="167"/>
      <c r="Q967" s="167"/>
      <c r="R967" s="167"/>
      <c r="S967" s="167"/>
      <c r="T967" s="167"/>
      <c r="U967" s="167"/>
      <c r="V967" s="167"/>
      <c r="W967" s="167"/>
      <c r="X967" s="167"/>
      <c r="Y967" s="167"/>
      <c r="Z967" s="167"/>
      <c r="AA967" s="167"/>
    </row>
    <row r="968">
      <c r="A968" s="167"/>
      <c r="B968" s="167"/>
      <c r="C968" s="167"/>
      <c r="D968" s="167"/>
      <c r="E968" s="167"/>
      <c r="F968" s="167"/>
      <c r="G968" s="167"/>
      <c r="H968" s="167"/>
      <c r="I968" s="167"/>
      <c r="J968" s="167"/>
      <c r="K968" s="167"/>
      <c r="L968" s="167"/>
      <c r="M968" s="167"/>
      <c r="N968" s="167"/>
      <c r="O968" s="167"/>
      <c r="P968" s="167"/>
      <c r="Q968" s="167"/>
      <c r="R968" s="167"/>
      <c r="S968" s="167"/>
      <c r="T968" s="167"/>
      <c r="U968" s="167"/>
      <c r="V968" s="167"/>
      <c r="W968" s="167"/>
      <c r="X968" s="167"/>
      <c r="Y968" s="167"/>
      <c r="Z968" s="167"/>
      <c r="AA968" s="167"/>
    </row>
    <row r="969">
      <c r="A969" s="167"/>
      <c r="B969" s="167"/>
      <c r="C969" s="167"/>
      <c r="D969" s="167"/>
      <c r="E969" s="167"/>
      <c r="F969" s="167"/>
      <c r="G969" s="167"/>
      <c r="H969" s="167"/>
      <c r="I969" s="167"/>
      <c r="J969" s="167"/>
      <c r="K969" s="167"/>
      <c r="L969" s="167"/>
      <c r="M969" s="167"/>
      <c r="N969" s="167"/>
      <c r="O969" s="167"/>
      <c r="P969" s="167"/>
      <c r="Q969" s="167"/>
      <c r="R969" s="167"/>
      <c r="S969" s="167"/>
      <c r="T969" s="167"/>
      <c r="U969" s="167"/>
      <c r="V969" s="167"/>
      <c r="W969" s="167"/>
      <c r="X969" s="167"/>
      <c r="Y969" s="167"/>
      <c r="Z969" s="167"/>
      <c r="AA969" s="167"/>
    </row>
    <row r="970">
      <c r="A970" s="167"/>
      <c r="B970" s="167"/>
      <c r="C970" s="167"/>
      <c r="D970" s="167"/>
      <c r="E970" s="167"/>
      <c r="F970" s="167"/>
      <c r="G970" s="167"/>
      <c r="H970" s="167"/>
      <c r="I970" s="167"/>
      <c r="J970" s="167"/>
      <c r="K970" s="167"/>
      <c r="L970" s="167"/>
      <c r="M970" s="167"/>
      <c r="N970" s="167"/>
      <c r="O970" s="167"/>
      <c r="P970" s="167"/>
      <c r="Q970" s="167"/>
      <c r="R970" s="167"/>
      <c r="S970" s="167"/>
      <c r="T970" s="167"/>
      <c r="U970" s="167"/>
      <c r="V970" s="167"/>
      <c r="W970" s="167"/>
      <c r="X970" s="167"/>
      <c r="Y970" s="167"/>
      <c r="Z970" s="167"/>
      <c r="AA970" s="167"/>
    </row>
    <row r="971">
      <c r="A971" s="167"/>
      <c r="B971" s="167"/>
      <c r="C971" s="167"/>
      <c r="D971" s="167"/>
      <c r="E971" s="167"/>
      <c r="F971" s="167"/>
      <c r="G971" s="167"/>
      <c r="H971" s="167"/>
      <c r="I971" s="167"/>
      <c r="J971" s="167"/>
      <c r="K971" s="167"/>
      <c r="L971" s="167"/>
      <c r="M971" s="167"/>
      <c r="N971" s="167"/>
      <c r="O971" s="167"/>
      <c r="P971" s="167"/>
      <c r="Q971" s="167"/>
      <c r="R971" s="167"/>
      <c r="S971" s="167"/>
      <c r="T971" s="167"/>
      <c r="U971" s="167"/>
      <c r="V971" s="167"/>
      <c r="W971" s="167"/>
      <c r="X971" s="167"/>
      <c r="Y971" s="167"/>
      <c r="Z971" s="167"/>
      <c r="AA971" s="167"/>
    </row>
    <row r="972">
      <c r="A972" s="167"/>
      <c r="B972" s="167"/>
      <c r="C972" s="167"/>
      <c r="D972" s="167"/>
      <c r="E972" s="167"/>
      <c r="F972" s="167"/>
      <c r="G972" s="167"/>
      <c r="H972" s="167"/>
      <c r="I972" s="167"/>
      <c r="J972" s="167"/>
      <c r="K972" s="167"/>
      <c r="L972" s="167"/>
      <c r="M972" s="167"/>
      <c r="N972" s="167"/>
      <c r="O972" s="167"/>
      <c r="P972" s="167"/>
      <c r="Q972" s="167"/>
      <c r="R972" s="167"/>
      <c r="S972" s="167"/>
      <c r="T972" s="167"/>
      <c r="U972" s="167"/>
      <c r="V972" s="167"/>
      <c r="W972" s="167"/>
      <c r="X972" s="167"/>
      <c r="Y972" s="167"/>
      <c r="Z972" s="167"/>
      <c r="AA972" s="167"/>
    </row>
    <row r="973">
      <c r="A973" s="167"/>
      <c r="B973" s="167"/>
      <c r="C973" s="167"/>
      <c r="D973" s="167"/>
      <c r="E973" s="167"/>
      <c r="F973" s="167"/>
      <c r="G973" s="167"/>
      <c r="H973" s="167"/>
      <c r="I973" s="167"/>
      <c r="J973" s="167"/>
      <c r="K973" s="167"/>
      <c r="L973" s="167"/>
      <c r="M973" s="167"/>
      <c r="N973" s="167"/>
      <c r="O973" s="167"/>
      <c r="P973" s="167"/>
      <c r="Q973" s="167"/>
      <c r="R973" s="167"/>
      <c r="S973" s="167"/>
      <c r="T973" s="167"/>
      <c r="U973" s="167"/>
      <c r="V973" s="167"/>
      <c r="W973" s="167"/>
      <c r="X973" s="167"/>
      <c r="Y973" s="167"/>
      <c r="Z973" s="167"/>
      <c r="AA973" s="167"/>
    </row>
    <row r="974">
      <c r="A974" s="167"/>
      <c r="B974" s="167"/>
      <c r="C974" s="167"/>
      <c r="D974" s="167"/>
      <c r="E974" s="167"/>
      <c r="F974" s="167"/>
      <c r="G974" s="167"/>
      <c r="H974" s="167"/>
      <c r="I974" s="167"/>
      <c r="J974" s="167"/>
      <c r="K974" s="167"/>
      <c r="L974" s="167"/>
      <c r="M974" s="167"/>
      <c r="N974" s="167"/>
      <c r="O974" s="167"/>
      <c r="P974" s="167"/>
      <c r="Q974" s="167"/>
      <c r="R974" s="167"/>
      <c r="S974" s="167"/>
      <c r="T974" s="167"/>
      <c r="U974" s="167"/>
      <c r="V974" s="167"/>
      <c r="W974" s="167"/>
      <c r="X974" s="167"/>
      <c r="Y974" s="167"/>
      <c r="Z974" s="167"/>
      <c r="AA974" s="167"/>
    </row>
    <row r="975">
      <c r="A975" s="167"/>
      <c r="B975" s="167"/>
      <c r="C975" s="167"/>
      <c r="D975" s="167"/>
      <c r="E975" s="167"/>
      <c r="F975" s="167"/>
      <c r="G975" s="167"/>
      <c r="H975" s="167"/>
      <c r="I975" s="167"/>
      <c r="J975" s="167"/>
      <c r="K975" s="167"/>
      <c r="L975" s="167"/>
      <c r="M975" s="167"/>
      <c r="N975" s="167"/>
      <c r="O975" s="167"/>
      <c r="P975" s="167"/>
      <c r="Q975" s="167"/>
      <c r="R975" s="167"/>
      <c r="S975" s="167"/>
      <c r="T975" s="167"/>
      <c r="U975" s="167"/>
      <c r="V975" s="167"/>
      <c r="W975" s="167"/>
      <c r="X975" s="167"/>
      <c r="Y975" s="167"/>
      <c r="Z975" s="167"/>
      <c r="AA975" s="167"/>
    </row>
    <row r="976">
      <c r="A976" s="167"/>
      <c r="B976" s="167"/>
      <c r="C976" s="167"/>
      <c r="D976" s="167"/>
      <c r="E976" s="167"/>
      <c r="F976" s="167"/>
      <c r="G976" s="167"/>
      <c r="H976" s="167"/>
      <c r="I976" s="167"/>
      <c r="J976" s="167"/>
      <c r="K976" s="167"/>
      <c r="L976" s="167"/>
      <c r="M976" s="167"/>
      <c r="N976" s="167"/>
      <c r="O976" s="167"/>
      <c r="P976" s="167"/>
      <c r="Q976" s="167"/>
      <c r="R976" s="167"/>
      <c r="S976" s="167"/>
      <c r="T976" s="167"/>
      <c r="U976" s="167"/>
      <c r="V976" s="167"/>
      <c r="W976" s="167"/>
      <c r="X976" s="167"/>
      <c r="Y976" s="167"/>
      <c r="Z976" s="167"/>
      <c r="AA976" s="167"/>
    </row>
    <row r="977">
      <c r="A977" s="167"/>
      <c r="B977" s="167"/>
      <c r="C977" s="167"/>
      <c r="D977" s="167"/>
      <c r="E977" s="167"/>
      <c r="F977" s="167"/>
      <c r="G977" s="167"/>
      <c r="H977" s="167"/>
      <c r="I977" s="167"/>
      <c r="J977" s="167"/>
      <c r="K977" s="167"/>
      <c r="L977" s="167"/>
      <c r="M977" s="167"/>
      <c r="N977" s="167"/>
      <c r="O977" s="167"/>
      <c r="P977" s="167"/>
      <c r="Q977" s="167"/>
      <c r="R977" s="167"/>
      <c r="S977" s="167"/>
      <c r="T977" s="167"/>
      <c r="U977" s="167"/>
      <c r="V977" s="167"/>
      <c r="W977" s="167"/>
      <c r="X977" s="167"/>
      <c r="Y977" s="167"/>
      <c r="Z977" s="167"/>
      <c r="AA977" s="167"/>
    </row>
    <row r="978">
      <c r="A978" s="167"/>
      <c r="B978" s="167"/>
      <c r="C978" s="167"/>
      <c r="D978" s="167"/>
      <c r="E978" s="167"/>
      <c r="F978" s="167"/>
      <c r="G978" s="167"/>
      <c r="H978" s="167"/>
      <c r="I978" s="167"/>
      <c r="J978" s="167"/>
      <c r="K978" s="167"/>
      <c r="L978" s="167"/>
      <c r="M978" s="167"/>
      <c r="N978" s="167"/>
      <c r="O978" s="167"/>
      <c r="P978" s="167"/>
      <c r="Q978" s="167"/>
      <c r="R978" s="167"/>
      <c r="S978" s="167"/>
      <c r="T978" s="167"/>
      <c r="U978" s="167"/>
      <c r="V978" s="167"/>
      <c r="W978" s="167"/>
      <c r="X978" s="167"/>
      <c r="Y978" s="167"/>
      <c r="Z978" s="167"/>
      <c r="AA978" s="167"/>
    </row>
    <row r="979">
      <c r="A979" s="167"/>
      <c r="B979" s="167"/>
      <c r="C979" s="167"/>
      <c r="D979" s="167"/>
      <c r="E979" s="167"/>
      <c r="F979" s="167"/>
      <c r="G979" s="167"/>
      <c r="H979" s="167"/>
      <c r="I979" s="167"/>
      <c r="J979" s="167"/>
      <c r="K979" s="167"/>
      <c r="L979" s="167"/>
      <c r="M979" s="167"/>
      <c r="N979" s="167"/>
      <c r="O979" s="167"/>
      <c r="P979" s="167"/>
      <c r="Q979" s="167"/>
      <c r="R979" s="167"/>
      <c r="S979" s="167"/>
      <c r="T979" s="167"/>
      <c r="U979" s="167"/>
      <c r="V979" s="167"/>
      <c r="W979" s="167"/>
      <c r="X979" s="167"/>
      <c r="Y979" s="167"/>
      <c r="Z979" s="167"/>
      <c r="AA979" s="167"/>
    </row>
    <row r="980">
      <c r="A980" s="167"/>
      <c r="B980" s="167"/>
      <c r="C980" s="167"/>
      <c r="D980" s="167"/>
      <c r="E980" s="167"/>
      <c r="F980" s="167"/>
      <c r="G980" s="167"/>
      <c r="H980" s="167"/>
      <c r="I980" s="167"/>
      <c r="J980" s="167"/>
      <c r="K980" s="167"/>
      <c r="L980" s="167"/>
      <c r="M980" s="167"/>
      <c r="N980" s="167"/>
      <c r="O980" s="167"/>
      <c r="P980" s="167"/>
      <c r="Q980" s="167"/>
      <c r="R980" s="167"/>
      <c r="S980" s="167"/>
      <c r="T980" s="167"/>
      <c r="U980" s="167"/>
      <c r="V980" s="167"/>
      <c r="W980" s="167"/>
      <c r="X980" s="167"/>
      <c r="Y980" s="167"/>
      <c r="Z980" s="167"/>
      <c r="AA980" s="167"/>
    </row>
    <row r="981">
      <c r="A981" s="167"/>
      <c r="B981" s="167"/>
      <c r="C981" s="167"/>
      <c r="D981" s="167"/>
      <c r="E981" s="167"/>
      <c r="F981" s="167"/>
      <c r="G981" s="167"/>
      <c r="H981" s="167"/>
      <c r="I981" s="167"/>
      <c r="J981" s="167"/>
      <c r="K981" s="167"/>
      <c r="L981" s="167"/>
      <c r="M981" s="167"/>
      <c r="N981" s="167"/>
      <c r="O981" s="167"/>
      <c r="P981" s="167"/>
      <c r="Q981" s="167"/>
      <c r="R981" s="167"/>
      <c r="S981" s="167"/>
      <c r="T981" s="167"/>
      <c r="U981" s="167"/>
      <c r="V981" s="167"/>
      <c r="W981" s="167"/>
      <c r="X981" s="167"/>
      <c r="Y981" s="167"/>
      <c r="Z981" s="167"/>
      <c r="AA981" s="167"/>
    </row>
    <row r="982">
      <c r="A982" s="167"/>
      <c r="B982" s="167"/>
      <c r="C982" s="167"/>
      <c r="D982" s="167"/>
      <c r="E982" s="167"/>
      <c r="F982" s="167"/>
      <c r="G982" s="167"/>
      <c r="H982" s="167"/>
      <c r="I982" s="167"/>
      <c r="J982" s="167"/>
      <c r="K982" s="167"/>
      <c r="L982" s="167"/>
      <c r="M982" s="167"/>
      <c r="N982" s="167"/>
      <c r="O982" s="167"/>
      <c r="P982" s="167"/>
      <c r="Q982" s="167"/>
      <c r="R982" s="167"/>
      <c r="S982" s="167"/>
      <c r="T982" s="167"/>
      <c r="U982" s="167"/>
      <c r="V982" s="167"/>
      <c r="W982" s="167"/>
      <c r="X982" s="167"/>
      <c r="Y982" s="167"/>
      <c r="Z982" s="167"/>
      <c r="AA982" s="167"/>
    </row>
    <row r="983">
      <c r="A983" s="167"/>
      <c r="B983" s="167"/>
      <c r="C983" s="167"/>
      <c r="D983" s="167"/>
      <c r="E983" s="167"/>
      <c r="F983" s="167"/>
      <c r="G983" s="167"/>
      <c r="H983" s="167"/>
      <c r="I983" s="167"/>
      <c r="J983" s="167"/>
      <c r="K983" s="167"/>
      <c r="L983" s="167"/>
      <c r="M983" s="167"/>
      <c r="N983" s="167"/>
      <c r="O983" s="167"/>
      <c r="P983" s="167"/>
      <c r="Q983" s="167"/>
      <c r="R983" s="167"/>
      <c r="S983" s="167"/>
      <c r="T983" s="167"/>
      <c r="U983" s="167"/>
      <c r="V983" s="167"/>
      <c r="W983" s="167"/>
      <c r="X983" s="167"/>
      <c r="Y983" s="167"/>
      <c r="Z983" s="167"/>
      <c r="AA983" s="167"/>
    </row>
    <row r="984">
      <c r="A984" s="167"/>
      <c r="B984" s="167"/>
      <c r="C984" s="167"/>
      <c r="D984" s="167"/>
      <c r="E984" s="167"/>
      <c r="F984" s="167"/>
      <c r="G984" s="167"/>
      <c r="H984" s="167"/>
      <c r="I984" s="167"/>
      <c r="J984" s="167"/>
      <c r="K984" s="167"/>
      <c r="L984" s="167"/>
      <c r="M984" s="167"/>
      <c r="N984" s="167"/>
      <c r="O984" s="167"/>
      <c r="P984" s="167"/>
      <c r="Q984" s="167"/>
      <c r="R984" s="167"/>
      <c r="S984" s="167"/>
      <c r="T984" s="167"/>
      <c r="U984" s="167"/>
      <c r="V984" s="167"/>
      <c r="W984" s="167"/>
      <c r="X984" s="167"/>
      <c r="Y984" s="167"/>
      <c r="Z984" s="167"/>
      <c r="AA984" s="167"/>
    </row>
    <row r="985">
      <c r="A985" s="167"/>
      <c r="B985" s="167"/>
      <c r="C985" s="167"/>
      <c r="D985" s="167"/>
      <c r="E985" s="167"/>
      <c r="F985" s="167"/>
      <c r="G985" s="167"/>
      <c r="H985" s="167"/>
      <c r="I985" s="167"/>
      <c r="J985" s="167"/>
      <c r="K985" s="167"/>
      <c r="L985" s="167"/>
      <c r="M985" s="167"/>
      <c r="N985" s="167"/>
      <c r="O985" s="167"/>
      <c r="P985" s="167"/>
      <c r="Q985" s="167"/>
      <c r="R985" s="167"/>
      <c r="S985" s="167"/>
      <c r="T985" s="167"/>
      <c r="U985" s="167"/>
      <c r="V985" s="167"/>
      <c r="W985" s="167"/>
      <c r="X985" s="167"/>
      <c r="Y985" s="167"/>
      <c r="Z985" s="167"/>
      <c r="AA985" s="167"/>
    </row>
    <row r="986">
      <c r="A986" s="167"/>
      <c r="B986" s="167"/>
      <c r="C986" s="167"/>
      <c r="D986" s="167"/>
      <c r="E986" s="167"/>
      <c r="F986" s="167"/>
      <c r="G986" s="167"/>
      <c r="H986" s="167"/>
      <c r="I986" s="167"/>
      <c r="J986" s="167"/>
      <c r="K986" s="167"/>
      <c r="L986" s="167"/>
      <c r="M986" s="167"/>
      <c r="N986" s="167"/>
      <c r="O986" s="167"/>
      <c r="P986" s="167"/>
      <c r="Q986" s="167"/>
      <c r="R986" s="167"/>
      <c r="S986" s="167"/>
      <c r="T986" s="167"/>
      <c r="U986" s="167"/>
      <c r="V986" s="167"/>
      <c r="W986" s="167"/>
      <c r="X986" s="167"/>
      <c r="Y986" s="167"/>
      <c r="Z986" s="167"/>
      <c r="AA986" s="167"/>
    </row>
    <row r="987">
      <c r="A987" s="167"/>
      <c r="B987" s="167"/>
      <c r="C987" s="167"/>
      <c r="D987" s="167"/>
      <c r="E987" s="167"/>
      <c r="F987" s="167"/>
      <c r="G987" s="167"/>
      <c r="H987" s="167"/>
      <c r="I987" s="167"/>
      <c r="J987" s="167"/>
      <c r="K987" s="167"/>
      <c r="L987" s="167"/>
      <c r="M987" s="167"/>
      <c r="N987" s="167"/>
      <c r="O987" s="167"/>
      <c r="P987" s="167"/>
      <c r="Q987" s="167"/>
      <c r="R987" s="167"/>
      <c r="S987" s="167"/>
      <c r="T987" s="167"/>
      <c r="U987" s="167"/>
      <c r="V987" s="167"/>
      <c r="W987" s="167"/>
      <c r="X987" s="167"/>
      <c r="Y987" s="167"/>
      <c r="Z987" s="167"/>
      <c r="AA987" s="167"/>
    </row>
    <row r="988">
      <c r="A988" s="167"/>
      <c r="B988" s="167"/>
      <c r="C988" s="167"/>
      <c r="D988" s="167"/>
      <c r="E988" s="167"/>
      <c r="F988" s="167"/>
      <c r="G988" s="167"/>
      <c r="H988" s="167"/>
      <c r="I988" s="167"/>
      <c r="J988" s="167"/>
      <c r="K988" s="167"/>
      <c r="L988" s="167"/>
      <c r="M988" s="167"/>
      <c r="N988" s="167"/>
      <c r="O988" s="167"/>
      <c r="P988" s="167"/>
      <c r="Q988" s="167"/>
      <c r="R988" s="167"/>
      <c r="S988" s="167"/>
      <c r="T988" s="167"/>
      <c r="U988" s="167"/>
      <c r="V988" s="167"/>
      <c r="W988" s="167"/>
      <c r="X988" s="167"/>
      <c r="Y988" s="167"/>
      <c r="Z988" s="167"/>
      <c r="AA988" s="167"/>
    </row>
    <row r="989">
      <c r="A989" s="167"/>
      <c r="B989" s="167"/>
      <c r="C989" s="167"/>
      <c r="D989" s="167"/>
      <c r="E989" s="167"/>
      <c r="F989" s="167"/>
      <c r="G989" s="167"/>
      <c r="H989" s="167"/>
      <c r="I989" s="167"/>
      <c r="J989" s="167"/>
      <c r="K989" s="167"/>
      <c r="L989" s="167"/>
      <c r="M989" s="167"/>
      <c r="N989" s="167"/>
      <c r="O989" s="167"/>
      <c r="P989" s="167"/>
      <c r="Q989" s="167"/>
      <c r="R989" s="167"/>
      <c r="S989" s="167"/>
      <c r="T989" s="167"/>
      <c r="U989" s="167"/>
      <c r="V989" s="167"/>
      <c r="W989" s="167"/>
      <c r="X989" s="167"/>
      <c r="Y989" s="167"/>
      <c r="Z989" s="167"/>
      <c r="AA989" s="167"/>
    </row>
    <row r="990">
      <c r="A990" s="167"/>
      <c r="B990" s="167"/>
      <c r="C990" s="167"/>
      <c r="D990" s="167"/>
      <c r="E990" s="167"/>
      <c r="F990" s="167"/>
      <c r="G990" s="167"/>
      <c r="H990" s="167"/>
      <c r="I990" s="167"/>
      <c r="J990" s="167"/>
      <c r="K990" s="167"/>
      <c r="L990" s="167"/>
      <c r="M990" s="167"/>
      <c r="N990" s="167"/>
      <c r="O990" s="167"/>
      <c r="P990" s="167"/>
      <c r="Q990" s="167"/>
      <c r="R990" s="167"/>
      <c r="S990" s="167"/>
      <c r="T990" s="167"/>
      <c r="U990" s="167"/>
      <c r="V990" s="167"/>
      <c r="W990" s="167"/>
      <c r="X990" s="167"/>
      <c r="Y990" s="167"/>
      <c r="Z990" s="167"/>
      <c r="AA990" s="167"/>
    </row>
    <row r="991">
      <c r="A991" s="167"/>
      <c r="B991" s="167"/>
      <c r="C991" s="167"/>
      <c r="D991" s="167"/>
      <c r="E991" s="167"/>
      <c r="F991" s="167"/>
      <c r="G991" s="167"/>
      <c r="H991" s="167"/>
      <c r="I991" s="167"/>
      <c r="J991" s="167"/>
      <c r="K991" s="167"/>
      <c r="L991" s="167"/>
      <c r="M991" s="167"/>
      <c r="N991" s="167"/>
      <c r="O991" s="167"/>
      <c r="P991" s="167"/>
      <c r="Q991" s="167"/>
      <c r="R991" s="167"/>
      <c r="S991" s="167"/>
      <c r="T991" s="167"/>
      <c r="U991" s="167"/>
      <c r="V991" s="167"/>
      <c r="W991" s="167"/>
      <c r="X991" s="167"/>
      <c r="Y991" s="167"/>
      <c r="Z991" s="167"/>
      <c r="AA991" s="167"/>
    </row>
    <row r="992">
      <c r="A992" s="167"/>
      <c r="B992" s="167"/>
      <c r="C992" s="167"/>
      <c r="D992" s="167"/>
      <c r="E992" s="167"/>
      <c r="F992" s="167"/>
      <c r="G992" s="167"/>
      <c r="H992" s="167"/>
      <c r="I992" s="167"/>
      <c r="J992" s="167"/>
      <c r="K992" s="167"/>
      <c r="L992" s="167"/>
      <c r="M992" s="167"/>
      <c r="N992" s="167"/>
      <c r="O992" s="167"/>
      <c r="P992" s="167"/>
      <c r="Q992" s="167"/>
      <c r="R992" s="167"/>
      <c r="S992" s="167"/>
      <c r="T992" s="167"/>
      <c r="U992" s="167"/>
      <c r="V992" s="167"/>
      <c r="W992" s="167"/>
      <c r="X992" s="167"/>
      <c r="Y992" s="167"/>
      <c r="Z992" s="167"/>
      <c r="AA992" s="167"/>
    </row>
    <row r="993">
      <c r="A993" s="167"/>
      <c r="B993" s="167"/>
      <c r="C993" s="167"/>
      <c r="D993" s="167"/>
      <c r="E993" s="167"/>
      <c r="F993" s="167"/>
      <c r="G993" s="167"/>
      <c r="H993" s="167"/>
      <c r="I993" s="167"/>
      <c r="J993" s="167"/>
      <c r="K993" s="167"/>
      <c r="L993" s="167"/>
      <c r="M993" s="167"/>
      <c r="N993" s="167"/>
      <c r="O993" s="167"/>
      <c r="P993" s="167"/>
      <c r="Q993" s="167"/>
      <c r="R993" s="167"/>
      <c r="S993" s="167"/>
      <c r="T993" s="167"/>
      <c r="U993" s="167"/>
      <c r="V993" s="167"/>
      <c r="W993" s="167"/>
      <c r="X993" s="167"/>
      <c r="Y993" s="167"/>
      <c r="Z993" s="167"/>
      <c r="AA993" s="167"/>
    </row>
    <row r="994">
      <c r="A994" s="167"/>
      <c r="B994" s="167"/>
      <c r="C994" s="167"/>
      <c r="D994" s="167"/>
      <c r="E994" s="167"/>
      <c r="F994" s="167"/>
      <c r="G994" s="167"/>
      <c r="H994" s="167"/>
      <c r="I994" s="167"/>
      <c r="J994" s="167"/>
      <c r="K994" s="167"/>
      <c r="L994" s="167"/>
      <c r="M994" s="167"/>
      <c r="N994" s="167"/>
      <c r="O994" s="167"/>
      <c r="P994" s="167"/>
      <c r="Q994" s="167"/>
      <c r="R994" s="167"/>
      <c r="S994" s="167"/>
      <c r="T994" s="167"/>
      <c r="U994" s="167"/>
      <c r="V994" s="167"/>
      <c r="W994" s="167"/>
      <c r="X994" s="167"/>
      <c r="Y994" s="167"/>
      <c r="Z994" s="167"/>
      <c r="AA994" s="167"/>
    </row>
    <row r="995">
      <c r="A995" s="167"/>
      <c r="B995" s="167"/>
      <c r="C995" s="167"/>
      <c r="D995" s="167"/>
      <c r="E995" s="167"/>
      <c r="F995" s="167"/>
      <c r="G995" s="167"/>
      <c r="H995" s="167"/>
      <c r="I995" s="167"/>
      <c r="J995" s="167"/>
      <c r="K995" s="167"/>
      <c r="L995" s="167"/>
      <c r="M995" s="167"/>
      <c r="N995" s="167"/>
      <c r="O995" s="167"/>
      <c r="P995" s="167"/>
      <c r="Q995" s="167"/>
      <c r="R995" s="167"/>
      <c r="S995" s="167"/>
      <c r="T995" s="167"/>
      <c r="U995" s="167"/>
      <c r="V995" s="167"/>
      <c r="W995" s="167"/>
      <c r="X995" s="167"/>
      <c r="Y995" s="167"/>
      <c r="Z995" s="167"/>
      <c r="AA995" s="167"/>
    </row>
    <row r="996">
      <c r="A996" s="167"/>
      <c r="B996" s="167"/>
      <c r="C996" s="167"/>
      <c r="D996" s="167"/>
      <c r="E996" s="167"/>
      <c r="F996" s="167"/>
      <c r="G996" s="167"/>
      <c r="H996" s="167"/>
      <c r="I996" s="167"/>
      <c r="J996" s="167"/>
      <c r="K996" s="167"/>
      <c r="L996" s="167"/>
      <c r="M996" s="167"/>
      <c r="N996" s="167"/>
      <c r="O996" s="167"/>
      <c r="P996" s="167"/>
      <c r="Q996" s="167"/>
      <c r="R996" s="167"/>
      <c r="S996" s="167"/>
      <c r="T996" s="167"/>
      <c r="U996" s="167"/>
      <c r="V996" s="167"/>
      <c r="W996" s="167"/>
      <c r="X996" s="167"/>
      <c r="Y996" s="167"/>
      <c r="Z996" s="167"/>
      <c r="AA996" s="167"/>
    </row>
    <row r="997">
      <c r="A997" s="167"/>
      <c r="B997" s="167"/>
      <c r="C997" s="167"/>
      <c r="D997" s="167"/>
      <c r="E997" s="167"/>
      <c r="F997" s="167"/>
      <c r="G997" s="167"/>
      <c r="H997" s="167"/>
      <c r="I997" s="167"/>
      <c r="J997" s="167"/>
      <c r="K997" s="167"/>
      <c r="L997" s="167"/>
      <c r="M997" s="167"/>
      <c r="N997" s="167"/>
      <c r="O997" s="167"/>
      <c r="P997" s="167"/>
      <c r="Q997" s="167"/>
      <c r="R997" s="167"/>
      <c r="S997" s="167"/>
      <c r="T997" s="167"/>
      <c r="U997" s="167"/>
      <c r="V997" s="167"/>
      <c r="W997" s="167"/>
      <c r="X997" s="167"/>
      <c r="Y997" s="167"/>
      <c r="Z997" s="167"/>
      <c r="AA997" s="167"/>
    </row>
    <row r="998">
      <c r="A998" s="167"/>
      <c r="B998" s="167"/>
      <c r="C998" s="167"/>
      <c r="D998" s="167"/>
      <c r="E998" s="167"/>
      <c r="F998" s="167"/>
      <c r="G998" s="167"/>
      <c r="H998" s="167"/>
      <c r="I998" s="167"/>
      <c r="J998" s="167"/>
      <c r="K998" s="167"/>
      <c r="L998" s="167"/>
      <c r="M998" s="167"/>
      <c r="N998" s="167"/>
      <c r="O998" s="167"/>
      <c r="P998" s="167"/>
      <c r="Q998" s="167"/>
      <c r="R998" s="167"/>
      <c r="S998" s="167"/>
      <c r="T998" s="167"/>
      <c r="U998" s="167"/>
      <c r="V998" s="167"/>
      <c r="W998" s="167"/>
      <c r="X998" s="167"/>
      <c r="Y998" s="167"/>
      <c r="Z998" s="167"/>
      <c r="AA998" s="167"/>
    </row>
    <row r="999">
      <c r="A999" s="167"/>
      <c r="B999" s="167"/>
      <c r="C999" s="167"/>
      <c r="D999" s="167"/>
      <c r="E999" s="167"/>
      <c r="F999" s="167"/>
      <c r="G999" s="167"/>
      <c r="H999" s="167"/>
      <c r="I999" s="167"/>
      <c r="J999" s="167"/>
      <c r="K999" s="167"/>
      <c r="L999" s="167"/>
      <c r="M999" s="167"/>
      <c r="N999" s="167"/>
      <c r="O999" s="167"/>
      <c r="P999" s="167"/>
      <c r="Q999" s="167"/>
      <c r="R999" s="167"/>
      <c r="S999" s="167"/>
      <c r="T999" s="167"/>
      <c r="U999" s="167"/>
      <c r="V999" s="167"/>
      <c r="W999" s="167"/>
      <c r="X999" s="167"/>
      <c r="Y999" s="167"/>
      <c r="Z999" s="167"/>
      <c r="AA999" s="167"/>
    </row>
    <row r="1000">
      <c r="A1000" s="167"/>
      <c r="B1000" s="167"/>
      <c r="C1000" s="167"/>
      <c r="D1000" s="167"/>
      <c r="E1000" s="167"/>
      <c r="F1000" s="167"/>
      <c r="G1000" s="167"/>
      <c r="H1000" s="167"/>
      <c r="I1000" s="167"/>
      <c r="J1000" s="167"/>
      <c r="K1000" s="167"/>
      <c r="L1000" s="167"/>
      <c r="M1000" s="167"/>
      <c r="N1000" s="167"/>
      <c r="O1000" s="167"/>
      <c r="P1000" s="167"/>
      <c r="Q1000" s="167"/>
      <c r="R1000" s="167"/>
      <c r="S1000" s="167"/>
      <c r="T1000" s="167"/>
      <c r="U1000" s="167"/>
      <c r="V1000" s="167"/>
      <c r="W1000" s="167"/>
      <c r="X1000" s="167"/>
      <c r="Y1000" s="167"/>
      <c r="Z1000" s="167"/>
      <c r="AA1000" s="167"/>
    </row>
  </sheetData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sheetData>
    <row r="1">
      <c r="A1" s="215" t="s">
        <v>438</v>
      </c>
      <c r="B1" s="215" t="s">
        <v>37</v>
      </c>
      <c r="C1" s="216" t="s">
        <v>597</v>
      </c>
      <c r="D1" s="216" t="s">
        <v>371</v>
      </c>
      <c r="E1" s="216" t="s">
        <v>372</v>
      </c>
      <c r="F1" s="217" t="s">
        <v>598</v>
      </c>
      <c r="G1" s="217" t="s">
        <v>599</v>
      </c>
      <c r="H1" s="216" t="s">
        <v>600</v>
      </c>
      <c r="I1" s="216" t="s">
        <v>601</v>
      </c>
      <c r="J1" s="218" t="s">
        <v>602</v>
      </c>
      <c r="K1" s="216" t="s">
        <v>373</v>
      </c>
      <c r="L1" s="216" t="s">
        <v>374</v>
      </c>
      <c r="M1" s="216" t="s">
        <v>375</v>
      </c>
      <c r="N1" s="216" t="s">
        <v>376</v>
      </c>
      <c r="O1" s="216" t="s">
        <v>377</v>
      </c>
      <c r="P1" s="216" t="s">
        <v>378</v>
      </c>
      <c r="Q1" s="216" t="s">
        <v>379</v>
      </c>
      <c r="R1" s="216" t="s">
        <v>380</v>
      </c>
      <c r="S1" s="216" t="s">
        <v>381</v>
      </c>
      <c r="T1" s="216" t="s">
        <v>382</v>
      </c>
      <c r="U1" s="216" t="s">
        <v>383</v>
      </c>
      <c r="V1" s="216" t="s">
        <v>384</v>
      </c>
      <c r="W1" s="216" t="s">
        <v>385</v>
      </c>
      <c r="X1" s="216" t="s">
        <v>386</v>
      </c>
      <c r="Y1" s="216" t="s">
        <v>387</v>
      </c>
      <c r="Z1" s="216" t="s">
        <v>388</v>
      </c>
      <c r="AA1" s="216" t="s">
        <v>389</v>
      </c>
      <c r="AB1" s="216" t="s">
        <v>390</v>
      </c>
      <c r="AC1" s="216" t="s">
        <v>391</v>
      </c>
      <c r="AD1" s="216" t="s">
        <v>392</v>
      </c>
      <c r="AE1" s="216" t="s">
        <v>393</v>
      </c>
      <c r="AF1" s="216" t="s">
        <v>394</v>
      </c>
      <c r="AG1" s="216" t="s">
        <v>395</v>
      </c>
      <c r="AH1" s="216" t="s">
        <v>396</v>
      </c>
      <c r="AI1" s="216" t="s">
        <v>397</v>
      </c>
      <c r="AJ1" s="216" t="s">
        <v>398</v>
      </c>
      <c r="AK1" s="216" t="s">
        <v>396</v>
      </c>
      <c r="AL1" s="216" t="s">
        <v>399</v>
      </c>
      <c r="AM1" s="216" t="s">
        <v>400</v>
      </c>
      <c r="AN1" s="216" t="s">
        <v>603</v>
      </c>
      <c r="AO1" s="216" t="s">
        <v>604</v>
      </c>
      <c r="AP1" s="219"/>
      <c r="AQ1" s="219"/>
      <c r="AR1" s="219"/>
    </row>
    <row r="2">
      <c r="A2" s="220" t="s">
        <v>605</v>
      </c>
      <c r="B2" s="220" t="s">
        <v>440</v>
      </c>
      <c r="C2" s="220" t="s">
        <v>78</v>
      </c>
      <c r="D2" s="220" t="s">
        <v>78</v>
      </c>
      <c r="E2" s="220" t="s">
        <v>78</v>
      </c>
      <c r="F2" s="220"/>
      <c r="G2" s="220"/>
      <c r="H2" s="220"/>
      <c r="I2" s="220"/>
      <c r="J2" s="220"/>
      <c r="K2" s="221">
        <v>54.8225</v>
      </c>
      <c r="L2" s="221">
        <v>54.5326</v>
      </c>
      <c r="M2" s="221">
        <v>54.6748</v>
      </c>
      <c r="N2" s="221">
        <v>55.189</v>
      </c>
      <c r="O2" s="221">
        <v>55.074</v>
      </c>
      <c r="P2" s="221">
        <v>55.125</v>
      </c>
      <c r="Q2" s="221">
        <v>53.642</v>
      </c>
      <c r="R2" s="221">
        <v>53.388</v>
      </c>
      <c r="S2" s="221">
        <v>53.513</v>
      </c>
      <c r="T2" s="221">
        <v>63.9121</v>
      </c>
      <c r="U2" s="221">
        <v>64.5713</v>
      </c>
      <c r="V2" s="221">
        <v>64.2288</v>
      </c>
      <c r="W2" s="221">
        <v>63.403</v>
      </c>
      <c r="X2" s="221">
        <v>63.972</v>
      </c>
      <c r="Y2" s="221">
        <v>63.678</v>
      </c>
      <c r="Z2" s="221">
        <v>63.666</v>
      </c>
      <c r="AA2" s="221">
        <v>64.277</v>
      </c>
      <c r="AB2" s="221">
        <v>63.961</v>
      </c>
      <c r="AC2" s="221">
        <v>49.2445</v>
      </c>
      <c r="AD2" s="221">
        <v>49.4693</v>
      </c>
      <c r="AE2" s="221">
        <v>49.355</v>
      </c>
      <c r="AF2" s="221">
        <v>50.348</v>
      </c>
      <c r="AG2" s="221">
        <v>51.163</v>
      </c>
      <c r="AH2" s="221">
        <v>50.724</v>
      </c>
      <c r="AI2" s="221">
        <v>47.713</v>
      </c>
      <c r="AJ2" s="221">
        <v>47.863</v>
      </c>
      <c r="AK2" s="221">
        <v>47.787</v>
      </c>
      <c r="AL2" s="220"/>
      <c r="AM2" s="220"/>
      <c r="AN2" s="221">
        <v>8.0</v>
      </c>
      <c r="AO2" s="221">
        <v>9.0</v>
      </c>
      <c r="AP2" s="220"/>
      <c r="AQ2" s="220"/>
      <c r="AR2" s="220"/>
    </row>
    <row r="3">
      <c r="A3" s="220" t="s">
        <v>605</v>
      </c>
      <c r="B3" s="220" t="s">
        <v>441</v>
      </c>
      <c r="C3" s="220" t="s">
        <v>78</v>
      </c>
      <c r="D3" s="221">
        <v>18289.0</v>
      </c>
      <c r="E3" s="221">
        <v>1490.0</v>
      </c>
      <c r="F3" s="222">
        <v>2.473449995E9</v>
      </c>
      <c r="G3" s="222">
        <v>2.467200281E9</v>
      </c>
      <c r="H3" s="223">
        <v>3.05</v>
      </c>
      <c r="I3" s="223">
        <v>3.03</v>
      </c>
      <c r="J3" s="224">
        <f>((F3+G3)/1000000000) / (H3+I3)</f>
        <v>0.8126069533</v>
      </c>
      <c r="K3" s="221">
        <v>55.2019</v>
      </c>
      <c r="L3" s="221">
        <v>54.97</v>
      </c>
      <c r="M3" s="221">
        <v>55.0841</v>
      </c>
      <c r="N3" s="221">
        <v>55.584</v>
      </c>
      <c r="O3" s="221">
        <v>55.546</v>
      </c>
      <c r="P3" s="221">
        <v>55.558</v>
      </c>
      <c r="Q3" s="221">
        <v>53.942</v>
      </c>
      <c r="R3" s="221">
        <v>53.738</v>
      </c>
      <c r="S3" s="221">
        <v>53.839</v>
      </c>
      <c r="T3" s="221">
        <v>66.3817</v>
      </c>
      <c r="U3" s="221">
        <v>67.9156</v>
      </c>
      <c r="V3" s="221">
        <v>67.0803</v>
      </c>
      <c r="W3" s="221">
        <v>65.829</v>
      </c>
      <c r="X3" s="221">
        <v>67.115</v>
      </c>
      <c r="Y3" s="221">
        <v>66.424</v>
      </c>
      <c r="Z3" s="221">
        <v>66.16</v>
      </c>
      <c r="AA3" s="221">
        <v>67.58</v>
      </c>
      <c r="AB3" s="221">
        <v>66.811</v>
      </c>
      <c r="AC3" s="221">
        <v>49.4295</v>
      </c>
      <c r="AD3" s="221">
        <v>49.7008</v>
      </c>
      <c r="AE3" s="221">
        <v>49.5625</v>
      </c>
      <c r="AF3" s="221">
        <v>50.587</v>
      </c>
      <c r="AG3" s="221">
        <v>51.508</v>
      </c>
      <c r="AH3" s="221">
        <v>51.011</v>
      </c>
      <c r="AI3" s="221">
        <v>47.846</v>
      </c>
      <c r="AJ3" s="221">
        <v>48.028</v>
      </c>
      <c r="AK3" s="221">
        <v>47.936</v>
      </c>
      <c r="AL3" s="220"/>
      <c r="AM3" s="220"/>
      <c r="AN3" s="221">
        <v>8.0</v>
      </c>
      <c r="AO3" s="221">
        <v>9.0</v>
      </c>
      <c r="AP3" s="220"/>
      <c r="AQ3" s="220"/>
      <c r="AR3" s="220"/>
    </row>
    <row r="4">
      <c r="A4" s="220" t="s">
        <v>606</v>
      </c>
      <c r="B4" s="220" t="s">
        <v>440</v>
      </c>
      <c r="C4" s="220" t="s">
        <v>78</v>
      </c>
      <c r="D4" s="220" t="s">
        <v>78</v>
      </c>
      <c r="E4" s="220" t="s">
        <v>78</v>
      </c>
      <c r="F4" s="220"/>
      <c r="G4" s="220"/>
      <c r="H4" s="220"/>
      <c r="I4" s="220"/>
      <c r="J4" s="220"/>
      <c r="K4" s="221">
        <v>55.5593</v>
      </c>
      <c r="L4" s="221">
        <v>55.5403</v>
      </c>
      <c r="M4" s="221">
        <v>55.5498</v>
      </c>
      <c r="N4" s="221">
        <v>55.959</v>
      </c>
      <c r="O4" s="221">
        <v>55.86</v>
      </c>
      <c r="P4" s="221">
        <v>55.908</v>
      </c>
      <c r="Q4" s="221">
        <v>54.252</v>
      </c>
      <c r="R4" s="221">
        <v>54.251</v>
      </c>
      <c r="S4" s="221">
        <v>54.251</v>
      </c>
      <c r="T4" s="221">
        <v>66.471</v>
      </c>
      <c r="U4" s="221">
        <v>66.0199</v>
      </c>
      <c r="V4" s="221">
        <v>66.2396</v>
      </c>
      <c r="W4" s="221">
        <v>65.736</v>
      </c>
      <c r="X4" s="221">
        <v>65.189</v>
      </c>
      <c r="Y4" s="221">
        <v>65.453</v>
      </c>
      <c r="Z4" s="221">
        <v>66.049</v>
      </c>
      <c r="AA4" s="221">
        <v>65.483</v>
      </c>
      <c r="AB4" s="221">
        <v>65.757</v>
      </c>
      <c r="AC4" s="221">
        <v>49.4756</v>
      </c>
      <c r="AD4" s="221">
        <v>49.3959</v>
      </c>
      <c r="AE4" s="221">
        <v>49.4356</v>
      </c>
      <c r="AF4" s="221">
        <v>51.148</v>
      </c>
      <c r="AG4" s="221">
        <v>50.933</v>
      </c>
      <c r="AH4" s="221">
        <v>51.039</v>
      </c>
      <c r="AI4" s="221">
        <v>47.879</v>
      </c>
      <c r="AJ4" s="221">
        <v>47.866</v>
      </c>
      <c r="AK4" s="221">
        <v>47.872</v>
      </c>
      <c r="AL4" s="220"/>
      <c r="AM4" s="220"/>
      <c r="AN4" s="221">
        <v>8.0</v>
      </c>
      <c r="AO4" s="221">
        <v>9.0</v>
      </c>
      <c r="AP4" s="220"/>
      <c r="AQ4" s="220"/>
      <c r="AR4" s="220"/>
    </row>
    <row r="5">
      <c r="A5" s="220" t="s">
        <v>606</v>
      </c>
      <c r="B5" s="220" t="s">
        <v>441</v>
      </c>
      <c r="C5" s="220" t="s">
        <v>78</v>
      </c>
      <c r="D5" s="221">
        <v>17185.0</v>
      </c>
      <c r="E5" s="221">
        <v>953.0</v>
      </c>
      <c r="F5" s="222">
        <v>2.468697828E9</v>
      </c>
      <c r="G5" s="222">
        <v>2.46932323E9</v>
      </c>
      <c r="H5" s="223">
        <v>3.03</v>
      </c>
      <c r="I5" s="223">
        <v>3.02</v>
      </c>
      <c r="J5" s="224">
        <f>((F5+G5)/1000000000) / (H5+I5)</f>
        <v>0.8162018278</v>
      </c>
      <c r="K5" s="221">
        <v>55.9233</v>
      </c>
      <c r="L5" s="221">
        <v>55.9154</v>
      </c>
      <c r="M5" s="221">
        <v>55.9193</v>
      </c>
      <c r="N5" s="221">
        <v>56.33</v>
      </c>
      <c r="O5" s="221">
        <v>56.244</v>
      </c>
      <c r="P5" s="221">
        <v>56.286</v>
      </c>
      <c r="Q5" s="221">
        <v>54.544</v>
      </c>
      <c r="R5" s="221">
        <v>54.559</v>
      </c>
      <c r="S5" s="221">
        <v>54.551</v>
      </c>
      <c r="T5" s="221">
        <v>69.675</v>
      </c>
      <c r="U5" s="221">
        <v>68.9708</v>
      </c>
      <c r="V5" s="221">
        <v>69.3086</v>
      </c>
      <c r="W5" s="221">
        <v>68.793</v>
      </c>
      <c r="X5" s="221">
        <v>68.183</v>
      </c>
      <c r="Y5" s="221">
        <v>68.475</v>
      </c>
      <c r="Z5" s="221">
        <v>69.243</v>
      </c>
      <c r="AA5" s="221">
        <v>68.564</v>
      </c>
      <c r="AB5" s="221">
        <v>68.89</v>
      </c>
      <c r="AC5" s="221">
        <v>49.7403</v>
      </c>
      <c r="AD5" s="221">
        <v>49.5939</v>
      </c>
      <c r="AE5" s="221">
        <v>49.6666</v>
      </c>
      <c r="AF5" s="221">
        <v>51.519</v>
      </c>
      <c r="AG5" s="221">
        <v>51.208</v>
      </c>
      <c r="AH5" s="221">
        <v>51.36</v>
      </c>
      <c r="AI5" s="221">
        <v>48.075</v>
      </c>
      <c r="AJ5" s="221">
        <v>48.013</v>
      </c>
      <c r="AK5" s="221">
        <v>48.044</v>
      </c>
      <c r="AL5" s="220"/>
      <c r="AM5" s="220"/>
      <c r="AN5" s="221">
        <v>8.0</v>
      </c>
      <c r="AO5" s="221">
        <v>9.0</v>
      </c>
      <c r="AP5" s="220"/>
      <c r="AQ5" s="220"/>
      <c r="AR5" s="220"/>
    </row>
    <row r="6">
      <c r="A6" s="220" t="s">
        <v>607</v>
      </c>
      <c r="B6" s="220" t="s">
        <v>440</v>
      </c>
      <c r="C6" s="220" t="s">
        <v>78</v>
      </c>
      <c r="D6" s="220" t="s">
        <v>78</v>
      </c>
      <c r="E6" s="220" t="s">
        <v>78</v>
      </c>
      <c r="F6" s="220"/>
      <c r="G6" s="220"/>
      <c r="H6" s="220"/>
      <c r="I6" s="220"/>
      <c r="J6" s="220"/>
      <c r="K6" s="221">
        <v>55.6928</v>
      </c>
      <c r="L6" s="221">
        <v>55.4262</v>
      </c>
      <c r="M6" s="221">
        <v>55.5559</v>
      </c>
      <c r="N6" s="221">
        <v>57.52</v>
      </c>
      <c r="O6" s="221">
        <v>57.539</v>
      </c>
      <c r="P6" s="221">
        <v>57.615</v>
      </c>
      <c r="Q6" s="221">
        <v>53.944</v>
      </c>
      <c r="R6" s="221">
        <v>53.753</v>
      </c>
      <c r="S6" s="221">
        <v>53.846</v>
      </c>
      <c r="T6" s="221">
        <v>65.4812</v>
      </c>
      <c r="U6" s="221">
        <v>65.9922</v>
      </c>
      <c r="V6" s="221">
        <v>65.7291</v>
      </c>
      <c r="W6" s="221">
        <v>63.954</v>
      </c>
      <c r="X6" s="221">
        <v>64.36</v>
      </c>
      <c r="Y6" s="221">
        <v>64.152</v>
      </c>
      <c r="Z6" s="221">
        <v>64.92</v>
      </c>
      <c r="AA6" s="221">
        <v>65.365</v>
      </c>
      <c r="AB6" s="221">
        <v>65.137</v>
      </c>
      <c r="AC6" s="221">
        <v>48.9166</v>
      </c>
      <c r="AD6" s="221">
        <v>49.3527</v>
      </c>
      <c r="AE6" s="221">
        <v>49.1523</v>
      </c>
      <c r="AF6" s="221">
        <v>51.786</v>
      </c>
      <c r="AG6" s="221">
        <v>52.892</v>
      </c>
      <c r="AH6" s="221">
        <v>52.542</v>
      </c>
      <c r="AI6" s="221">
        <v>46.839</v>
      </c>
      <c r="AJ6" s="221">
        <v>47.296</v>
      </c>
      <c r="AK6" s="221">
        <v>47.086</v>
      </c>
      <c r="AL6" s="220"/>
      <c r="AM6" s="220"/>
      <c r="AN6" s="221">
        <v>8.0</v>
      </c>
      <c r="AO6" s="221">
        <v>9.0</v>
      </c>
      <c r="AP6" s="220"/>
      <c r="AQ6" s="220"/>
      <c r="AR6" s="220"/>
    </row>
    <row r="7">
      <c r="A7" s="220" t="s">
        <v>607</v>
      </c>
      <c r="B7" s="220" t="s">
        <v>441</v>
      </c>
      <c r="C7" s="220" t="s">
        <v>78</v>
      </c>
      <c r="D7" s="221">
        <v>17281.0</v>
      </c>
      <c r="E7" s="221">
        <v>930.0</v>
      </c>
      <c r="F7" s="222">
        <v>2.469403854E9</v>
      </c>
      <c r="G7" s="222">
        <v>2.468213591E9</v>
      </c>
      <c r="H7" s="223">
        <v>3.02</v>
      </c>
      <c r="I7" s="223">
        <v>2.95</v>
      </c>
      <c r="J7" s="224">
        <f>((F7+G7)/1000000000) / (H7+I7)</f>
        <v>0.8270715988</v>
      </c>
      <c r="K7" s="221">
        <v>56.09</v>
      </c>
      <c r="L7" s="221">
        <v>55.7894</v>
      </c>
      <c r="M7" s="221">
        <v>55.9353</v>
      </c>
      <c r="N7" s="221">
        <v>58.066</v>
      </c>
      <c r="O7" s="221">
        <v>58.101</v>
      </c>
      <c r="P7" s="221">
        <v>58.177</v>
      </c>
      <c r="Q7" s="221">
        <v>54.233</v>
      </c>
      <c r="R7" s="221">
        <v>54.022</v>
      </c>
      <c r="S7" s="221">
        <v>54.125</v>
      </c>
      <c r="T7" s="221">
        <v>68.5152</v>
      </c>
      <c r="U7" s="221">
        <v>69.7148</v>
      </c>
      <c r="V7" s="221">
        <v>69.0736</v>
      </c>
      <c r="W7" s="221">
        <v>66.5</v>
      </c>
      <c r="X7" s="221">
        <v>67.282</v>
      </c>
      <c r="Y7" s="221">
        <v>66.873</v>
      </c>
      <c r="Z7" s="221">
        <v>67.99</v>
      </c>
      <c r="AA7" s="221">
        <v>69.063</v>
      </c>
      <c r="AB7" s="221">
        <v>68.493</v>
      </c>
      <c r="AC7" s="221">
        <v>49.1137</v>
      </c>
      <c r="AD7" s="221">
        <v>49.5436</v>
      </c>
      <c r="AE7" s="221">
        <v>49.3463</v>
      </c>
      <c r="AF7" s="221">
        <v>52.147</v>
      </c>
      <c r="AG7" s="221">
        <v>53.317</v>
      </c>
      <c r="AH7" s="221">
        <v>52.949</v>
      </c>
      <c r="AI7" s="221">
        <v>46.967</v>
      </c>
      <c r="AJ7" s="221">
        <v>47.42</v>
      </c>
      <c r="AK7" s="221">
        <v>47.212</v>
      </c>
      <c r="AL7" s="220"/>
      <c r="AM7" s="220"/>
      <c r="AN7" s="221">
        <v>8.0</v>
      </c>
      <c r="AO7" s="221">
        <v>9.0</v>
      </c>
      <c r="AP7" s="220"/>
      <c r="AQ7" s="220"/>
      <c r="AR7" s="220"/>
    </row>
    <row r="8">
      <c r="A8" s="220" t="s">
        <v>608</v>
      </c>
      <c r="B8" s="220" t="s">
        <v>440</v>
      </c>
      <c r="C8" s="220" t="s">
        <v>78</v>
      </c>
      <c r="D8" s="220" t="s">
        <v>78</v>
      </c>
      <c r="E8" s="220" t="s">
        <v>78</v>
      </c>
      <c r="F8" s="220"/>
      <c r="G8" s="220"/>
      <c r="H8" s="220"/>
      <c r="I8" s="220"/>
      <c r="J8" s="220"/>
      <c r="K8" s="221">
        <v>56.8486</v>
      </c>
      <c r="L8" s="221">
        <v>55.9368</v>
      </c>
      <c r="M8" s="221">
        <v>56.3603</v>
      </c>
      <c r="N8" s="221">
        <v>57.543</v>
      </c>
      <c r="O8" s="221">
        <v>56.897</v>
      </c>
      <c r="P8" s="221">
        <v>57.203</v>
      </c>
      <c r="Q8" s="221">
        <v>55.173</v>
      </c>
      <c r="R8" s="221">
        <v>54.377</v>
      </c>
      <c r="S8" s="221">
        <v>54.749</v>
      </c>
      <c r="T8" s="221">
        <v>66.8237</v>
      </c>
      <c r="U8" s="221">
        <v>66.3554</v>
      </c>
      <c r="V8" s="221">
        <v>66.5835</v>
      </c>
      <c r="W8" s="221">
        <v>65.013</v>
      </c>
      <c r="X8" s="221">
        <v>64.683</v>
      </c>
      <c r="Y8" s="221">
        <v>64.842</v>
      </c>
      <c r="Z8" s="221">
        <v>65.83</v>
      </c>
      <c r="AA8" s="221">
        <v>65.331</v>
      </c>
      <c r="AB8" s="221">
        <v>65.573</v>
      </c>
      <c r="AC8" s="221">
        <v>49.4818</v>
      </c>
      <c r="AD8" s="221">
        <v>49.442</v>
      </c>
      <c r="AE8" s="221">
        <v>49.4592</v>
      </c>
      <c r="AF8" s="221">
        <v>51.443</v>
      </c>
      <c r="AG8" s="221">
        <v>51.042</v>
      </c>
      <c r="AH8" s="221">
        <v>51.13</v>
      </c>
      <c r="AI8" s="221">
        <v>47.608</v>
      </c>
      <c r="AJ8" s="221">
        <v>47.867</v>
      </c>
      <c r="AK8" s="221">
        <v>47.753</v>
      </c>
      <c r="AL8" s="220"/>
      <c r="AM8" s="220"/>
      <c r="AN8" s="221">
        <v>4.0</v>
      </c>
      <c r="AO8" s="221">
        <v>5.0</v>
      </c>
      <c r="AP8" s="220"/>
      <c r="AQ8" s="220"/>
      <c r="AR8" s="220"/>
    </row>
    <row r="9">
      <c r="A9" s="220" t="s">
        <v>608</v>
      </c>
      <c r="B9" s="220" t="s">
        <v>441</v>
      </c>
      <c r="C9" s="220" t="s">
        <v>78</v>
      </c>
      <c r="D9" s="221">
        <v>11502.0</v>
      </c>
      <c r="E9" s="221">
        <v>422.0</v>
      </c>
      <c r="F9" s="222">
        <v>2.470615003E9</v>
      </c>
      <c r="G9" s="222">
        <v>2.465856668E9</v>
      </c>
      <c r="H9" s="223">
        <v>3.02</v>
      </c>
      <c r="I9" s="223">
        <v>2.91</v>
      </c>
      <c r="J9" s="224">
        <f>((F9+G9)/1000000000) / (H9+I9)</f>
        <v>0.8324572801</v>
      </c>
      <c r="K9" s="221">
        <v>57.3085</v>
      </c>
      <c r="L9" s="221">
        <v>56.3103</v>
      </c>
      <c r="M9" s="221">
        <v>56.7715</v>
      </c>
      <c r="N9" s="221">
        <v>57.944</v>
      </c>
      <c r="O9" s="221">
        <v>57.286</v>
      </c>
      <c r="P9" s="221">
        <v>57.596</v>
      </c>
      <c r="Q9" s="221">
        <v>55.546</v>
      </c>
      <c r="R9" s="221">
        <v>54.702</v>
      </c>
      <c r="S9" s="221">
        <v>55.096</v>
      </c>
      <c r="T9" s="221">
        <v>71.2053</v>
      </c>
      <c r="U9" s="221">
        <v>69.7881</v>
      </c>
      <c r="V9" s="221">
        <v>70.4399</v>
      </c>
      <c r="W9" s="221">
        <v>69.357</v>
      </c>
      <c r="X9" s="221">
        <v>68.573</v>
      </c>
      <c r="Y9" s="221">
        <v>68.946</v>
      </c>
      <c r="Z9" s="221">
        <v>70.439</v>
      </c>
      <c r="AA9" s="221">
        <v>69.292</v>
      </c>
      <c r="AB9" s="221">
        <v>69.828</v>
      </c>
      <c r="AC9" s="221">
        <v>49.7232</v>
      </c>
      <c r="AD9" s="221">
        <v>49.6753</v>
      </c>
      <c r="AE9" s="221">
        <v>49.6959</v>
      </c>
      <c r="AF9" s="221">
        <v>51.788</v>
      </c>
      <c r="AG9" s="221">
        <v>51.387</v>
      </c>
      <c r="AH9" s="221">
        <v>51.469</v>
      </c>
      <c r="AI9" s="221">
        <v>47.78</v>
      </c>
      <c r="AJ9" s="221">
        <v>48.051</v>
      </c>
      <c r="AK9" s="221">
        <v>47.932</v>
      </c>
      <c r="AL9" s="220"/>
      <c r="AM9" s="220"/>
      <c r="AN9" s="221">
        <v>4.0</v>
      </c>
      <c r="AO9" s="221">
        <v>5.0</v>
      </c>
      <c r="AP9" s="220"/>
      <c r="AQ9" s="220"/>
      <c r="AR9" s="220"/>
    </row>
    <row r="10">
      <c r="A10" s="220" t="s">
        <v>609</v>
      </c>
      <c r="B10" s="220" t="s">
        <v>440</v>
      </c>
      <c r="C10" s="220" t="s">
        <v>78</v>
      </c>
      <c r="D10" s="220" t="s">
        <v>78</v>
      </c>
      <c r="E10" s="220" t="s">
        <v>78</v>
      </c>
      <c r="F10" s="220"/>
      <c r="G10" s="220"/>
      <c r="H10" s="220"/>
      <c r="I10" s="220"/>
      <c r="J10" s="220"/>
      <c r="K10" s="221">
        <v>55.7623</v>
      </c>
      <c r="L10" s="221">
        <v>55.2615</v>
      </c>
      <c r="M10" s="221">
        <v>55.5004</v>
      </c>
      <c r="N10" s="221">
        <v>56.639</v>
      </c>
      <c r="O10" s="221">
        <v>55.632</v>
      </c>
      <c r="P10" s="221">
        <v>56.042</v>
      </c>
      <c r="Q10" s="221">
        <v>53.667</v>
      </c>
      <c r="R10" s="221">
        <v>53.213</v>
      </c>
      <c r="S10" s="221">
        <v>53.43</v>
      </c>
      <c r="T10" s="221">
        <v>66.063</v>
      </c>
      <c r="U10" s="221">
        <v>65.9535</v>
      </c>
      <c r="V10" s="221">
        <v>66.0078</v>
      </c>
      <c r="W10" s="221">
        <v>63.286</v>
      </c>
      <c r="X10" s="221">
        <v>63.347</v>
      </c>
      <c r="Y10" s="221">
        <v>63.316</v>
      </c>
      <c r="Z10" s="221">
        <v>64.476</v>
      </c>
      <c r="AA10" s="221">
        <v>64.46</v>
      </c>
      <c r="AB10" s="221">
        <v>64.468</v>
      </c>
      <c r="AC10" s="221">
        <v>48.4689</v>
      </c>
      <c r="AD10" s="221">
        <v>48.4723</v>
      </c>
      <c r="AE10" s="221">
        <v>48.4708</v>
      </c>
      <c r="AF10" s="221">
        <v>51.483</v>
      </c>
      <c r="AG10" s="221">
        <v>49.565</v>
      </c>
      <c r="AH10" s="221">
        <v>50.224</v>
      </c>
      <c r="AI10" s="221">
        <v>46.111</v>
      </c>
      <c r="AJ10" s="221">
        <v>46.318</v>
      </c>
      <c r="AK10" s="221">
        <v>46.226</v>
      </c>
      <c r="AL10" s="220"/>
      <c r="AM10" s="220"/>
      <c r="AN10" s="221">
        <v>8.0</v>
      </c>
      <c r="AO10" s="221">
        <v>9.0</v>
      </c>
      <c r="AP10" s="220"/>
      <c r="AQ10" s="220"/>
      <c r="AR10" s="220"/>
    </row>
    <row r="11">
      <c r="A11" s="220" t="s">
        <v>609</v>
      </c>
      <c r="B11" s="220" t="s">
        <v>441</v>
      </c>
      <c r="C11" s="220" t="s">
        <v>78</v>
      </c>
      <c r="D11" s="221">
        <v>19562.0</v>
      </c>
      <c r="E11" s="221">
        <v>1296.0</v>
      </c>
      <c r="F11" s="222">
        <v>2.467311724E9</v>
      </c>
      <c r="G11" s="222">
        <v>2.473652379E9</v>
      </c>
      <c r="H11" s="223">
        <v>3.04</v>
      </c>
      <c r="I11" s="223">
        <v>2.94</v>
      </c>
      <c r="J11" s="224">
        <f>((F11+G11)/1000000000) / (H11+I11)</f>
        <v>0.8262481778</v>
      </c>
      <c r="K11" s="221">
        <v>56.1629</v>
      </c>
      <c r="L11" s="221">
        <v>55.5905</v>
      </c>
      <c r="M11" s="221">
        <v>55.8624</v>
      </c>
      <c r="N11" s="221">
        <v>57.127</v>
      </c>
      <c r="O11" s="221">
        <v>55.999</v>
      </c>
      <c r="P11" s="221">
        <v>56.456</v>
      </c>
      <c r="Q11" s="221">
        <v>53.931</v>
      </c>
      <c r="R11" s="221">
        <v>53.434</v>
      </c>
      <c r="S11" s="221">
        <v>53.672</v>
      </c>
      <c r="T11" s="221">
        <v>69.496</v>
      </c>
      <c r="U11" s="221">
        <v>69.319</v>
      </c>
      <c r="V11" s="221">
        <v>69.4065</v>
      </c>
      <c r="W11" s="221">
        <v>64.977</v>
      </c>
      <c r="X11" s="221">
        <v>65.081</v>
      </c>
      <c r="Y11" s="221">
        <v>65.028</v>
      </c>
      <c r="Z11" s="221">
        <v>67.026</v>
      </c>
      <c r="AA11" s="221">
        <v>67.026</v>
      </c>
      <c r="AB11" s="221">
        <v>67.026</v>
      </c>
      <c r="AC11" s="221">
        <v>48.6905</v>
      </c>
      <c r="AD11" s="221">
        <v>48.6331</v>
      </c>
      <c r="AE11" s="221">
        <v>48.6583</v>
      </c>
      <c r="AF11" s="221">
        <v>51.95</v>
      </c>
      <c r="AG11" s="221">
        <v>49.78</v>
      </c>
      <c r="AH11" s="221">
        <v>50.516</v>
      </c>
      <c r="AI11" s="221">
        <v>46.239</v>
      </c>
      <c r="AJ11" s="221">
        <v>46.415</v>
      </c>
      <c r="AK11" s="221">
        <v>46.336</v>
      </c>
      <c r="AL11" s="220"/>
      <c r="AM11" s="220"/>
      <c r="AN11" s="221">
        <v>8.0</v>
      </c>
      <c r="AO11" s="221">
        <v>9.0</v>
      </c>
      <c r="AP11" s="220"/>
      <c r="AQ11" s="220"/>
      <c r="AR11" s="220"/>
    </row>
    <row r="12">
      <c r="A12" s="220" t="s">
        <v>610</v>
      </c>
      <c r="B12" s="220" t="s">
        <v>440</v>
      </c>
      <c r="C12" s="220" t="s">
        <v>78</v>
      </c>
      <c r="D12" s="220" t="s">
        <v>78</v>
      </c>
      <c r="E12" s="220" t="s">
        <v>78</v>
      </c>
      <c r="F12" s="220"/>
      <c r="G12" s="220"/>
      <c r="H12" s="220"/>
      <c r="I12" s="220"/>
      <c r="J12" s="220"/>
      <c r="K12" s="221">
        <v>54.373</v>
      </c>
      <c r="L12" s="221">
        <v>54.9706</v>
      </c>
      <c r="M12" s="221">
        <v>54.667</v>
      </c>
      <c r="N12" s="221">
        <v>58.068</v>
      </c>
      <c r="O12" s="221">
        <v>56.036</v>
      </c>
      <c r="P12" s="221">
        <v>56.863</v>
      </c>
      <c r="Q12" s="221">
        <v>53.406</v>
      </c>
      <c r="R12" s="221">
        <v>52.905</v>
      </c>
      <c r="S12" s="221">
        <v>53.144</v>
      </c>
      <c r="T12" s="221">
        <v>65.6462</v>
      </c>
      <c r="U12" s="221">
        <v>65.693</v>
      </c>
      <c r="V12" s="221">
        <v>65.6695</v>
      </c>
      <c r="W12" s="221">
        <v>62.931</v>
      </c>
      <c r="X12" s="221">
        <v>62.889</v>
      </c>
      <c r="Y12" s="221">
        <v>62.91</v>
      </c>
      <c r="Z12" s="221">
        <v>63.995</v>
      </c>
      <c r="AA12" s="221">
        <v>63.957</v>
      </c>
      <c r="AB12" s="221">
        <v>63.976</v>
      </c>
      <c r="AC12" s="221">
        <v>48.0272</v>
      </c>
      <c r="AD12" s="221">
        <v>48.6115</v>
      </c>
      <c r="AE12" s="221">
        <v>48.3483</v>
      </c>
      <c r="AF12" s="221">
        <v>52.277</v>
      </c>
      <c r="AG12" s="221">
        <v>50.612</v>
      </c>
      <c r="AH12" s="221">
        <v>51.5</v>
      </c>
      <c r="AI12" s="221">
        <v>45.668</v>
      </c>
      <c r="AJ12" s="221">
        <v>46.276</v>
      </c>
      <c r="AK12" s="221">
        <v>46.001</v>
      </c>
      <c r="AL12" s="220"/>
      <c r="AM12" s="220"/>
      <c r="AN12" s="221">
        <v>4.0</v>
      </c>
      <c r="AO12" s="221">
        <v>5.0</v>
      </c>
      <c r="AP12" s="220"/>
      <c r="AQ12" s="220"/>
      <c r="AR12" s="220"/>
    </row>
    <row r="13">
      <c r="A13" s="220" t="s">
        <v>610</v>
      </c>
      <c r="B13" s="220" t="s">
        <v>441</v>
      </c>
      <c r="C13" s="220" t="s">
        <v>78</v>
      </c>
      <c r="D13" s="221">
        <v>11652.0</v>
      </c>
      <c r="E13" s="221">
        <v>283.0</v>
      </c>
      <c r="F13" s="222">
        <v>2.469003478E9</v>
      </c>
      <c r="G13" s="222">
        <v>2.468708756E9</v>
      </c>
      <c r="H13" s="223">
        <v>3.03</v>
      </c>
      <c r="I13" s="223">
        <v>2.92</v>
      </c>
      <c r="J13" s="224">
        <f>((F13+G13)/1000000000) / (H13+I13)</f>
        <v>0.8298676024</v>
      </c>
      <c r="K13" s="221">
        <v>54.6387</v>
      </c>
      <c r="L13" s="221">
        <v>55.2864</v>
      </c>
      <c r="M13" s="221">
        <v>54.9564</v>
      </c>
      <c r="N13" s="221">
        <v>58.512</v>
      </c>
      <c r="O13" s="221">
        <v>56.374</v>
      </c>
      <c r="P13" s="221">
        <v>57.236</v>
      </c>
      <c r="Q13" s="221">
        <v>53.675</v>
      </c>
      <c r="R13" s="221">
        <v>53.154</v>
      </c>
      <c r="S13" s="221">
        <v>53.402</v>
      </c>
      <c r="T13" s="221">
        <v>69.4975</v>
      </c>
      <c r="U13" s="221">
        <v>69.9511</v>
      </c>
      <c r="V13" s="221">
        <v>69.7184</v>
      </c>
      <c r="W13" s="221">
        <v>64.962</v>
      </c>
      <c r="X13" s="221">
        <v>65.084</v>
      </c>
      <c r="Y13" s="221">
        <v>65.023</v>
      </c>
      <c r="Z13" s="221">
        <v>67.42</v>
      </c>
      <c r="AA13" s="221">
        <v>67.683</v>
      </c>
      <c r="AB13" s="221">
        <v>67.549</v>
      </c>
      <c r="AC13" s="221">
        <v>48.1866</v>
      </c>
      <c r="AD13" s="221">
        <v>48.7656</v>
      </c>
      <c r="AE13" s="221">
        <v>48.5049</v>
      </c>
      <c r="AF13" s="221">
        <v>52.716</v>
      </c>
      <c r="AG13" s="221">
        <v>50.846</v>
      </c>
      <c r="AH13" s="221">
        <v>51.816</v>
      </c>
      <c r="AI13" s="221">
        <v>45.769</v>
      </c>
      <c r="AJ13" s="221">
        <v>46.377</v>
      </c>
      <c r="AK13" s="221">
        <v>46.103</v>
      </c>
      <c r="AL13" s="220"/>
      <c r="AM13" s="220"/>
      <c r="AN13" s="221">
        <v>4.0</v>
      </c>
      <c r="AO13" s="221">
        <v>5.0</v>
      </c>
      <c r="AP13" s="220"/>
      <c r="AQ13" s="220"/>
      <c r="AR13" s="220"/>
    </row>
    <row r="14">
      <c r="A14" s="220" t="s">
        <v>611</v>
      </c>
      <c r="B14" s="220" t="s">
        <v>440</v>
      </c>
      <c r="C14" s="220" t="s">
        <v>78</v>
      </c>
      <c r="D14" s="220" t="s">
        <v>78</v>
      </c>
      <c r="E14" s="220" t="s">
        <v>78</v>
      </c>
      <c r="F14" s="220"/>
      <c r="G14" s="220"/>
      <c r="H14" s="220"/>
      <c r="I14" s="220"/>
      <c r="J14" s="220"/>
      <c r="K14" s="221">
        <v>54.8728</v>
      </c>
      <c r="L14" s="221">
        <v>55.1362</v>
      </c>
      <c r="M14" s="221">
        <v>55.0019</v>
      </c>
      <c r="N14" s="221">
        <v>55.927</v>
      </c>
      <c r="O14" s="221">
        <v>56.396</v>
      </c>
      <c r="P14" s="221">
        <v>56.154</v>
      </c>
      <c r="Q14" s="221">
        <v>52.924</v>
      </c>
      <c r="R14" s="221">
        <v>53.123</v>
      </c>
      <c r="S14" s="221">
        <v>53.022</v>
      </c>
      <c r="T14" s="221">
        <v>67.5666</v>
      </c>
      <c r="U14" s="221">
        <v>67.8867</v>
      </c>
      <c r="V14" s="221">
        <v>67.7237</v>
      </c>
      <c r="W14" s="221">
        <v>65.19</v>
      </c>
      <c r="X14" s="221">
        <v>65.643</v>
      </c>
      <c r="Y14" s="221">
        <v>65.41</v>
      </c>
      <c r="Z14" s="221">
        <v>65.771</v>
      </c>
      <c r="AA14" s="221">
        <v>66.207</v>
      </c>
      <c r="AB14" s="221">
        <v>65.984</v>
      </c>
      <c r="AC14" s="221">
        <v>48.3907</v>
      </c>
      <c r="AD14" s="221">
        <v>48.2483</v>
      </c>
      <c r="AE14" s="221">
        <v>48.3204</v>
      </c>
      <c r="AF14" s="221">
        <v>50.642</v>
      </c>
      <c r="AG14" s="221">
        <v>50.75</v>
      </c>
      <c r="AH14" s="221">
        <v>50.693</v>
      </c>
      <c r="AI14" s="221">
        <v>46.279</v>
      </c>
      <c r="AJ14" s="221">
        <v>46.142</v>
      </c>
      <c r="AK14" s="221">
        <v>46.211</v>
      </c>
      <c r="AL14" s="220"/>
      <c r="AM14" s="220"/>
      <c r="AN14" s="221">
        <v>9.0</v>
      </c>
      <c r="AO14" s="221">
        <v>10.0</v>
      </c>
      <c r="AP14" s="220"/>
      <c r="AQ14" s="220"/>
      <c r="AR14" s="220"/>
    </row>
    <row r="15">
      <c r="A15" s="220" t="s">
        <v>611</v>
      </c>
      <c r="B15" s="220" t="s">
        <v>441</v>
      </c>
      <c r="C15" s="220" t="s">
        <v>78</v>
      </c>
      <c r="D15" s="221">
        <v>10385.0</v>
      </c>
      <c r="E15" s="221">
        <v>602.0</v>
      </c>
      <c r="F15" s="222">
        <v>2.46853742E9</v>
      </c>
      <c r="G15" s="222">
        <v>2.468683979E9</v>
      </c>
      <c r="H15" s="223">
        <v>3.02</v>
      </c>
      <c r="I15" s="223">
        <v>3.05</v>
      </c>
      <c r="J15" s="224">
        <f>((F15+G15)/1000000000) / (H15+I15)</f>
        <v>0.8133807906</v>
      </c>
      <c r="K15" s="221">
        <v>55.1006</v>
      </c>
      <c r="L15" s="221">
        <v>55.3487</v>
      </c>
      <c r="M15" s="221">
        <v>55.2223</v>
      </c>
      <c r="N15" s="221">
        <v>56.221</v>
      </c>
      <c r="O15" s="221">
        <v>56.677</v>
      </c>
      <c r="P15" s="221">
        <v>56.442</v>
      </c>
      <c r="Q15" s="221">
        <v>53.074</v>
      </c>
      <c r="R15" s="221">
        <v>53.261</v>
      </c>
      <c r="S15" s="221">
        <v>53.166</v>
      </c>
      <c r="T15" s="221">
        <v>69.5977</v>
      </c>
      <c r="U15" s="221">
        <v>70.2465</v>
      </c>
      <c r="V15" s="221">
        <v>69.91</v>
      </c>
      <c r="W15" s="221">
        <v>66.279</v>
      </c>
      <c r="X15" s="221">
        <v>66.919</v>
      </c>
      <c r="Y15" s="221">
        <v>66.587</v>
      </c>
      <c r="Z15" s="221">
        <v>67.053</v>
      </c>
      <c r="AA15" s="221">
        <v>67.724</v>
      </c>
      <c r="AB15" s="221">
        <v>67.376</v>
      </c>
      <c r="AC15" s="221">
        <v>48.5583</v>
      </c>
      <c r="AD15" s="221">
        <v>48.3922</v>
      </c>
      <c r="AE15" s="221">
        <v>48.4762</v>
      </c>
      <c r="AF15" s="221">
        <v>50.931</v>
      </c>
      <c r="AG15" s="221">
        <v>51.006</v>
      </c>
      <c r="AH15" s="221">
        <v>50.966</v>
      </c>
      <c r="AI15" s="221">
        <v>46.385</v>
      </c>
      <c r="AJ15" s="221">
        <v>46.233</v>
      </c>
      <c r="AK15" s="221">
        <v>46.31</v>
      </c>
      <c r="AL15" s="220"/>
      <c r="AM15" s="220"/>
      <c r="AN15" s="221">
        <v>9.0</v>
      </c>
      <c r="AO15" s="221">
        <v>10.0</v>
      </c>
      <c r="AP15" s="220"/>
      <c r="AQ15" s="220"/>
      <c r="AR15" s="220"/>
    </row>
    <row r="16">
      <c r="A16" s="220" t="s">
        <v>612</v>
      </c>
      <c r="B16" s="220" t="s">
        <v>440</v>
      </c>
      <c r="C16" s="220" t="s">
        <v>78</v>
      </c>
      <c r="D16" s="220" t="s">
        <v>78</v>
      </c>
      <c r="E16" s="220" t="s">
        <v>78</v>
      </c>
      <c r="F16" s="220"/>
      <c r="G16" s="220"/>
      <c r="H16" s="220"/>
      <c r="I16" s="220"/>
      <c r="J16" s="220"/>
      <c r="K16" s="221">
        <v>54.8266</v>
      </c>
      <c r="L16" s="221">
        <v>54.4714</v>
      </c>
      <c r="M16" s="221">
        <v>54.6416</v>
      </c>
      <c r="N16" s="221">
        <v>55.76</v>
      </c>
      <c r="O16" s="221">
        <v>54.909</v>
      </c>
      <c r="P16" s="221">
        <v>55.259</v>
      </c>
      <c r="Q16" s="221">
        <v>52.811</v>
      </c>
      <c r="R16" s="221">
        <v>52.41</v>
      </c>
      <c r="S16" s="221">
        <v>52.602</v>
      </c>
      <c r="T16" s="221">
        <v>65.5408</v>
      </c>
      <c r="U16" s="221">
        <v>65.7493</v>
      </c>
      <c r="V16" s="221">
        <v>65.6438</v>
      </c>
      <c r="W16" s="221">
        <v>63.215</v>
      </c>
      <c r="X16" s="221">
        <v>63.312</v>
      </c>
      <c r="Y16" s="221">
        <v>63.263</v>
      </c>
      <c r="Z16" s="221">
        <v>64.051</v>
      </c>
      <c r="AA16" s="221">
        <v>64.208</v>
      </c>
      <c r="AB16" s="221">
        <v>64.129</v>
      </c>
      <c r="AC16" s="221">
        <v>47.3436</v>
      </c>
      <c r="AD16" s="221">
        <v>47.9295</v>
      </c>
      <c r="AE16" s="221">
        <v>47.6661</v>
      </c>
      <c r="AF16" s="221">
        <v>49.615</v>
      </c>
      <c r="AG16" s="221">
        <v>48.988</v>
      </c>
      <c r="AH16" s="221">
        <v>49.221</v>
      </c>
      <c r="AI16" s="221">
        <v>45.123</v>
      </c>
      <c r="AJ16" s="221">
        <v>45.677</v>
      </c>
      <c r="AK16" s="221">
        <v>45.428</v>
      </c>
      <c r="AL16" s="220"/>
      <c r="AM16" s="220"/>
      <c r="AN16" s="221">
        <v>4.0</v>
      </c>
      <c r="AO16" s="221">
        <v>5.0</v>
      </c>
      <c r="AP16" s="220"/>
      <c r="AQ16" s="220"/>
      <c r="AR16" s="220"/>
    </row>
    <row r="17">
      <c r="A17" s="220" t="s">
        <v>612</v>
      </c>
      <c r="B17" s="220" t="s">
        <v>441</v>
      </c>
      <c r="C17" s="220" t="s">
        <v>78</v>
      </c>
      <c r="D17" s="221">
        <v>10881.0</v>
      </c>
      <c r="E17" s="221">
        <v>384.0</v>
      </c>
      <c r="F17" s="222">
        <v>2.468321352E9</v>
      </c>
      <c r="G17" s="222">
        <v>2.469069352E9</v>
      </c>
      <c r="H17" s="223">
        <v>3.05</v>
      </c>
      <c r="I17" s="223">
        <v>2.92</v>
      </c>
      <c r="J17" s="224">
        <f>((F17+G17)/1000000000) / (H17+I17)</f>
        <v>0.8270336188</v>
      </c>
      <c r="K17" s="221">
        <v>55.1433</v>
      </c>
      <c r="L17" s="221">
        <v>54.7839</v>
      </c>
      <c r="M17" s="221">
        <v>54.956</v>
      </c>
      <c r="N17" s="221">
        <v>56.157</v>
      </c>
      <c r="O17" s="221">
        <v>55.273</v>
      </c>
      <c r="P17" s="221">
        <v>55.634</v>
      </c>
      <c r="Q17" s="221">
        <v>53.03</v>
      </c>
      <c r="R17" s="221">
        <v>52.621</v>
      </c>
      <c r="S17" s="221">
        <v>52.816</v>
      </c>
      <c r="T17" s="221">
        <v>69.0059</v>
      </c>
      <c r="U17" s="221">
        <v>70.0888</v>
      </c>
      <c r="V17" s="221">
        <v>69.5138</v>
      </c>
      <c r="W17" s="221">
        <v>65.12</v>
      </c>
      <c r="X17" s="221">
        <v>65.519</v>
      </c>
      <c r="Y17" s="221">
        <v>65.315</v>
      </c>
      <c r="Z17" s="221">
        <v>66.618</v>
      </c>
      <c r="AA17" s="221">
        <v>67.202</v>
      </c>
      <c r="AB17" s="221">
        <v>66.9</v>
      </c>
      <c r="AC17" s="221">
        <v>47.5143</v>
      </c>
      <c r="AD17" s="221">
        <v>48.0954</v>
      </c>
      <c r="AE17" s="221">
        <v>47.8343</v>
      </c>
      <c r="AF17" s="221">
        <v>49.917</v>
      </c>
      <c r="AG17" s="221">
        <v>49.203</v>
      </c>
      <c r="AH17" s="221">
        <v>49.467</v>
      </c>
      <c r="AI17" s="221">
        <v>45.23</v>
      </c>
      <c r="AJ17" s="221">
        <v>45.783</v>
      </c>
      <c r="AK17" s="221">
        <v>45.535</v>
      </c>
      <c r="AL17" s="220"/>
      <c r="AM17" s="220"/>
      <c r="AN17" s="221">
        <v>4.0</v>
      </c>
      <c r="AO17" s="221">
        <v>5.0</v>
      </c>
      <c r="AP17" s="220"/>
      <c r="AQ17" s="220"/>
      <c r="AR17" s="220"/>
    </row>
    <row r="18">
      <c r="A18" s="220" t="s">
        <v>613</v>
      </c>
      <c r="B18" s="220" t="s">
        <v>440</v>
      </c>
      <c r="C18" s="220" t="s">
        <v>78</v>
      </c>
      <c r="D18" s="220" t="s">
        <v>78</v>
      </c>
      <c r="E18" s="220" t="s">
        <v>78</v>
      </c>
      <c r="F18" s="220"/>
      <c r="G18" s="220"/>
      <c r="H18" s="220"/>
      <c r="I18" s="220"/>
      <c r="J18" s="220"/>
      <c r="K18" s="221">
        <v>54.72</v>
      </c>
      <c r="L18" s="221">
        <v>54.5428</v>
      </c>
      <c r="M18" s="221">
        <v>54.6294</v>
      </c>
      <c r="N18" s="221">
        <v>55.388</v>
      </c>
      <c r="O18" s="221">
        <v>55.035</v>
      </c>
      <c r="P18" s="221">
        <v>55.182</v>
      </c>
      <c r="Q18" s="221">
        <v>52.857</v>
      </c>
      <c r="R18" s="221">
        <v>52.561</v>
      </c>
      <c r="S18" s="221">
        <v>52.705</v>
      </c>
      <c r="T18" s="221">
        <v>66.9852</v>
      </c>
      <c r="U18" s="221">
        <v>66.4235</v>
      </c>
      <c r="V18" s="221">
        <v>66.6953</v>
      </c>
      <c r="W18" s="221">
        <v>63.813</v>
      </c>
      <c r="X18" s="221">
        <v>63.59</v>
      </c>
      <c r="Y18" s="221">
        <v>63.7</v>
      </c>
      <c r="Z18" s="221">
        <v>64.951</v>
      </c>
      <c r="AA18" s="221">
        <v>64.583</v>
      </c>
      <c r="AB18" s="221">
        <v>64.763</v>
      </c>
      <c r="AC18" s="221">
        <v>47.7588</v>
      </c>
      <c r="AD18" s="221">
        <v>48.3139</v>
      </c>
      <c r="AE18" s="221">
        <v>48.0537</v>
      </c>
      <c r="AF18" s="221">
        <v>50.055</v>
      </c>
      <c r="AG18" s="221">
        <v>49.593</v>
      </c>
      <c r="AH18" s="221">
        <v>49.775</v>
      </c>
      <c r="AI18" s="221">
        <v>45.61</v>
      </c>
      <c r="AJ18" s="221">
        <v>45.98</v>
      </c>
      <c r="AK18" s="221">
        <v>45.809</v>
      </c>
      <c r="AL18" s="220"/>
      <c r="AM18" s="220"/>
      <c r="AN18" s="221">
        <v>8.0</v>
      </c>
      <c r="AO18" s="221">
        <v>9.0</v>
      </c>
      <c r="AP18" s="220"/>
      <c r="AQ18" s="220"/>
      <c r="AR18" s="220"/>
    </row>
    <row r="19">
      <c r="A19" s="220" t="s">
        <v>613</v>
      </c>
      <c r="B19" s="220" t="s">
        <v>441</v>
      </c>
      <c r="C19" s="220" t="s">
        <v>78</v>
      </c>
      <c r="D19" s="221">
        <v>10466.0</v>
      </c>
      <c r="E19" s="221">
        <v>474.0</v>
      </c>
      <c r="F19" s="222">
        <v>2.467696962E9</v>
      </c>
      <c r="G19" s="222">
        <v>2.468323502E9</v>
      </c>
      <c r="H19" s="223">
        <v>3.02</v>
      </c>
      <c r="I19" s="223">
        <v>2.95</v>
      </c>
      <c r="J19" s="224">
        <f>((F19+G19)/1000000000) / (H19+I19)</f>
        <v>0.8268040978</v>
      </c>
      <c r="K19" s="221">
        <v>54.9531</v>
      </c>
      <c r="L19" s="221">
        <v>54.7481</v>
      </c>
      <c r="M19" s="221">
        <v>54.8482</v>
      </c>
      <c r="N19" s="221">
        <v>55.671</v>
      </c>
      <c r="O19" s="221">
        <v>55.272</v>
      </c>
      <c r="P19" s="221">
        <v>55.439</v>
      </c>
      <c r="Q19" s="221">
        <v>53.022</v>
      </c>
      <c r="R19" s="221">
        <v>52.701</v>
      </c>
      <c r="S19" s="221">
        <v>52.857</v>
      </c>
      <c r="T19" s="221">
        <v>70.1726</v>
      </c>
      <c r="U19" s="221">
        <v>69.1082</v>
      </c>
      <c r="V19" s="221">
        <v>69.6078</v>
      </c>
      <c r="W19" s="221">
        <v>65.226</v>
      </c>
      <c r="X19" s="221">
        <v>64.891</v>
      </c>
      <c r="Y19" s="221">
        <v>65.055</v>
      </c>
      <c r="Z19" s="221">
        <v>66.961</v>
      </c>
      <c r="AA19" s="221">
        <v>66.346</v>
      </c>
      <c r="AB19" s="221">
        <v>66.642</v>
      </c>
      <c r="AC19" s="221">
        <v>47.9445</v>
      </c>
      <c r="AD19" s="221">
        <v>48.4178</v>
      </c>
      <c r="AE19" s="221">
        <v>48.197</v>
      </c>
      <c r="AF19" s="221">
        <v>50.382</v>
      </c>
      <c r="AG19" s="221">
        <v>49.732</v>
      </c>
      <c r="AH19" s="221">
        <v>49.992</v>
      </c>
      <c r="AI19" s="221">
        <v>45.729</v>
      </c>
      <c r="AJ19" s="221">
        <v>46.045</v>
      </c>
      <c r="AK19" s="221">
        <v>45.899</v>
      </c>
      <c r="AL19" s="220"/>
      <c r="AM19" s="220"/>
      <c r="AN19" s="221">
        <v>8.0</v>
      </c>
      <c r="AO19" s="221">
        <v>9.0</v>
      </c>
      <c r="AP19" s="220"/>
      <c r="AQ19" s="220"/>
      <c r="AR19" s="220"/>
    </row>
    <row r="20">
      <c r="A20" s="220" t="s">
        <v>614</v>
      </c>
      <c r="B20" s="220" t="s">
        <v>440</v>
      </c>
      <c r="C20" s="220" t="s">
        <v>78</v>
      </c>
      <c r="D20" s="220" t="s">
        <v>78</v>
      </c>
      <c r="E20" s="220" t="s">
        <v>78</v>
      </c>
      <c r="F20" s="220"/>
      <c r="G20" s="220"/>
      <c r="H20" s="220"/>
      <c r="I20" s="220"/>
      <c r="J20" s="220"/>
      <c r="K20" s="221">
        <v>54.6103</v>
      </c>
      <c r="L20" s="221">
        <v>54.7078</v>
      </c>
      <c r="M20" s="221">
        <v>54.659</v>
      </c>
      <c r="N20" s="221">
        <v>55.928</v>
      </c>
      <c r="O20" s="221">
        <v>56.211</v>
      </c>
      <c r="P20" s="221">
        <v>56.068</v>
      </c>
      <c r="Q20" s="221">
        <v>52.587</v>
      </c>
      <c r="R20" s="221">
        <v>52.617</v>
      </c>
      <c r="S20" s="221">
        <v>52.602</v>
      </c>
      <c r="T20" s="221">
        <v>64.6875</v>
      </c>
      <c r="U20" s="221">
        <v>64.3178</v>
      </c>
      <c r="V20" s="221">
        <v>64.4988</v>
      </c>
      <c r="W20" s="221">
        <v>63.197</v>
      </c>
      <c r="X20" s="221">
        <v>62.798</v>
      </c>
      <c r="Y20" s="221">
        <v>62.992</v>
      </c>
      <c r="Z20" s="221">
        <v>63.289</v>
      </c>
      <c r="AA20" s="221">
        <v>62.98</v>
      </c>
      <c r="AB20" s="221">
        <v>63.132</v>
      </c>
      <c r="AC20" s="221">
        <v>48.329</v>
      </c>
      <c r="AD20" s="221">
        <v>48.5065</v>
      </c>
      <c r="AE20" s="221">
        <v>48.4179</v>
      </c>
      <c r="AF20" s="221">
        <v>50.968</v>
      </c>
      <c r="AG20" s="221">
        <v>51.844</v>
      </c>
      <c r="AH20" s="221">
        <v>51.385</v>
      </c>
      <c r="AI20" s="221">
        <v>46.023</v>
      </c>
      <c r="AJ20" s="221">
        <v>46.098</v>
      </c>
      <c r="AK20" s="221">
        <v>46.061</v>
      </c>
      <c r="AL20" s="220"/>
      <c r="AM20" s="220"/>
      <c r="AN20" s="221">
        <v>5.0</v>
      </c>
      <c r="AO20" s="221">
        <v>6.0</v>
      </c>
      <c r="AP20" s="220"/>
      <c r="AQ20" s="220"/>
      <c r="AR20" s="220"/>
    </row>
    <row r="21">
      <c r="A21" s="220" t="s">
        <v>614</v>
      </c>
      <c r="B21" s="220" t="s">
        <v>441</v>
      </c>
      <c r="C21" s="220" t="s">
        <v>78</v>
      </c>
      <c r="D21" s="221">
        <v>6493.0</v>
      </c>
      <c r="E21" s="221">
        <v>284.0</v>
      </c>
      <c r="F21" s="222">
        <v>2.470580883E9</v>
      </c>
      <c r="G21" s="222">
        <v>2.468288969E9</v>
      </c>
      <c r="H21" s="223">
        <v>3.05</v>
      </c>
      <c r="I21" s="223">
        <v>3.03</v>
      </c>
      <c r="J21" s="224">
        <f>((F21+G21)/1000000000) / (H21+I21)</f>
        <v>0.8123141204</v>
      </c>
      <c r="K21" s="221">
        <v>54.9597</v>
      </c>
      <c r="L21" s="221">
        <v>55.1098</v>
      </c>
      <c r="M21" s="221">
        <v>55.0344</v>
      </c>
      <c r="N21" s="221">
        <v>56.401</v>
      </c>
      <c r="O21" s="221">
        <v>56.798</v>
      </c>
      <c r="P21" s="221">
        <v>56.595</v>
      </c>
      <c r="Q21" s="221">
        <v>52.833</v>
      </c>
      <c r="R21" s="221">
        <v>52.896</v>
      </c>
      <c r="S21" s="221">
        <v>52.865</v>
      </c>
      <c r="T21" s="221">
        <v>69.6166</v>
      </c>
      <c r="U21" s="221">
        <v>69.127</v>
      </c>
      <c r="V21" s="221">
        <v>69.365</v>
      </c>
      <c r="W21" s="221">
        <v>66.493</v>
      </c>
      <c r="X21" s="221">
        <v>66.105</v>
      </c>
      <c r="Y21" s="221">
        <v>66.293</v>
      </c>
      <c r="Z21" s="221">
        <v>66.897</v>
      </c>
      <c r="AA21" s="221">
        <v>66.683</v>
      </c>
      <c r="AB21" s="221">
        <v>66.789</v>
      </c>
      <c r="AC21" s="221">
        <v>48.4588</v>
      </c>
      <c r="AD21" s="221">
        <v>48.6312</v>
      </c>
      <c r="AE21" s="221">
        <v>48.5452</v>
      </c>
      <c r="AF21" s="221">
        <v>51.202</v>
      </c>
      <c r="AG21" s="221">
        <v>52.115</v>
      </c>
      <c r="AH21" s="221">
        <v>51.635</v>
      </c>
      <c r="AI21" s="221">
        <v>46.107</v>
      </c>
      <c r="AJ21" s="221">
        <v>46.174</v>
      </c>
      <c r="AK21" s="221">
        <v>46.141</v>
      </c>
      <c r="AL21" s="220"/>
      <c r="AM21" s="220"/>
      <c r="AN21" s="221">
        <v>5.0</v>
      </c>
      <c r="AO21" s="221">
        <v>6.0</v>
      </c>
      <c r="AP21" s="220"/>
      <c r="AQ21" s="220"/>
      <c r="AR21" s="220"/>
    </row>
    <row r="22">
      <c r="A22" s="220" t="s">
        <v>615</v>
      </c>
      <c r="B22" s="220" t="s">
        <v>440</v>
      </c>
      <c r="C22" s="220" t="s">
        <v>78</v>
      </c>
      <c r="D22" s="220" t="s">
        <v>78</v>
      </c>
      <c r="E22" s="220" t="s">
        <v>78</v>
      </c>
      <c r="F22" s="220"/>
      <c r="G22" s="220"/>
      <c r="H22" s="220"/>
      <c r="I22" s="220"/>
      <c r="J22" s="220"/>
      <c r="K22" s="221">
        <v>53.074</v>
      </c>
      <c r="L22" s="221">
        <v>53.3204</v>
      </c>
      <c r="M22" s="221">
        <v>53.1967</v>
      </c>
      <c r="N22" s="221">
        <v>53.147</v>
      </c>
      <c r="O22" s="221">
        <v>53.34</v>
      </c>
      <c r="P22" s="221">
        <v>53.21</v>
      </c>
      <c r="Q22" s="221">
        <v>51.749</v>
      </c>
      <c r="R22" s="221">
        <v>51.968</v>
      </c>
      <c r="S22" s="221">
        <v>51.858</v>
      </c>
      <c r="T22" s="221">
        <v>61.2463</v>
      </c>
      <c r="U22" s="221">
        <v>61.2955</v>
      </c>
      <c r="V22" s="221">
        <v>61.2708</v>
      </c>
      <c r="W22" s="221">
        <v>60.268</v>
      </c>
      <c r="X22" s="221">
        <v>60.286</v>
      </c>
      <c r="Y22" s="221">
        <v>60.277</v>
      </c>
      <c r="Z22" s="221">
        <v>60.723</v>
      </c>
      <c r="AA22" s="221">
        <v>60.814</v>
      </c>
      <c r="AB22" s="221">
        <v>60.768</v>
      </c>
      <c r="AC22" s="221">
        <v>46.4717</v>
      </c>
      <c r="AD22" s="221">
        <v>47.6789</v>
      </c>
      <c r="AE22" s="221">
        <v>47.0957</v>
      </c>
      <c r="AF22" s="221">
        <v>47.495</v>
      </c>
      <c r="AG22" s="221">
        <v>48.172</v>
      </c>
      <c r="AH22" s="221">
        <v>47.752</v>
      </c>
      <c r="AI22" s="221">
        <v>44.808</v>
      </c>
      <c r="AJ22" s="221">
        <v>45.931</v>
      </c>
      <c r="AK22" s="221">
        <v>45.391</v>
      </c>
      <c r="AL22" s="220"/>
      <c r="AM22" s="220"/>
      <c r="AN22" s="221">
        <v>8.0</v>
      </c>
      <c r="AO22" s="221">
        <v>9.0</v>
      </c>
      <c r="AP22" s="220"/>
      <c r="AQ22" s="220"/>
      <c r="AR22" s="220"/>
    </row>
    <row r="23">
      <c r="A23" s="220" t="s">
        <v>615</v>
      </c>
      <c r="B23" s="220" t="s">
        <v>441</v>
      </c>
      <c r="C23" s="220" t="s">
        <v>78</v>
      </c>
      <c r="D23" s="221">
        <v>12223.0</v>
      </c>
      <c r="E23" s="221">
        <v>1313.0</v>
      </c>
      <c r="F23" s="222">
        <v>2.468659892E9</v>
      </c>
      <c r="G23" s="222">
        <v>2.469239248E9</v>
      </c>
      <c r="H23" s="223">
        <v>3.02</v>
      </c>
      <c r="I23" s="223">
        <v>2.96</v>
      </c>
      <c r="J23" s="224">
        <f>((F23+G23)/1000000000) / (H23+I23)</f>
        <v>0.8257356421</v>
      </c>
      <c r="K23" s="221">
        <v>53.347</v>
      </c>
      <c r="L23" s="221">
        <v>53.5681</v>
      </c>
      <c r="M23" s="221">
        <v>53.4573</v>
      </c>
      <c r="N23" s="221">
        <v>53.425</v>
      </c>
      <c r="O23" s="221">
        <v>53.591</v>
      </c>
      <c r="P23" s="221">
        <v>53.473</v>
      </c>
      <c r="Q23" s="221">
        <v>51.951</v>
      </c>
      <c r="R23" s="221">
        <v>52.151</v>
      </c>
      <c r="S23" s="221">
        <v>52.051</v>
      </c>
      <c r="T23" s="221">
        <v>62.3402</v>
      </c>
      <c r="U23" s="221">
        <v>62.4559</v>
      </c>
      <c r="V23" s="221">
        <v>62.3977</v>
      </c>
      <c r="W23" s="221">
        <v>61.123</v>
      </c>
      <c r="X23" s="221">
        <v>61.181</v>
      </c>
      <c r="Y23" s="221">
        <v>61.151</v>
      </c>
      <c r="Z23" s="221">
        <v>61.684</v>
      </c>
      <c r="AA23" s="221">
        <v>61.839</v>
      </c>
      <c r="AB23" s="221">
        <v>61.761</v>
      </c>
      <c r="AC23" s="221">
        <v>46.5857</v>
      </c>
      <c r="AD23" s="221">
        <v>47.7765</v>
      </c>
      <c r="AE23" s="221">
        <v>47.2016</v>
      </c>
      <c r="AF23" s="221">
        <v>47.634</v>
      </c>
      <c r="AG23" s="221">
        <v>48.28</v>
      </c>
      <c r="AH23" s="221">
        <v>47.872</v>
      </c>
      <c r="AI23" s="221">
        <v>44.885</v>
      </c>
      <c r="AJ23" s="221">
        <v>45.996</v>
      </c>
      <c r="AK23" s="221">
        <v>45.462</v>
      </c>
      <c r="AL23" s="220"/>
      <c r="AM23" s="220"/>
      <c r="AN23" s="221">
        <v>8.0</v>
      </c>
      <c r="AO23" s="221">
        <v>9.0</v>
      </c>
      <c r="AP23" s="220"/>
      <c r="AQ23" s="220"/>
      <c r="AR23" s="220"/>
    </row>
    <row r="24">
      <c r="A24" s="220" t="s">
        <v>616</v>
      </c>
      <c r="B24" s="220" t="s">
        <v>440</v>
      </c>
      <c r="C24" s="220" t="s">
        <v>78</v>
      </c>
      <c r="D24" s="220" t="s">
        <v>78</v>
      </c>
      <c r="E24" s="220" t="s">
        <v>78</v>
      </c>
      <c r="F24" s="220"/>
      <c r="G24" s="220"/>
      <c r="H24" s="220"/>
      <c r="I24" s="220"/>
      <c r="J24" s="220"/>
      <c r="K24" s="221">
        <v>55.5897</v>
      </c>
      <c r="L24" s="221">
        <v>55.7958</v>
      </c>
      <c r="M24" s="221">
        <v>55.6913</v>
      </c>
      <c r="N24" s="221">
        <v>56.773</v>
      </c>
      <c r="O24" s="221">
        <v>56.672</v>
      </c>
      <c r="P24" s="221">
        <v>56.718</v>
      </c>
      <c r="Q24" s="221">
        <v>53.26</v>
      </c>
      <c r="R24" s="221">
        <v>53.533</v>
      </c>
      <c r="S24" s="221">
        <v>53.394</v>
      </c>
      <c r="T24" s="221">
        <v>69.9426</v>
      </c>
      <c r="U24" s="221">
        <v>68.1171</v>
      </c>
      <c r="V24" s="221">
        <v>68.9348</v>
      </c>
      <c r="W24" s="221">
        <v>66.41</v>
      </c>
      <c r="X24" s="221">
        <v>65.594</v>
      </c>
      <c r="Y24" s="221">
        <v>65.983</v>
      </c>
      <c r="Z24" s="221">
        <v>66.576</v>
      </c>
      <c r="AA24" s="221">
        <v>65.724</v>
      </c>
      <c r="AB24" s="221">
        <v>66.129</v>
      </c>
      <c r="AC24" s="221">
        <v>48.9757</v>
      </c>
      <c r="AD24" s="221">
        <v>49.3508</v>
      </c>
      <c r="AE24" s="221">
        <v>49.1575</v>
      </c>
      <c r="AF24" s="221">
        <v>52.444</v>
      </c>
      <c r="AG24" s="221">
        <v>51.807</v>
      </c>
      <c r="AH24" s="221">
        <v>52.085</v>
      </c>
      <c r="AI24" s="221">
        <v>46.505</v>
      </c>
      <c r="AJ24" s="221">
        <v>46.888</v>
      </c>
      <c r="AK24" s="221">
        <v>46.691</v>
      </c>
      <c r="AL24" s="220"/>
      <c r="AM24" s="220"/>
      <c r="AN24" s="221">
        <v>5.0</v>
      </c>
      <c r="AO24" s="221">
        <v>6.0</v>
      </c>
      <c r="AP24" s="220"/>
      <c r="AQ24" s="220"/>
      <c r="AR24" s="220"/>
    </row>
    <row r="25">
      <c r="A25" s="220" t="s">
        <v>616</v>
      </c>
      <c r="B25" s="220" t="s">
        <v>441</v>
      </c>
      <c r="C25" s="220" t="s">
        <v>78</v>
      </c>
      <c r="D25" s="221">
        <v>6163.0</v>
      </c>
      <c r="E25" s="221">
        <v>276.0</v>
      </c>
      <c r="F25" s="222">
        <v>2.468709973E9</v>
      </c>
      <c r="G25" s="222">
        <v>2.467547458E9</v>
      </c>
      <c r="H25" s="223">
        <v>3.04</v>
      </c>
      <c r="I25" s="223">
        <v>3.05</v>
      </c>
      <c r="J25" s="224">
        <f>((F25+G25)/1000000000) / (H25+I25)</f>
        <v>0.8105513023</v>
      </c>
      <c r="K25" s="221">
        <v>55.7452</v>
      </c>
      <c r="L25" s="221">
        <v>55.9873</v>
      </c>
      <c r="M25" s="221">
        <v>55.8643</v>
      </c>
      <c r="N25" s="221">
        <v>56.96</v>
      </c>
      <c r="O25" s="221">
        <v>56.88</v>
      </c>
      <c r="P25" s="221">
        <v>56.915</v>
      </c>
      <c r="Q25" s="221">
        <v>53.365</v>
      </c>
      <c r="R25" s="221">
        <v>53.662</v>
      </c>
      <c r="S25" s="221">
        <v>53.51</v>
      </c>
      <c r="T25" s="221">
        <v>72.0013</v>
      </c>
      <c r="U25" s="221">
        <v>70.4159</v>
      </c>
      <c r="V25" s="221">
        <v>71.1369</v>
      </c>
      <c r="W25" s="221">
        <v>67.354</v>
      </c>
      <c r="X25" s="221">
        <v>66.858</v>
      </c>
      <c r="Y25" s="221">
        <v>67.099</v>
      </c>
      <c r="Z25" s="221">
        <v>67.734</v>
      </c>
      <c r="AA25" s="221">
        <v>67.213</v>
      </c>
      <c r="AB25" s="221">
        <v>67.466</v>
      </c>
      <c r="AC25" s="221">
        <v>49.0696</v>
      </c>
      <c r="AD25" s="221">
        <v>49.4551</v>
      </c>
      <c r="AE25" s="221">
        <v>49.2563</v>
      </c>
      <c r="AF25" s="221">
        <v>52.651</v>
      </c>
      <c r="AG25" s="221">
        <v>51.984</v>
      </c>
      <c r="AH25" s="221">
        <v>52.274</v>
      </c>
      <c r="AI25" s="221">
        <v>46.563</v>
      </c>
      <c r="AJ25" s="221">
        <v>46.951</v>
      </c>
      <c r="AK25" s="221">
        <v>46.751</v>
      </c>
      <c r="AL25" s="220"/>
      <c r="AM25" s="220"/>
      <c r="AN25" s="221">
        <v>5.0</v>
      </c>
      <c r="AO25" s="221">
        <v>6.0</v>
      </c>
      <c r="AP25" s="220"/>
      <c r="AQ25" s="220"/>
      <c r="AR25" s="220"/>
    </row>
    <row r="26">
      <c r="A26" s="220" t="s">
        <v>617</v>
      </c>
      <c r="B26" s="220" t="s">
        <v>440</v>
      </c>
      <c r="C26" s="220" t="s">
        <v>78</v>
      </c>
      <c r="D26" s="220" t="s">
        <v>78</v>
      </c>
      <c r="E26" s="220" t="s">
        <v>78</v>
      </c>
      <c r="F26" s="220"/>
      <c r="G26" s="220"/>
      <c r="H26" s="220"/>
      <c r="I26" s="220"/>
      <c r="J26" s="220"/>
      <c r="K26" s="221">
        <v>54.1713</v>
      </c>
      <c r="L26" s="221">
        <v>55.0523</v>
      </c>
      <c r="M26" s="221">
        <v>54.5898</v>
      </c>
      <c r="N26" s="221">
        <v>55.508</v>
      </c>
      <c r="O26" s="221">
        <v>55.543</v>
      </c>
      <c r="P26" s="221">
        <v>55.505</v>
      </c>
      <c r="Q26" s="221">
        <v>52.705</v>
      </c>
      <c r="R26" s="221">
        <v>53.267</v>
      </c>
      <c r="S26" s="221">
        <v>52.977</v>
      </c>
      <c r="T26" s="221">
        <v>65.7293</v>
      </c>
      <c r="U26" s="221">
        <v>65.5018</v>
      </c>
      <c r="V26" s="221">
        <v>65.614</v>
      </c>
      <c r="W26" s="221">
        <v>63.844</v>
      </c>
      <c r="X26" s="221">
        <v>63.838</v>
      </c>
      <c r="Y26" s="221">
        <v>63.841</v>
      </c>
      <c r="Z26" s="221">
        <v>63.697</v>
      </c>
      <c r="AA26" s="221">
        <v>63.657</v>
      </c>
      <c r="AB26" s="221">
        <v>63.677</v>
      </c>
      <c r="AC26" s="221">
        <v>47.474</v>
      </c>
      <c r="AD26" s="221">
        <v>49.144</v>
      </c>
      <c r="AE26" s="221">
        <v>48.2271</v>
      </c>
      <c r="AF26" s="221">
        <v>50.582</v>
      </c>
      <c r="AG26" s="221">
        <v>50.884</v>
      </c>
      <c r="AH26" s="221">
        <v>50.674</v>
      </c>
      <c r="AI26" s="221">
        <v>45.992</v>
      </c>
      <c r="AJ26" s="221">
        <v>47.029</v>
      </c>
      <c r="AK26" s="221">
        <v>46.478</v>
      </c>
      <c r="AL26" s="220"/>
      <c r="AM26" s="220"/>
      <c r="AN26" s="221">
        <v>5.0</v>
      </c>
      <c r="AO26" s="221">
        <v>6.0</v>
      </c>
      <c r="AP26" s="220"/>
      <c r="AQ26" s="220"/>
      <c r="AR26" s="220"/>
    </row>
    <row r="27">
      <c r="A27" s="220" t="s">
        <v>617</v>
      </c>
      <c r="B27" s="220" t="s">
        <v>441</v>
      </c>
      <c r="C27" s="220" t="s">
        <v>78</v>
      </c>
      <c r="D27" s="221">
        <v>6842.0</v>
      </c>
      <c r="E27" s="221">
        <v>281.0</v>
      </c>
      <c r="F27" s="222">
        <v>2.467694631E9</v>
      </c>
      <c r="G27" s="222">
        <v>2.469155201E9</v>
      </c>
      <c r="H27" s="223">
        <v>3.05</v>
      </c>
      <c r="I27" s="223">
        <v>3.04</v>
      </c>
      <c r="J27" s="224">
        <f>((F27+G27)/1000000000) / (H27+I27)</f>
        <v>0.8106485767</v>
      </c>
      <c r="K27" s="221">
        <v>54.425</v>
      </c>
      <c r="L27" s="221">
        <v>55.3475</v>
      </c>
      <c r="M27" s="221">
        <v>54.8621</v>
      </c>
      <c r="N27" s="221">
        <v>55.87</v>
      </c>
      <c r="O27" s="221">
        <v>55.888</v>
      </c>
      <c r="P27" s="221">
        <v>55.857</v>
      </c>
      <c r="Q27" s="221">
        <v>52.908</v>
      </c>
      <c r="R27" s="221">
        <v>53.488</v>
      </c>
      <c r="S27" s="221">
        <v>53.189</v>
      </c>
      <c r="T27" s="221">
        <v>70.2241</v>
      </c>
      <c r="U27" s="221">
        <v>69.6854</v>
      </c>
      <c r="V27" s="221">
        <v>69.9463</v>
      </c>
      <c r="W27" s="221">
        <v>66.629</v>
      </c>
      <c r="X27" s="221">
        <v>66.674</v>
      </c>
      <c r="Y27" s="221">
        <v>66.652</v>
      </c>
      <c r="Z27" s="221">
        <v>66.448</v>
      </c>
      <c r="AA27" s="221">
        <v>66.449</v>
      </c>
      <c r="AB27" s="221">
        <v>66.448</v>
      </c>
      <c r="AC27" s="221">
        <v>47.5666</v>
      </c>
      <c r="AD27" s="221">
        <v>49.2414</v>
      </c>
      <c r="AE27" s="221">
        <v>48.3216</v>
      </c>
      <c r="AF27" s="221">
        <v>50.775</v>
      </c>
      <c r="AG27" s="221">
        <v>51.028</v>
      </c>
      <c r="AH27" s="221">
        <v>50.84</v>
      </c>
      <c r="AI27" s="221">
        <v>46.061</v>
      </c>
      <c r="AJ27" s="221">
        <v>47.092</v>
      </c>
      <c r="AK27" s="221">
        <v>46.545</v>
      </c>
      <c r="AL27" s="220"/>
      <c r="AM27" s="220"/>
      <c r="AN27" s="221">
        <v>5.0</v>
      </c>
      <c r="AO27" s="221">
        <v>6.0</v>
      </c>
      <c r="AP27" s="220"/>
      <c r="AQ27" s="220"/>
      <c r="AR27" s="220"/>
    </row>
    <row r="28">
      <c r="A28" s="220" t="s">
        <v>618</v>
      </c>
      <c r="B28" s="220" t="s">
        <v>440</v>
      </c>
      <c r="C28" s="220" t="s">
        <v>78</v>
      </c>
      <c r="D28" s="220" t="s">
        <v>78</v>
      </c>
      <c r="E28" s="220" t="s">
        <v>78</v>
      </c>
      <c r="F28" s="220"/>
      <c r="G28" s="220"/>
      <c r="H28" s="220"/>
      <c r="I28" s="220"/>
      <c r="J28" s="220"/>
      <c r="K28" s="221">
        <v>57.2003</v>
      </c>
      <c r="L28" s="221">
        <v>56.6884</v>
      </c>
      <c r="M28" s="221">
        <v>56.9366</v>
      </c>
      <c r="N28" s="221">
        <v>60.2</v>
      </c>
      <c r="O28" s="221">
        <v>62.187</v>
      </c>
      <c r="P28" s="221">
        <v>60.978</v>
      </c>
      <c r="Q28" s="221">
        <v>54.831</v>
      </c>
      <c r="R28" s="221">
        <v>54.286</v>
      </c>
      <c r="S28" s="221">
        <v>54.55</v>
      </c>
      <c r="T28" s="221">
        <v>70.278</v>
      </c>
      <c r="U28" s="221">
        <v>69.6909</v>
      </c>
      <c r="V28" s="221">
        <v>69.9745</v>
      </c>
      <c r="W28" s="221">
        <v>66.088</v>
      </c>
      <c r="X28" s="221">
        <v>65.746</v>
      </c>
      <c r="Y28" s="221">
        <v>65.913</v>
      </c>
      <c r="Z28" s="221">
        <v>68.697</v>
      </c>
      <c r="AA28" s="221">
        <v>68.075</v>
      </c>
      <c r="AB28" s="221">
        <v>68.375</v>
      </c>
      <c r="AC28" s="221">
        <v>50.8109</v>
      </c>
      <c r="AD28" s="221">
        <v>50.0919</v>
      </c>
      <c r="AE28" s="221">
        <v>50.4354</v>
      </c>
      <c r="AF28" s="221">
        <v>54.679</v>
      </c>
      <c r="AG28" s="221">
        <v>59.707</v>
      </c>
      <c r="AH28" s="221">
        <v>56.269</v>
      </c>
      <c r="AI28" s="221">
        <v>48.143</v>
      </c>
      <c r="AJ28" s="221">
        <v>47.371</v>
      </c>
      <c r="AK28" s="221">
        <v>47.739</v>
      </c>
      <c r="AL28" s="220"/>
      <c r="AM28" s="220"/>
      <c r="AN28" s="221">
        <v>5.0</v>
      </c>
      <c r="AO28" s="221">
        <v>6.0</v>
      </c>
      <c r="AP28" s="220"/>
      <c r="AQ28" s="220"/>
      <c r="AR28" s="220"/>
    </row>
    <row r="29">
      <c r="A29" s="220" t="s">
        <v>618</v>
      </c>
      <c r="B29" s="220" t="s">
        <v>441</v>
      </c>
      <c r="C29" s="220" t="s">
        <v>78</v>
      </c>
      <c r="D29" s="221">
        <v>5893.0</v>
      </c>
      <c r="E29" s="221">
        <v>194.0</v>
      </c>
      <c r="F29" s="222">
        <v>2.467933105E9</v>
      </c>
      <c r="G29" s="222">
        <v>2.468948222E9</v>
      </c>
      <c r="H29" s="223">
        <v>3.04</v>
      </c>
      <c r="I29" s="223">
        <v>3.04</v>
      </c>
      <c r="J29" s="224">
        <f>((F29+G29)/1000000000) / (H29+I29)</f>
        <v>0.8119870604</v>
      </c>
      <c r="K29" s="221">
        <v>57.4397</v>
      </c>
      <c r="L29" s="221">
        <v>56.8938</v>
      </c>
      <c r="M29" s="221">
        <v>57.1579</v>
      </c>
      <c r="N29" s="221">
        <v>60.534</v>
      </c>
      <c r="O29" s="221">
        <v>62.652</v>
      </c>
      <c r="P29" s="221">
        <v>61.353</v>
      </c>
      <c r="Q29" s="221">
        <v>54.991</v>
      </c>
      <c r="R29" s="221">
        <v>54.423</v>
      </c>
      <c r="S29" s="221">
        <v>54.698</v>
      </c>
      <c r="T29" s="221">
        <v>73.3449</v>
      </c>
      <c r="U29" s="221">
        <v>72.4999</v>
      </c>
      <c r="V29" s="221">
        <v>72.9018</v>
      </c>
      <c r="W29" s="221">
        <v>67.156</v>
      </c>
      <c r="X29" s="221">
        <v>66.844</v>
      </c>
      <c r="Y29" s="221">
        <v>66.997</v>
      </c>
      <c r="Z29" s="221">
        <v>71.232</v>
      </c>
      <c r="AA29" s="221">
        <v>70.421</v>
      </c>
      <c r="AB29" s="221">
        <v>70.807</v>
      </c>
      <c r="AC29" s="221">
        <v>50.9093</v>
      </c>
      <c r="AD29" s="221">
        <v>50.2018</v>
      </c>
      <c r="AE29" s="221">
        <v>50.5401</v>
      </c>
      <c r="AF29" s="221">
        <v>54.859</v>
      </c>
      <c r="AG29" s="221">
        <v>60.494</v>
      </c>
      <c r="AH29" s="221">
        <v>56.568</v>
      </c>
      <c r="AI29" s="221">
        <v>48.203</v>
      </c>
      <c r="AJ29" s="221">
        <v>47.433</v>
      </c>
      <c r="AK29" s="221">
        <v>47.8</v>
      </c>
      <c r="AL29" s="220"/>
      <c r="AM29" s="220"/>
      <c r="AN29" s="221">
        <v>5.0</v>
      </c>
      <c r="AO29" s="221">
        <v>6.0</v>
      </c>
      <c r="AP29" s="220"/>
      <c r="AQ29" s="220"/>
      <c r="AR29" s="220"/>
    </row>
    <row r="30">
      <c r="A30" s="220" t="s">
        <v>619</v>
      </c>
      <c r="B30" s="220" t="s">
        <v>440</v>
      </c>
      <c r="C30" s="220" t="s">
        <v>78</v>
      </c>
      <c r="D30" s="220" t="s">
        <v>78</v>
      </c>
      <c r="E30" s="220" t="s">
        <v>78</v>
      </c>
      <c r="F30" s="220"/>
      <c r="G30" s="220"/>
      <c r="H30" s="220"/>
      <c r="I30" s="220"/>
      <c r="J30" s="220"/>
      <c r="K30" s="221">
        <v>55.312</v>
      </c>
      <c r="L30" s="221">
        <v>55.3255</v>
      </c>
      <c r="M30" s="221">
        <v>55.3187</v>
      </c>
      <c r="N30" s="221">
        <v>56.809</v>
      </c>
      <c r="O30" s="221">
        <v>56.822</v>
      </c>
      <c r="P30" s="221">
        <v>56.816</v>
      </c>
      <c r="Q30" s="221">
        <v>53.339</v>
      </c>
      <c r="R30" s="221">
        <v>53.341</v>
      </c>
      <c r="S30" s="221">
        <v>53.34</v>
      </c>
      <c r="T30" s="221">
        <v>68.9692</v>
      </c>
      <c r="U30" s="221">
        <v>68.1802</v>
      </c>
      <c r="V30" s="221">
        <v>68.5568</v>
      </c>
      <c r="W30" s="221">
        <v>65.665</v>
      </c>
      <c r="X30" s="221">
        <v>65.262</v>
      </c>
      <c r="Y30" s="221">
        <v>65.459</v>
      </c>
      <c r="Z30" s="221">
        <v>66.795</v>
      </c>
      <c r="AA30" s="221">
        <v>66.379</v>
      </c>
      <c r="AB30" s="221">
        <v>66.582</v>
      </c>
      <c r="AC30" s="221">
        <v>49.2567</v>
      </c>
      <c r="AD30" s="221">
        <v>49.1216</v>
      </c>
      <c r="AE30" s="221">
        <v>49.1888</v>
      </c>
      <c r="AF30" s="221">
        <v>52.699</v>
      </c>
      <c r="AG30" s="221">
        <v>52.187</v>
      </c>
      <c r="AH30" s="221">
        <v>52.436</v>
      </c>
      <c r="AI30" s="221">
        <v>46.925</v>
      </c>
      <c r="AJ30" s="221">
        <v>46.845</v>
      </c>
      <c r="AK30" s="221">
        <v>46.885</v>
      </c>
      <c r="AL30" s="220"/>
      <c r="AM30" s="220"/>
      <c r="AN30" s="221">
        <v>7.0</v>
      </c>
      <c r="AO30" s="221">
        <v>8.0</v>
      </c>
      <c r="AP30" s="220"/>
      <c r="AQ30" s="220"/>
      <c r="AR30" s="220"/>
    </row>
    <row r="31">
      <c r="A31" s="220" t="s">
        <v>619</v>
      </c>
      <c r="B31" s="220" t="s">
        <v>441</v>
      </c>
      <c r="C31" s="220" t="s">
        <v>78</v>
      </c>
      <c r="D31" s="221">
        <v>6313.0</v>
      </c>
      <c r="E31" s="221">
        <v>384.0</v>
      </c>
      <c r="F31" s="222">
        <v>2.468679779E9</v>
      </c>
      <c r="G31" s="222">
        <v>2.468411181E9</v>
      </c>
      <c r="H31" s="223">
        <v>3.02</v>
      </c>
      <c r="I31" s="223">
        <v>3.05</v>
      </c>
      <c r="J31" s="224">
        <f>((F31+G31)/1000000000) / (H31+I31)</f>
        <v>0.8133593015</v>
      </c>
      <c r="K31" s="221">
        <v>55.4323</v>
      </c>
      <c r="L31" s="221">
        <v>55.4499</v>
      </c>
      <c r="M31" s="221">
        <v>55.441</v>
      </c>
      <c r="N31" s="221">
        <v>56.97</v>
      </c>
      <c r="O31" s="221">
        <v>57.004</v>
      </c>
      <c r="P31" s="221">
        <v>56.987</v>
      </c>
      <c r="Q31" s="221">
        <v>53.418</v>
      </c>
      <c r="R31" s="221">
        <v>53.422</v>
      </c>
      <c r="S31" s="221">
        <v>53.42</v>
      </c>
      <c r="T31" s="221">
        <v>70.2915</v>
      </c>
      <c r="U31" s="221">
        <v>69.667</v>
      </c>
      <c r="V31" s="221">
        <v>69.9681</v>
      </c>
      <c r="W31" s="221">
        <v>66.253</v>
      </c>
      <c r="X31" s="221">
        <v>65.976</v>
      </c>
      <c r="Y31" s="221">
        <v>66.112</v>
      </c>
      <c r="Z31" s="221">
        <v>67.581</v>
      </c>
      <c r="AA31" s="221">
        <v>67.341</v>
      </c>
      <c r="AB31" s="221">
        <v>67.459</v>
      </c>
      <c r="AC31" s="221">
        <v>49.3444</v>
      </c>
      <c r="AD31" s="221">
        <v>49.2014</v>
      </c>
      <c r="AE31" s="221">
        <v>49.2726</v>
      </c>
      <c r="AF31" s="221">
        <v>52.858</v>
      </c>
      <c r="AG31" s="221">
        <v>52.357</v>
      </c>
      <c r="AH31" s="221">
        <v>52.601</v>
      </c>
      <c r="AI31" s="221">
        <v>46.977</v>
      </c>
      <c r="AJ31" s="221">
        <v>46.894</v>
      </c>
      <c r="AK31" s="221">
        <v>46.935</v>
      </c>
      <c r="AL31" s="220"/>
      <c r="AM31" s="220"/>
      <c r="AN31" s="221">
        <v>7.0</v>
      </c>
      <c r="AO31" s="221">
        <v>8.0</v>
      </c>
      <c r="AP31" s="220"/>
      <c r="AQ31" s="220"/>
      <c r="AR31" s="220"/>
    </row>
    <row r="32">
      <c r="A32" s="220" t="s">
        <v>620</v>
      </c>
      <c r="B32" s="220" t="s">
        <v>440</v>
      </c>
      <c r="C32" s="220" t="s">
        <v>78</v>
      </c>
      <c r="D32" s="220" t="s">
        <v>78</v>
      </c>
      <c r="E32" s="220" t="s">
        <v>78</v>
      </c>
      <c r="F32" s="220"/>
      <c r="G32" s="220"/>
      <c r="H32" s="220"/>
      <c r="I32" s="220"/>
      <c r="J32" s="220"/>
      <c r="K32" s="221">
        <v>55.1583</v>
      </c>
      <c r="L32" s="221">
        <v>55.5146</v>
      </c>
      <c r="M32" s="221">
        <v>55.3324</v>
      </c>
      <c r="N32" s="221">
        <v>55.982</v>
      </c>
      <c r="O32" s="221">
        <v>56.431</v>
      </c>
      <c r="P32" s="221">
        <v>56.2</v>
      </c>
      <c r="Q32" s="221">
        <v>53.363</v>
      </c>
      <c r="R32" s="221">
        <v>53.632</v>
      </c>
      <c r="S32" s="221">
        <v>53.495</v>
      </c>
      <c r="T32" s="221">
        <v>66.1817</v>
      </c>
      <c r="U32" s="221">
        <v>66.4249</v>
      </c>
      <c r="V32" s="221">
        <v>66.3016</v>
      </c>
      <c r="W32" s="221">
        <v>64.289</v>
      </c>
      <c r="X32" s="221">
        <v>64.465</v>
      </c>
      <c r="Y32" s="221">
        <v>64.376</v>
      </c>
      <c r="Z32" s="221">
        <v>64.971</v>
      </c>
      <c r="AA32" s="221">
        <v>65.13</v>
      </c>
      <c r="AB32" s="221">
        <v>65.05</v>
      </c>
      <c r="AC32" s="221">
        <v>48.8406</v>
      </c>
      <c r="AD32" s="221">
        <v>49.0288</v>
      </c>
      <c r="AE32" s="221">
        <v>48.9328</v>
      </c>
      <c r="AF32" s="221">
        <v>50.921</v>
      </c>
      <c r="AG32" s="221">
        <v>50.913</v>
      </c>
      <c r="AH32" s="221">
        <v>50.915</v>
      </c>
      <c r="AI32" s="221">
        <v>46.887</v>
      </c>
      <c r="AJ32" s="221">
        <v>46.958</v>
      </c>
      <c r="AK32" s="221">
        <v>46.922</v>
      </c>
      <c r="AL32" s="220"/>
      <c r="AM32" s="220"/>
      <c r="AN32" s="221">
        <v>5.0</v>
      </c>
      <c r="AO32" s="221">
        <v>6.0</v>
      </c>
      <c r="AP32" s="220"/>
      <c r="AQ32" s="220"/>
      <c r="AR32" s="220"/>
    </row>
    <row r="33">
      <c r="A33" s="220" t="s">
        <v>620</v>
      </c>
      <c r="B33" s="220" t="s">
        <v>441</v>
      </c>
      <c r="C33" s="220" t="s">
        <v>78</v>
      </c>
      <c r="D33" s="221">
        <v>14056.0</v>
      </c>
      <c r="E33" s="221">
        <v>528.0</v>
      </c>
      <c r="F33" s="222">
        <v>2.468908186E9</v>
      </c>
      <c r="G33" s="222">
        <v>2.468400188E9</v>
      </c>
      <c r="H33" s="223">
        <v>3.04</v>
      </c>
      <c r="I33" s="223">
        <v>3.05</v>
      </c>
      <c r="J33" s="224">
        <f>((F33+G33)/1000000000) / (H33+I33)</f>
        <v>0.8107238709</v>
      </c>
      <c r="K33" s="221">
        <v>55.5126</v>
      </c>
      <c r="L33" s="221">
        <v>55.9161</v>
      </c>
      <c r="M33" s="221">
        <v>55.7092</v>
      </c>
      <c r="N33" s="221">
        <v>56.412</v>
      </c>
      <c r="O33" s="221">
        <v>56.936</v>
      </c>
      <c r="P33" s="221">
        <v>56.666</v>
      </c>
      <c r="Q33" s="221">
        <v>53.606</v>
      </c>
      <c r="R33" s="221">
        <v>53.901</v>
      </c>
      <c r="S33" s="221">
        <v>53.751</v>
      </c>
      <c r="T33" s="221">
        <v>69.3571</v>
      </c>
      <c r="U33" s="221">
        <v>70.2831</v>
      </c>
      <c r="V33" s="221">
        <v>69.7954</v>
      </c>
      <c r="W33" s="221">
        <v>66.166</v>
      </c>
      <c r="X33" s="221">
        <v>66.633</v>
      </c>
      <c r="Y33" s="221">
        <v>66.393</v>
      </c>
      <c r="Z33" s="221">
        <v>67.3</v>
      </c>
      <c r="AA33" s="221">
        <v>67.813</v>
      </c>
      <c r="AB33" s="221">
        <v>67.549</v>
      </c>
      <c r="AC33" s="221">
        <v>49.0619</v>
      </c>
      <c r="AD33" s="221">
        <v>49.2728</v>
      </c>
      <c r="AE33" s="221">
        <v>49.1651</v>
      </c>
      <c r="AF33" s="221">
        <v>51.278</v>
      </c>
      <c r="AG33" s="221">
        <v>51.282</v>
      </c>
      <c r="AH33" s="221">
        <v>51.278</v>
      </c>
      <c r="AI33" s="221">
        <v>47.032</v>
      </c>
      <c r="AJ33" s="221">
        <v>47.113</v>
      </c>
      <c r="AK33" s="221">
        <v>47.072</v>
      </c>
      <c r="AL33" s="220"/>
      <c r="AM33" s="220"/>
      <c r="AN33" s="221">
        <v>5.0</v>
      </c>
      <c r="AO33" s="221">
        <v>6.0</v>
      </c>
      <c r="AP33" s="220"/>
      <c r="AQ33" s="220"/>
      <c r="AR33" s="220"/>
    </row>
    <row r="34">
      <c r="A34" s="220" t="s">
        <v>621</v>
      </c>
      <c r="B34" s="220" t="s">
        <v>440</v>
      </c>
      <c r="C34" s="220" t="s">
        <v>78</v>
      </c>
      <c r="D34" s="220" t="s">
        <v>78</v>
      </c>
      <c r="E34" s="220" t="s">
        <v>78</v>
      </c>
      <c r="F34" s="220"/>
      <c r="G34" s="220"/>
      <c r="H34" s="220"/>
      <c r="I34" s="220"/>
      <c r="J34" s="220"/>
      <c r="K34" s="221">
        <v>55.7931</v>
      </c>
      <c r="L34" s="221">
        <v>55.1524</v>
      </c>
      <c r="M34" s="221">
        <v>55.4556</v>
      </c>
      <c r="N34" s="221">
        <v>57.608</v>
      </c>
      <c r="O34" s="221">
        <v>56.39</v>
      </c>
      <c r="P34" s="221">
        <v>56.96</v>
      </c>
      <c r="Q34" s="221">
        <v>53.624</v>
      </c>
      <c r="R34" s="221">
        <v>53.055</v>
      </c>
      <c r="S34" s="221">
        <v>53.325</v>
      </c>
      <c r="T34" s="221">
        <v>67.7436</v>
      </c>
      <c r="U34" s="221">
        <v>68.156</v>
      </c>
      <c r="V34" s="221">
        <v>67.9451</v>
      </c>
      <c r="W34" s="221">
        <v>63.124</v>
      </c>
      <c r="X34" s="221">
        <v>63.229</v>
      </c>
      <c r="Y34" s="221">
        <v>63.176</v>
      </c>
      <c r="Z34" s="221">
        <v>65.944</v>
      </c>
      <c r="AA34" s="221">
        <v>66.164</v>
      </c>
      <c r="AB34" s="221">
        <v>66.053</v>
      </c>
      <c r="AC34" s="221">
        <v>48.3547</v>
      </c>
      <c r="AD34" s="221">
        <v>48.3659</v>
      </c>
      <c r="AE34" s="221">
        <v>48.361</v>
      </c>
      <c r="AF34" s="221">
        <v>51.943</v>
      </c>
      <c r="AG34" s="221">
        <v>50.628</v>
      </c>
      <c r="AH34" s="221">
        <v>51.4</v>
      </c>
      <c r="AI34" s="221">
        <v>45.951</v>
      </c>
      <c r="AJ34" s="221">
        <v>46.12</v>
      </c>
      <c r="AK34" s="221">
        <v>46.046</v>
      </c>
      <c r="AL34" s="220"/>
      <c r="AM34" s="220"/>
      <c r="AN34" s="221">
        <v>4.0</v>
      </c>
      <c r="AO34" s="221">
        <v>5.0</v>
      </c>
      <c r="AP34" s="220"/>
      <c r="AQ34" s="220"/>
      <c r="AR34" s="220"/>
    </row>
    <row r="35">
      <c r="A35" s="220" t="s">
        <v>621</v>
      </c>
      <c r="B35" s="220" t="s">
        <v>441</v>
      </c>
      <c r="C35" s="220" t="s">
        <v>78</v>
      </c>
      <c r="D35" s="221">
        <v>6316.0</v>
      </c>
      <c r="E35" s="221">
        <v>550.0</v>
      </c>
      <c r="F35" s="222">
        <v>2.464784063E9</v>
      </c>
      <c r="G35" s="222">
        <v>2.469891833E9</v>
      </c>
      <c r="H35" s="223">
        <v>3.03</v>
      </c>
      <c r="I35" s="223">
        <v>2.93</v>
      </c>
      <c r="J35" s="224">
        <f>((F35+G35)/1000000000) / (H35+I35)</f>
        <v>0.8279657544</v>
      </c>
      <c r="K35" s="221">
        <v>55.9445</v>
      </c>
      <c r="L35" s="221">
        <v>55.2602</v>
      </c>
      <c r="M35" s="221">
        <v>55.5832</v>
      </c>
      <c r="N35" s="221">
        <v>57.674</v>
      </c>
      <c r="O35" s="221">
        <v>56.486</v>
      </c>
      <c r="P35" s="221">
        <v>57.045</v>
      </c>
      <c r="Q35" s="221">
        <v>53.752</v>
      </c>
      <c r="R35" s="221">
        <v>53.153</v>
      </c>
      <c r="S35" s="221">
        <v>53.437</v>
      </c>
      <c r="T35" s="221">
        <v>69.4096</v>
      </c>
      <c r="U35" s="221">
        <v>69.9057</v>
      </c>
      <c r="V35" s="221">
        <v>69.6508</v>
      </c>
      <c r="W35" s="221">
        <v>63.873</v>
      </c>
      <c r="X35" s="221">
        <v>64.023</v>
      </c>
      <c r="Y35" s="221">
        <v>63.947</v>
      </c>
      <c r="Z35" s="221">
        <v>67.772</v>
      </c>
      <c r="AA35" s="221">
        <v>68.114</v>
      </c>
      <c r="AB35" s="221">
        <v>67.94</v>
      </c>
      <c r="AC35" s="221">
        <v>48.4177</v>
      </c>
      <c r="AD35" s="221">
        <v>48.4101</v>
      </c>
      <c r="AE35" s="221">
        <v>48.4134</v>
      </c>
      <c r="AF35" s="221">
        <v>52.045</v>
      </c>
      <c r="AG35" s="221">
        <v>50.685</v>
      </c>
      <c r="AH35" s="221">
        <v>51.476</v>
      </c>
      <c r="AI35" s="221">
        <v>45.993</v>
      </c>
      <c r="AJ35" s="221">
        <v>46.151</v>
      </c>
      <c r="AK35" s="221">
        <v>46.082</v>
      </c>
      <c r="AL35" s="220"/>
      <c r="AM35" s="220"/>
      <c r="AN35" s="221">
        <v>4.0</v>
      </c>
      <c r="AO35" s="221">
        <v>5.0</v>
      </c>
      <c r="AP35" s="220"/>
      <c r="AQ35" s="220"/>
      <c r="AR35" s="220"/>
    </row>
    <row r="36">
      <c r="A36" s="220" t="s">
        <v>622</v>
      </c>
      <c r="B36" s="220" t="s">
        <v>440</v>
      </c>
      <c r="C36" s="220" t="s">
        <v>78</v>
      </c>
      <c r="D36" s="220" t="s">
        <v>78</v>
      </c>
      <c r="E36" s="220" t="s">
        <v>78</v>
      </c>
      <c r="F36" s="220"/>
      <c r="G36" s="220"/>
      <c r="H36" s="220"/>
      <c r="I36" s="220"/>
      <c r="J36" s="220"/>
      <c r="K36" s="221">
        <v>53.8522</v>
      </c>
      <c r="L36" s="221">
        <v>53.9099</v>
      </c>
      <c r="M36" s="221">
        <v>53.8809</v>
      </c>
      <c r="N36" s="221">
        <v>56.478</v>
      </c>
      <c r="O36" s="221">
        <v>59.367</v>
      </c>
      <c r="P36" s="221">
        <v>57.686</v>
      </c>
      <c r="Q36" s="221">
        <v>52.273</v>
      </c>
      <c r="R36" s="221">
        <v>51.517</v>
      </c>
      <c r="S36" s="221">
        <v>51.88</v>
      </c>
      <c r="T36" s="221">
        <v>67.7292</v>
      </c>
      <c r="U36" s="221">
        <v>67.4219</v>
      </c>
      <c r="V36" s="221">
        <v>67.5728</v>
      </c>
      <c r="W36" s="221">
        <v>66.076</v>
      </c>
      <c r="X36" s="221">
        <v>65.876</v>
      </c>
      <c r="Y36" s="221">
        <v>65.975</v>
      </c>
      <c r="Z36" s="221">
        <v>66.806</v>
      </c>
      <c r="AA36" s="221">
        <v>66.613</v>
      </c>
      <c r="AB36" s="221">
        <v>66.708</v>
      </c>
      <c r="AC36" s="221">
        <v>47.1846</v>
      </c>
      <c r="AD36" s="221">
        <v>47.1808</v>
      </c>
      <c r="AE36" s="221">
        <v>47.1827</v>
      </c>
      <c r="AF36" s="221">
        <v>51.347</v>
      </c>
      <c r="AG36" s="221">
        <v>62.159</v>
      </c>
      <c r="AH36" s="221">
        <v>54.034</v>
      </c>
      <c r="AI36" s="221">
        <v>45.146</v>
      </c>
      <c r="AJ36" s="221">
        <v>44.474</v>
      </c>
      <c r="AK36" s="221">
        <v>44.798</v>
      </c>
      <c r="AL36" s="220"/>
      <c r="AM36" s="220"/>
      <c r="AN36" s="221">
        <v>8.0</v>
      </c>
      <c r="AO36" s="221">
        <v>9.0</v>
      </c>
      <c r="AP36" s="220"/>
      <c r="AQ36" s="220"/>
      <c r="AR36" s="220"/>
    </row>
    <row r="37">
      <c r="A37" s="220" t="s">
        <v>622</v>
      </c>
      <c r="B37" s="220" t="s">
        <v>441</v>
      </c>
      <c r="C37" s="220" t="s">
        <v>78</v>
      </c>
      <c r="D37" s="221">
        <v>12830.0</v>
      </c>
      <c r="E37" s="221">
        <v>826.0</v>
      </c>
      <c r="F37" s="222">
        <v>2.467480226E9</v>
      </c>
      <c r="G37" s="222">
        <v>2.468269468E9</v>
      </c>
      <c r="H37" s="223">
        <v>3.03</v>
      </c>
      <c r="I37" s="223">
        <v>3.05</v>
      </c>
      <c r="J37" s="224">
        <f>((F37+G37)/1000000000) / (H37+I37)</f>
        <v>0.8118009365</v>
      </c>
      <c r="K37" s="221">
        <v>54.0169</v>
      </c>
      <c r="L37" s="221">
        <v>54.1051</v>
      </c>
      <c r="M37" s="221">
        <v>54.0606</v>
      </c>
      <c r="N37" s="221">
        <v>56.736</v>
      </c>
      <c r="O37" s="221">
        <v>59.971</v>
      </c>
      <c r="P37" s="221">
        <v>58.056</v>
      </c>
      <c r="Q37" s="221">
        <v>52.404</v>
      </c>
      <c r="R37" s="221">
        <v>51.642</v>
      </c>
      <c r="S37" s="221">
        <v>52.007</v>
      </c>
      <c r="T37" s="221">
        <v>71.1555</v>
      </c>
      <c r="U37" s="221">
        <v>71.0358</v>
      </c>
      <c r="V37" s="221">
        <v>71.0952</v>
      </c>
      <c r="W37" s="221">
        <v>69.065</v>
      </c>
      <c r="X37" s="221">
        <v>68.941</v>
      </c>
      <c r="Y37" s="221">
        <v>69.002</v>
      </c>
      <c r="Z37" s="221">
        <v>70.251</v>
      </c>
      <c r="AA37" s="221">
        <v>70.201</v>
      </c>
      <c r="AB37" s="221">
        <v>70.226</v>
      </c>
      <c r="AC37" s="221">
        <v>47.2583</v>
      </c>
      <c r="AD37" s="221">
        <v>47.2858</v>
      </c>
      <c r="AE37" s="221">
        <v>47.272</v>
      </c>
      <c r="AF37" s="221">
        <v>51.514</v>
      </c>
      <c r="AG37" s="221">
        <v>67.396</v>
      </c>
      <c r="AH37" s="221">
        <v>54.435</v>
      </c>
      <c r="AI37" s="221">
        <v>45.196</v>
      </c>
      <c r="AJ37" s="221">
        <v>44.531</v>
      </c>
      <c r="AK37" s="221">
        <v>44.852</v>
      </c>
      <c r="AL37" s="220"/>
      <c r="AM37" s="220"/>
      <c r="AN37" s="221">
        <v>8.0</v>
      </c>
      <c r="AO37" s="221">
        <v>9.0</v>
      </c>
      <c r="AP37" s="220"/>
      <c r="AQ37" s="220"/>
      <c r="AR37" s="220"/>
    </row>
    <row r="38">
      <c r="A38" s="220" t="s">
        <v>623</v>
      </c>
      <c r="B38" s="220" t="s">
        <v>440</v>
      </c>
      <c r="C38" s="220" t="s">
        <v>78</v>
      </c>
      <c r="D38" s="220" t="s">
        <v>78</v>
      </c>
      <c r="E38" s="220" t="s">
        <v>78</v>
      </c>
      <c r="F38" s="220"/>
      <c r="G38" s="220"/>
      <c r="H38" s="220"/>
      <c r="I38" s="220"/>
      <c r="J38" s="220"/>
      <c r="K38" s="221">
        <v>55.6734</v>
      </c>
      <c r="L38" s="221">
        <v>55.3374</v>
      </c>
      <c r="M38" s="221">
        <v>55.4998</v>
      </c>
      <c r="N38" s="221">
        <v>56.801</v>
      </c>
      <c r="O38" s="221">
        <v>56.018</v>
      </c>
      <c r="P38" s="221">
        <v>56.31</v>
      </c>
      <c r="Q38" s="221">
        <v>53.024</v>
      </c>
      <c r="R38" s="221">
        <v>52.542</v>
      </c>
      <c r="S38" s="221">
        <v>52.773</v>
      </c>
      <c r="T38" s="221">
        <v>65.8124</v>
      </c>
      <c r="U38" s="221">
        <v>65.425</v>
      </c>
      <c r="V38" s="221">
        <v>65.6144</v>
      </c>
      <c r="W38" s="221">
        <v>63.18</v>
      </c>
      <c r="X38" s="221">
        <v>62.927</v>
      </c>
      <c r="Y38" s="221">
        <v>63.052</v>
      </c>
      <c r="Z38" s="221">
        <v>63.377</v>
      </c>
      <c r="AA38" s="221">
        <v>63.099</v>
      </c>
      <c r="AB38" s="221">
        <v>63.236</v>
      </c>
      <c r="AC38" s="221">
        <v>48.4332</v>
      </c>
      <c r="AD38" s="221">
        <v>48.6547</v>
      </c>
      <c r="AE38" s="221">
        <v>48.5532</v>
      </c>
      <c r="AF38" s="221">
        <v>52.045</v>
      </c>
      <c r="AG38" s="221">
        <v>50.138</v>
      </c>
      <c r="AH38" s="221">
        <v>50.714</v>
      </c>
      <c r="AI38" s="221">
        <v>45.552</v>
      </c>
      <c r="AJ38" s="221">
        <v>45.633</v>
      </c>
      <c r="AK38" s="221">
        <v>45.596</v>
      </c>
      <c r="AL38" s="220"/>
      <c r="AM38" s="220"/>
      <c r="AN38" s="221">
        <v>4.0</v>
      </c>
      <c r="AO38" s="221">
        <v>5.0</v>
      </c>
      <c r="AP38" s="220"/>
      <c r="AQ38" s="220"/>
      <c r="AR38" s="220"/>
    </row>
    <row r="39">
      <c r="A39" s="220" t="s">
        <v>623</v>
      </c>
      <c r="B39" s="220" t="s">
        <v>441</v>
      </c>
      <c r="C39" s="220" t="s">
        <v>78</v>
      </c>
      <c r="D39" s="221">
        <v>13027.0</v>
      </c>
      <c r="E39" s="221">
        <v>431.0</v>
      </c>
      <c r="F39" s="222">
        <v>2.469186332E9</v>
      </c>
      <c r="G39" s="222">
        <v>2.468699656E9</v>
      </c>
      <c r="H39" s="223">
        <v>3.03</v>
      </c>
      <c r="I39" s="223">
        <v>2.95</v>
      </c>
      <c r="J39" s="224">
        <f>((F39+G39)/1000000000) / (H39+I39)</f>
        <v>0.8257334428</v>
      </c>
      <c r="K39" s="221">
        <v>56.0918</v>
      </c>
      <c r="L39" s="221">
        <v>55.7303</v>
      </c>
      <c r="M39" s="221">
        <v>55.9047</v>
      </c>
      <c r="N39" s="221">
        <v>57.311</v>
      </c>
      <c r="O39" s="221">
        <v>56.51</v>
      </c>
      <c r="P39" s="221">
        <v>56.808</v>
      </c>
      <c r="Q39" s="221">
        <v>53.309</v>
      </c>
      <c r="R39" s="221">
        <v>52.799</v>
      </c>
      <c r="S39" s="221">
        <v>53.043</v>
      </c>
      <c r="T39" s="221">
        <v>70.0113</v>
      </c>
      <c r="U39" s="221">
        <v>69.2048</v>
      </c>
      <c r="V39" s="221">
        <v>69.5894</v>
      </c>
      <c r="W39" s="221">
        <v>65.473</v>
      </c>
      <c r="X39" s="221">
        <v>65.238</v>
      </c>
      <c r="Y39" s="221">
        <v>65.353</v>
      </c>
      <c r="Z39" s="221">
        <v>66.316</v>
      </c>
      <c r="AA39" s="221">
        <v>65.88</v>
      </c>
      <c r="AB39" s="221">
        <v>66.092</v>
      </c>
      <c r="AC39" s="221">
        <v>48.6568</v>
      </c>
      <c r="AD39" s="221">
        <v>48.8757</v>
      </c>
      <c r="AE39" s="221">
        <v>48.7754</v>
      </c>
      <c r="AF39" s="221">
        <v>52.574</v>
      </c>
      <c r="AG39" s="221">
        <v>50.447</v>
      </c>
      <c r="AH39" s="221">
        <v>51.081</v>
      </c>
      <c r="AI39" s="221">
        <v>45.68</v>
      </c>
      <c r="AJ39" s="221">
        <v>45.755</v>
      </c>
      <c r="AK39" s="221">
        <v>45.721</v>
      </c>
      <c r="AL39" s="220"/>
      <c r="AM39" s="220"/>
      <c r="AN39" s="221">
        <v>4.0</v>
      </c>
      <c r="AO39" s="221">
        <v>5.0</v>
      </c>
      <c r="AP39" s="220"/>
      <c r="AQ39" s="220"/>
      <c r="AR39" s="220"/>
    </row>
    <row r="40">
      <c r="A40" s="220" t="s">
        <v>624</v>
      </c>
      <c r="B40" s="220" t="s">
        <v>440</v>
      </c>
      <c r="C40" s="220" t="s">
        <v>78</v>
      </c>
      <c r="D40" s="220" t="s">
        <v>78</v>
      </c>
      <c r="E40" s="220" t="s">
        <v>78</v>
      </c>
      <c r="F40" s="220"/>
      <c r="G40" s="220"/>
      <c r="H40" s="220"/>
      <c r="I40" s="220"/>
      <c r="J40" s="220"/>
      <c r="K40" s="221">
        <v>55.6011</v>
      </c>
      <c r="L40" s="221">
        <v>55.6221</v>
      </c>
      <c r="M40" s="221">
        <v>55.6116</v>
      </c>
      <c r="N40" s="221">
        <v>56.911</v>
      </c>
      <c r="O40" s="221">
        <v>57.325</v>
      </c>
      <c r="P40" s="221">
        <v>57.112</v>
      </c>
      <c r="Q40" s="221">
        <v>53.491</v>
      </c>
      <c r="R40" s="221">
        <v>53.472</v>
      </c>
      <c r="S40" s="221">
        <v>53.481</v>
      </c>
      <c r="T40" s="221">
        <v>66.2171</v>
      </c>
      <c r="U40" s="221">
        <v>65.6142</v>
      </c>
      <c r="V40" s="221">
        <v>65.9052</v>
      </c>
      <c r="W40" s="221">
        <v>64.345</v>
      </c>
      <c r="X40" s="221">
        <v>64.102</v>
      </c>
      <c r="Y40" s="221">
        <v>64.221</v>
      </c>
      <c r="Z40" s="221">
        <v>64.549</v>
      </c>
      <c r="AA40" s="221">
        <v>64.188</v>
      </c>
      <c r="AB40" s="221">
        <v>64.365</v>
      </c>
      <c r="AC40" s="221">
        <v>49.2777</v>
      </c>
      <c r="AD40" s="221">
        <v>49.2269</v>
      </c>
      <c r="AE40" s="221">
        <v>49.2524</v>
      </c>
      <c r="AF40" s="221">
        <v>51.887</v>
      </c>
      <c r="AG40" s="221">
        <v>52.612</v>
      </c>
      <c r="AH40" s="221">
        <v>52.228</v>
      </c>
      <c r="AI40" s="221">
        <v>46.904</v>
      </c>
      <c r="AJ40" s="221">
        <v>46.779</v>
      </c>
      <c r="AK40" s="221">
        <v>46.841</v>
      </c>
      <c r="AL40" s="220"/>
      <c r="AM40" s="220"/>
      <c r="AN40" s="221">
        <v>8.0</v>
      </c>
      <c r="AO40" s="221">
        <v>9.0</v>
      </c>
      <c r="AP40" s="220"/>
      <c r="AQ40" s="220"/>
      <c r="AR40" s="220"/>
    </row>
    <row r="41">
      <c r="A41" s="220" t="s">
        <v>624</v>
      </c>
      <c r="B41" s="220" t="s">
        <v>441</v>
      </c>
      <c r="C41" s="220" t="s">
        <v>78</v>
      </c>
      <c r="D41" s="221">
        <v>22468.0</v>
      </c>
      <c r="E41" s="221">
        <v>1632.0</v>
      </c>
      <c r="F41" s="222">
        <v>2.469399833E9</v>
      </c>
      <c r="G41" s="222">
        <v>2.469552082E9</v>
      </c>
      <c r="H41" s="223">
        <v>3.05</v>
      </c>
      <c r="I41" s="223">
        <v>3.02</v>
      </c>
      <c r="J41" s="224">
        <f>((F41+G41)/1000000000) / (H41+I41)</f>
        <v>0.8136658839</v>
      </c>
      <c r="K41" s="221">
        <v>55.9391</v>
      </c>
      <c r="L41" s="221">
        <v>56.006</v>
      </c>
      <c r="M41" s="221">
        <v>55.9725</v>
      </c>
      <c r="N41" s="221">
        <v>57.35</v>
      </c>
      <c r="O41" s="221">
        <v>57.875</v>
      </c>
      <c r="P41" s="221">
        <v>57.603</v>
      </c>
      <c r="Q41" s="221">
        <v>53.71</v>
      </c>
      <c r="R41" s="221">
        <v>53.718</v>
      </c>
      <c r="S41" s="221">
        <v>53.714</v>
      </c>
      <c r="T41" s="221">
        <v>69.2795</v>
      </c>
      <c r="U41" s="221">
        <v>68.7993</v>
      </c>
      <c r="V41" s="221">
        <v>69.0327</v>
      </c>
      <c r="W41" s="221">
        <v>66.258</v>
      </c>
      <c r="X41" s="221">
        <v>66.243</v>
      </c>
      <c r="Y41" s="221">
        <v>66.249</v>
      </c>
      <c r="Z41" s="221">
        <v>66.72</v>
      </c>
      <c r="AA41" s="221">
        <v>66.544</v>
      </c>
      <c r="AB41" s="221">
        <v>66.631</v>
      </c>
      <c r="AC41" s="221">
        <v>49.4579</v>
      </c>
      <c r="AD41" s="221">
        <v>49.4133</v>
      </c>
      <c r="AE41" s="221">
        <v>49.4356</v>
      </c>
      <c r="AF41" s="221">
        <v>52.187</v>
      </c>
      <c r="AG41" s="221">
        <v>53.013</v>
      </c>
      <c r="AH41" s="221">
        <v>52.573</v>
      </c>
      <c r="AI41" s="221">
        <v>47.007</v>
      </c>
      <c r="AJ41" s="221">
        <v>46.884</v>
      </c>
      <c r="AK41" s="221">
        <v>46.946</v>
      </c>
      <c r="AL41" s="220"/>
      <c r="AM41" s="220"/>
      <c r="AN41" s="221">
        <v>8.0</v>
      </c>
      <c r="AO41" s="221">
        <v>9.0</v>
      </c>
      <c r="AP41" s="220"/>
      <c r="AQ41" s="220"/>
      <c r="AR41" s="220"/>
    </row>
    <row r="42">
      <c r="A42" s="220" t="s">
        <v>625</v>
      </c>
      <c r="B42" s="220" t="s">
        <v>440</v>
      </c>
      <c r="C42" s="220" t="s">
        <v>78</v>
      </c>
      <c r="D42" s="220" t="s">
        <v>78</v>
      </c>
      <c r="E42" s="220" t="s">
        <v>78</v>
      </c>
      <c r="F42" s="220"/>
      <c r="G42" s="220"/>
      <c r="H42" s="220"/>
      <c r="I42" s="220"/>
      <c r="J42" s="220"/>
      <c r="K42" s="221">
        <v>56.1031</v>
      </c>
      <c r="L42" s="221">
        <v>55.9249</v>
      </c>
      <c r="M42" s="221">
        <v>56.012</v>
      </c>
      <c r="N42" s="221">
        <v>57.406</v>
      </c>
      <c r="O42" s="221">
        <v>58.3</v>
      </c>
      <c r="P42" s="221">
        <v>57.894</v>
      </c>
      <c r="Q42" s="221">
        <v>54.403</v>
      </c>
      <c r="R42" s="221">
        <v>54.101</v>
      </c>
      <c r="S42" s="221">
        <v>54.247</v>
      </c>
      <c r="T42" s="221">
        <v>66.0379</v>
      </c>
      <c r="U42" s="221">
        <v>66.8356</v>
      </c>
      <c r="V42" s="221">
        <v>66.4185</v>
      </c>
      <c r="W42" s="221">
        <v>64.45</v>
      </c>
      <c r="X42" s="221">
        <v>64.82</v>
      </c>
      <c r="Y42" s="221">
        <v>64.631</v>
      </c>
      <c r="Z42" s="221">
        <v>65.441</v>
      </c>
      <c r="AA42" s="221">
        <v>65.977</v>
      </c>
      <c r="AB42" s="221">
        <v>65.701</v>
      </c>
      <c r="AC42" s="221">
        <v>49.035</v>
      </c>
      <c r="AD42" s="221">
        <v>49.5774</v>
      </c>
      <c r="AE42" s="221">
        <v>49.3214</v>
      </c>
      <c r="AF42" s="221">
        <v>51.838</v>
      </c>
      <c r="AG42" s="221">
        <v>54.14</v>
      </c>
      <c r="AH42" s="221">
        <v>53.091</v>
      </c>
      <c r="AI42" s="221">
        <v>47.134</v>
      </c>
      <c r="AJ42" s="221">
        <v>47.579</v>
      </c>
      <c r="AK42" s="221">
        <v>47.37</v>
      </c>
      <c r="AL42" s="220"/>
      <c r="AM42" s="220"/>
      <c r="AN42" s="221">
        <v>8.0</v>
      </c>
      <c r="AO42" s="221">
        <v>9.0</v>
      </c>
      <c r="AP42" s="220"/>
      <c r="AQ42" s="220"/>
      <c r="AR42" s="220"/>
    </row>
    <row r="43">
      <c r="A43" s="220" t="s">
        <v>625</v>
      </c>
      <c r="B43" s="220" t="s">
        <v>441</v>
      </c>
      <c r="C43" s="220" t="s">
        <v>78</v>
      </c>
      <c r="D43" s="221">
        <v>16995.0</v>
      </c>
      <c r="E43" s="221">
        <v>941.0</v>
      </c>
      <c r="F43" s="222">
        <v>2.468646731E9</v>
      </c>
      <c r="G43" s="222">
        <v>2.468820884E9</v>
      </c>
      <c r="H43" s="223">
        <v>3.05</v>
      </c>
      <c r="I43" s="223">
        <v>2.97</v>
      </c>
      <c r="J43" s="224">
        <f>((F43+G43)/1000000000) / (H43+I43)</f>
        <v>0.8201773447</v>
      </c>
      <c r="K43" s="221">
        <v>56.4933</v>
      </c>
      <c r="L43" s="221">
        <v>56.2468</v>
      </c>
      <c r="M43" s="221">
        <v>56.3668</v>
      </c>
      <c r="N43" s="221">
        <v>57.854</v>
      </c>
      <c r="O43" s="221">
        <v>58.763</v>
      </c>
      <c r="P43" s="221">
        <v>58.352</v>
      </c>
      <c r="Q43" s="221">
        <v>54.684</v>
      </c>
      <c r="R43" s="221">
        <v>54.336</v>
      </c>
      <c r="S43" s="221">
        <v>54.505</v>
      </c>
      <c r="T43" s="221">
        <v>69.3869</v>
      </c>
      <c r="U43" s="221">
        <v>69.9598</v>
      </c>
      <c r="V43" s="221">
        <v>69.6639</v>
      </c>
      <c r="W43" s="221">
        <v>67.078</v>
      </c>
      <c r="X43" s="221">
        <v>67.345</v>
      </c>
      <c r="Y43" s="221">
        <v>67.209</v>
      </c>
      <c r="Z43" s="221">
        <v>68.627</v>
      </c>
      <c r="AA43" s="221">
        <v>69.06</v>
      </c>
      <c r="AB43" s="221">
        <v>68.838</v>
      </c>
      <c r="AC43" s="221">
        <v>49.2371</v>
      </c>
      <c r="AD43" s="221">
        <v>49.7616</v>
      </c>
      <c r="AE43" s="221">
        <v>49.5143</v>
      </c>
      <c r="AF43" s="221">
        <v>52.176</v>
      </c>
      <c r="AG43" s="221">
        <v>54.73</v>
      </c>
      <c r="AH43" s="221">
        <v>53.54</v>
      </c>
      <c r="AI43" s="221">
        <v>47.269</v>
      </c>
      <c r="AJ43" s="221">
        <v>47.701</v>
      </c>
      <c r="AK43" s="221">
        <v>47.498</v>
      </c>
      <c r="AL43" s="220"/>
      <c r="AM43" s="220"/>
      <c r="AN43" s="221">
        <v>8.0</v>
      </c>
      <c r="AO43" s="221">
        <v>9.0</v>
      </c>
      <c r="AP43" s="220"/>
      <c r="AQ43" s="220"/>
      <c r="AR43" s="220"/>
    </row>
    <row r="44">
      <c r="A44" s="220" t="s">
        <v>626</v>
      </c>
      <c r="B44" s="220" t="s">
        <v>440</v>
      </c>
      <c r="C44" s="220" t="s">
        <v>78</v>
      </c>
      <c r="D44" s="220" t="s">
        <v>78</v>
      </c>
      <c r="E44" s="220" t="s">
        <v>78</v>
      </c>
      <c r="F44" s="220"/>
      <c r="G44" s="220"/>
      <c r="H44" s="220"/>
      <c r="I44" s="220"/>
      <c r="J44" s="220"/>
      <c r="K44" s="221">
        <v>55.0678</v>
      </c>
      <c r="L44" s="221">
        <v>55.5069</v>
      </c>
      <c r="M44" s="221">
        <v>55.2847</v>
      </c>
      <c r="N44" s="221">
        <v>57.365</v>
      </c>
      <c r="O44" s="221">
        <v>57.372</v>
      </c>
      <c r="P44" s="221">
        <v>57.348</v>
      </c>
      <c r="Q44" s="221">
        <v>52.793</v>
      </c>
      <c r="R44" s="221">
        <v>52.963</v>
      </c>
      <c r="S44" s="221">
        <v>52.878</v>
      </c>
      <c r="T44" s="221">
        <v>66.6901</v>
      </c>
      <c r="U44" s="221">
        <v>67.0397</v>
      </c>
      <c r="V44" s="221">
        <v>66.8614</v>
      </c>
      <c r="W44" s="221">
        <v>63.486</v>
      </c>
      <c r="X44" s="221">
        <v>63.669</v>
      </c>
      <c r="Y44" s="221">
        <v>63.577</v>
      </c>
      <c r="Z44" s="221">
        <v>64.909</v>
      </c>
      <c r="AA44" s="221">
        <v>65.13</v>
      </c>
      <c r="AB44" s="221">
        <v>65.018</v>
      </c>
      <c r="AC44" s="221">
        <v>47.9165</v>
      </c>
      <c r="AD44" s="221">
        <v>48.8095</v>
      </c>
      <c r="AE44" s="221">
        <v>48.3857</v>
      </c>
      <c r="AF44" s="221">
        <v>52.829</v>
      </c>
      <c r="AG44" s="221">
        <v>52.176</v>
      </c>
      <c r="AH44" s="221">
        <v>52.77</v>
      </c>
      <c r="AI44" s="221">
        <v>45.325</v>
      </c>
      <c r="AJ44" s="221">
        <v>46.035</v>
      </c>
      <c r="AK44" s="221">
        <v>45.702</v>
      </c>
      <c r="AL44" s="220"/>
      <c r="AM44" s="220"/>
      <c r="AN44" s="221">
        <v>4.0</v>
      </c>
      <c r="AO44" s="221">
        <v>5.0</v>
      </c>
      <c r="AP44" s="220"/>
      <c r="AQ44" s="220"/>
      <c r="AR44" s="220"/>
    </row>
    <row r="45">
      <c r="A45" s="220" t="s">
        <v>626</v>
      </c>
      <c r="B45" s="220" t="s">
        <v>441</v>
      </c>
      <c r="C45" s="220" t="s">
        <v>78</v>
      </c>
      <c r="D45" s="221">
        <v>14138.0</v>
      </c>
      <c r="E45" s="221">
        <v>401.0</v>
      </c>
      <c r="F45" s="222">
        <v>2.469249606E9</v>
      </c>
      <c r="G45" s="222">
        <v>2.470744338E9</v>
      </c>
      <c r="H45" s="223">
        <v>3.03</v>
      </c>
      <c r="I45" s="223">
        <v>2.94</v>
      </c>
      <c r="J45" s="224">
        <f>((F45+G45)/1000000000) / (H45+I45)</f>
        <v>0.8274696724</v>
      </c>
      <c r="K45" s="221">
        <v>55.3834</v>
      </c>
      <c r="L45" s="221">
        <v>55.8483</v>
      </c>
      <c r="M45" s="221">
        <v>55.6127</v>
      </c>
      <c r="N45" s="221">
        <v>57.823</v>
      </c>
      <c r="O45" s="221">
        <v>57.83</v>
      </c>
      <c r="P45" s="221">
        <v>57.804</v>
      </c>
      <c r="Q45" s="221">
        <v>53.009</v>
      </c>
      <c r="R45" s="221">
        <v>53.178</v>
      </c>
      <c r="S45" s="221">
        <v>53.094</v>
      </c>
      <c r="T45" s="221">
        <v>70.5372</v>
      </c>
      <c r="U45" s="221">
        <v>71.5336</v>
      </c>
      <c r="V45" s="221">
        <v>71.007</v>
      </c>
      <c r="W45" s="221">
        <v>65.113</v>
      </c>
      <c r="X45" s="221">
        <v>65.334</v>
      </c>
      <c r="Y45" s="221">
        <v>65.222</v>
      </c>
      <c r="Z45" s="221">
        <v>67.83</v>
      </c>
      <c r="AA45" s="221">
        <v>68.241</v>
      </c>
      <c r="AB45" s="221">
        <v>68.031</v>
      </c>
      <c r="AC45" s="221">
        <v>48.1204</v>
      </c>
      <c r="AD45" s="221">
        <v>49.0056</v>
      </c>
      <c r="AE45" s="221">
        <v>48.5858</v>
      </c>
      <c r="AF45" s="221">
        <v>53.437</v>
      </c>
      <c r="AG45" s="221">
        <v>52.605</v>
      </c>
      <c r="AH45" s="221">
        <v>53.312</v>
      </c>
      <c r="AI45" s="221">
        <v>45.446</v>
      </c>
      <c r="AJ45" s="221">
        <v>46.146</v>
      </c>
      <c r="AK45" s="221">
        <v>45.818</v>
      </c>
      <c r="AL45" s="220"/>
      <c r="AM45" s="220"/>
      <c r="AN45" s="221">
        <v>4.0</v>
      </c>
      <c r="AO45" s="221">
        <v>5.0</v>
      </c>
      <c r="AP45" s="220"/>
      <c r="AQ45" s="220"/>
      <c r="AR45" s="220"/>
    </row>
    <row r="46">
      <c r="A46" s="220" t="s">
        <v>627</v>
      </c>
      <c r="B46" s="220" t="s">
        <v>440</v>
      </c>
      <c r="C46" s="220" t="s">
        <v>78</v>
      </c>
      <c r="D46" s="220" t="s">
        <v>78</v>
      </c>
      <c r="E46" s="220" t="s">
        <v>78</v>
      </c>
      <c r="F46" s="220"/>
      <c r="G46" s="220"/>
      <c r="H46" s="220"/>
      <c r="I46" s="220"/>
      <c r="J46" s="220"/>
      <c r="K46" s="221">
        <v>54.1978</v>
      </c>
      <c r="L46" s="221">
        <v>53.7737</v>
      </c>
      <c r="M46" s="221">
        <v>53.9774</v>
      </c>
      <c r="N46" s="221">
        <v>55.495</v>
      </c>
      <c r="O46" s="221">
        <v>54.621</v>
      </c>
      <c r="P46" s="221">
        <v>55.017</v>
      </c>
      <c r="Q46" s="221">
        <v>52.445</v>
      </c>
      <c r="R46" s="221">
        <v>52.074</v>
      </c>
      <c r="S46" s="221">
        <v>52.253</v>
      </c>
      <c r="T46" s="221">
        <v>63.538</v>
      </c>
      <c r="U46" s="221">
        <v>63.2313</v>
      </c>
      <c r="V46" s="221">
        <v>63.3821</v>
      </c>
      <c r="W46" s="221">
        <v>61.585</v>
      </c>
      <c r="X46" s="221">
        <v>61.445</v>
      </c>
      <c r="Y46" s="221">
        <v>61.514</v>
      </c>
      <c r="Z46" s="221">
        <v>62.554</v>
      </c>
      <c r="AA46" s="221">
        <v>62.303</v>
      </c>
      <c r="AB46" s="221">
        <v>62.427</v>
      </c>
      <c r="AC46" s="221">
        <v>47.1524</v>
      </c>
      <c r="AD46" s="221">
        <v>47.7598</v>
      </c>
      <c r="AE46" s="221">
        <v>47.4803</v>
      </c>
      <c r="AF46" s="221">
        <v>50.022</v>
      </c>
      <c r="AG46" s="221">
        <v>49.443</v>
      </c>
      <c r="AH46" s="221">
        <v>49.817</v>
      </c>
      <c r="AI46" s="221">
        <v>45.129</v>
      </c>
      <c r="AJ46" s="221">
        <v>45.716</v>
      </c>
      <c r="AK46" s="221">
        <v>45.446</v>
      </c>
      <c r="AL46" s="220"/>
      <c r="AM46" s="220"/>
      <c r="AN46" s="221">
        <v>8.0</v>
      </c>
      <c r="AO46" s="221">
        <v>9.0</v>
      </c>
      <c r="AP46" s="220"/>
      <c r="AQ46" s="220"/>
      <c r="AR46" s="220"/>
    </row>
    <row r="47">
      <c r="A47" s="220" t="s">
        <v>627</v>
      </c>
      <c r="B47" s="220" t="s">
        <v>441</v>
      </c>
      <c r="C47" s="220" t="s">
        <v>78</v>
      </c>
      <c r="D47" s="221">
        <v>20982.0</v>
      </c>
      <c r="E47" s="221">
        <v>1288.0</v>
      </c>
      <c r="F47" s="222">
        <v>2.471174007E9</v>
      </c>
      <c r="G47" s="222">
        <v>2.466819527E9</v>
      </c>
      <c r="H47" s="223">
        <v>3.03</v>
      </c>
      <c r="I47" s="223">
        <v>2.93</v>
      </c>
      <c r="J47" s="224">
        <f>((F47+G47)/1000000000) / (H47+I47)</f>
        <v>0.828522405</v>
      </c>
      <c r="K47" s="221">
        <v>54.6363</v>
      </c>
      <c r="L47" s="221">
        <v>54.1582</v>
      </c>
      <c r="M47" s="221">
        <v>54.3872</v>
      </c>
      <c r="N47" s="221">
        <v>56.076</v>
      </c>
      <c r="O47" s="221">
        <v>55.075</v>
      </c>
      <c r="P47" s="221">
        <v>55.524</v>
      </c>
      <c r="Q47" s="221">
        <v>52.769</v>
      </c>
      <c r="R47" s="221">
        <v>52.363</v>
      </c>
      <c r="S47" s="221">
        <v>52.559</v>
      </c>
      <c r="T47" s="221">
        <v>67.2335</v>
      </c>
      <c r="U47" s="221">
        <v>66.4376</v>
      </c>
      <c r="V47" s="221">
        <v>66.8177</v>
      </c>
      <c r="W47" s="221">
        <v>63.892</v>
      </c>
      <c r="X47" s="221">
        <v>63.539</v>
      </c>
      <c r="Y47" s="221">
        <v>63.712</v>
      </c>
      <c r="Z47" s="221">
        <v>65.869</v>
      </c>
      <c r="AA47" s="221">
        <v>65.26</v>
      </c>
      <c r="AB47" s="221">
        <v>65.554</v>
      </c>
      <c r="AC47" s="221">
        <v>47.337</v>
      </c>
      <c r="AD47" s="221">
        <v>47.9649</v>
      </c>
      <c r="AE47" s="221">
        <v>47.6757</v>
      </c>
      <c r="AF47" s="221">
        <v>50.372</v>
      </c>
      <c r="AG47" s="221">
        <v>49.757</v>
      </c>
      <c r="AH47" s="221">
        <v>50.155</v>
      </c>
      <c r="AI47" s="221">
        <v>45.247</v>
      </c>
      <c r="AJ47" s="221">
        <v>45.852</v>
      </c>
      <c r="AK47" s="221">
        <v>45.574</v>
      </c>
      <c r="AL47" s="220"/>
      <c r="AM47" s="220"/>
      <c r="AN47" s="221">
        <v>8.0</v>
      </c>
      <c r="AO47" s="221">
        <v>9.0</v>
      </c>
      <c r="AP47" s="220"/>
      <c r="AQ47" s="220"/>
      <c r="AR47" s="220"/>
    </row>
    <row r="48">
      <c r="A48" s="220" t="s">
        <v>628</v>
      </c>
      <c r="B48" s="220" t="s">
        <v>440</v>
      </c>
      <c r="C48" s="220" t="s">
        <v>78</v>
      </c>
      <c r="D48" s="220" t="s">
        <v>78</v>
      </c>
      <c r="E48" s="220" t="s">
        <v>78</v>
      </c>
      <c r="F48" s="220"/>
      <c r="G48" s="220"/>
      <c r="H48" s="220"/>
      <c r="I48" s="220"/>
      <c r="J48" s="220"/>
      <c r="K48" s="221">
        <v>56.2111</v>
      </c>
      <c r="L48" s="221">
        <v>56.1145</v>
      </c>
      <c r="M48" s="221">
        <v>56.1618</v>
      </c>
      <c r="N48" s="221">
        <v>56.4</v>
      </c>
      <c r="O48" s="221">
        <v>56.226</v>
      </c>
      <c r="P48" s="221">
        <v>56.292</v>
      </c>
      <c r="Q48" s="221">
        <v>54.477</v>
      </c>
      <c r="R48" s="221">
        <v>54.114</v>
      </c>
      <c r="S48" s="221">
        <v>54.289</v>
      </c>
      <c r="T48" s="221">
        <v>67.6874</v>
      </c>
      <c r="U48" s="221">
        <v>67.5908</v>
      </c>
      <c r="V48" s="221">
        <v>67.6388</v>
      </c>
      <c r="W48" s="221">
        <v>64.543</v>
      </c>
      <c r="X48" s="221">
        <v>64.38</v>
      </c>
      <c r="Y48" s="221">
        <v>64.461</v>
      </c>
      <c r="Z48" s="221">
        <v>66.352</v>
      </c>
      <c r="AA48" s="221">
        <v>66.141</v>
      </c>
      <c r="AB48" s="221">
        <v>66.245</v>
      </c>
      <c r="AC48" s="221">
        <v>49.0255</v>
      </c>
      <c r="AD48" s="221">
        <v>49.42</v>
      </c>
      <c r="AE48" s="221">
        <v>49.2384</v>
      </c>
      <c r="AF48" s="221">
        <v>50.211</v>
      </c>
      <c r="AG48" s="221">
        <v>50.06</v>
      </c>
      <c r="AH48" s="221">
        <v>50.075</v>
      </c>
      <c r="AI48" s="221">
        <v>47.046</v>
      </c>
      <c r="AJ48" s="221">
        <v>47.259</v>
      </c>
      <c r="AK48" s="221">
        <v>47.162</v>
      </c>
      <c r="AL48" s="220"/>
      <c r="AM48" s="220"/>
      <c r="AN48" s="221">
        <v>4.0</v>
      </c>
      <c r="AO48" s="221">
        <v>5.0</v>
      </c>
      <c r="AP48" s="220"/>
      <c r="AQ48" s="220"/>
      <c r="AR48" s="220"/>
    </row>
    <row r="49">
      <c r="A49" s="220" t="s">
        <v>628</v>
      </c>
      <c r="B49" s="220" t="s">
        <v>441</v>
      </c>
      <c r="C49" s="220" t="s">
        <v>78</v>
      </c>
      <c r="D49" s="221">
        <v>11388.0</v>
      </c>
      <c r="E49" s="221">
        <v>531.0</v>
      </c>
      <c r="F49" s="222">
        <v>2.468119621E9</v>
      </c>
      <c r="G49" s="222">
        <v>2.468297605E9</v>
      </c>
      <c r="H49" s="223">
        <v>3.03</v>
      </c>
      <c r="I49" s="223">
        <v>2.94</v>
      </c>
      <c r="J49" s="224">
        <f>((F49+G49)/1000000000) / (H49+I49)</f>
        <v>0.8268705571</v>
      </c>
      <c r="K49" s="221">
        <v>56.512</v>
      </c>
      <c r="L49" s="221">
        <v>56.4126</v>
      </c>
      <c r="M49" s="221">
        <v>56.4613</v>
      </c>
      <c r="N49" s="221">
        <v>56.719</v>
      </c>
      <c r="O49" s="221">
        <v>56.538</v>
      </c>
      <c r="P49" s="221">
        <v>56.606</v>
      </c>
      <c r="Q49" s="221">
        <v>54.686</v>
      </c>
      <c r="R49" s="221">
        <v>54.307</v>
      </c>
      <c r="S49" s="221">
        <v>54.489</v>
      </c>
      <c r="T49" s="221">
        <v>70.6462</v>
      </c>
      <c r="U49" s="221">
        <v>70.6745</v>
      </c>
      <c r="V49" s="221">
        <v>70.6603</v>
      </c>
      <c r="W49" s="221">
        <v>65.769</v>
      </c>
      <c r="X49" s="221">
        <v>65.637</v>
      </c>
      <c r="Y49" s="221">
        <v>65.703</v>
      </c>
      <c r="Z49" s="221">
        <v>68.408</v>
      </c>
      <c r="AA49" s="221">
        <v>68.214</v>
      </c>
      <c r="AB49" s="221">
        <v>68.31</v>
      </c>
      <c r="AC49" s="221">
        <v>49.2119</v>
      </c>
      <c r="AD49" s="221">
        <v>49.602</v>
      </c>
      <c r="AE49" s="221">
        <v>49.4225</v>
      </c>
      <c r="AF49" s="221">
        <v>50.462</v>
      </c>
      <c r="AG49" s="221">
        <v>50.276</v>
      </c>
      <c r="AH49" s="221">
        <v>50.305</v>
      </c>
      <c r="AI49" s="221">
        <v>47.172</v>
      </c>
      <c r="AJ49" s="221">
        <v>47.372</v>
      </c>
      <c r="AK49" s="221">
        <v>47.281</v>
      </c>
      <c r="AL49" s="220"/>
      <c r="AM49" s="220"/>
      <c r="AN49" s="221">
        <v>4.0</v>
      </c>
      <c r="AO49" s="221">
        <v>5.0</v>
      </c>
      <c r="AP49" s="220"/>
      <c r="AQ49" s="220"/>
      <c r="AR49" s="220"/>
    </row>
    <row r="50">
      <c r="A50" s="220" t="s">
        <v>629</v>
      </c>
      <c r="B50" s="220" t="s">
        <v>440</v>
      </c>
      <c r="C50" s="220" t="s">
        <v>78</v>
      </c>
      <c r="D50" s="220" t="s">
        <v>78</v>
      </c>
      <c r="E50" s="220" t="s">
        <v>78</v>
      </c>
      <c r="F50" s="220"/>
      <c r="G50" s="220"/>
      <c r="H50" s="220"/>
      <c r="I50" s="220"/>
      <c r="J50" s="220"/>
      <c r="K50" s="221">
        <v>54.2564</v>
      </c>
      <c r="L50" s="221">
        <v>55.3177</v>
      </c>
      <c r="M50" s="221">
        <v>54.7626</v>
      </c>
      <c r="N50" s="221">
        <v>55.227</v>
      </c>
      <c r="O50" s="221">
        <v>56.129</v>
      </c>
      <c r="P50" s="221">
        <v>55.646</v>
      </c>
      <c r="Q50" s="221">
        <v>52.894</v>
      </c>
      <c r="R50" s="221">
        <v>53.558</v>
      </c>
      <c r="S50" s="221">
        <v>53.218</v>
      </c>
      <c r="T50" s="221">
        <v>65.0354</v>
      </c>
      <c r="U50" s="221">
        <v>65.6477</v>
      </c>
      <c r="V50" s="221">
        <v>65.3308</v>
      </c>
      <c r="W50" s="221">
        <v>62.717</v>
      </c>
      <c r="X50" s="221">
        <v>62.986</v>
      </c>
      <c r="Y50" s="221">
        <v>62.85</v>
      </c>
      <c r="Z50" s="221">
        <v>64.334</v>
      </c>
      <c r="AA50" s="221">
        <v>64.736</v>
      </c>
      <c r="AB50" s="221">
        <v>64.531</v>
      </c>
      <c r="AC50" s="221">
        <v>47.9776</v>
      </c>
      <c r="AD50" s="221">
        <v>49.0789</v>
      </c>
      <c r="AE50" s="221">
        <v>48.5572</v>
      </c>
      <c r="AF50" s="221">
        <v>50.474</v>
      </c>
      <c r="AG50" s="221">
        <v>50.674</v>
      </c>
      <c r="AH50" s="221">
        <v>50.72</v>
      </c>
      <c r="AI50" s="221">
        <v>46.169</v>
      </c>
      <c r="AJ50" s="221">
        <v>47.002</v>
      </c>
      <c r="AK50" s="221">
        <v>46.614</v>
      </c>
      <c r="AL50" s="220"/>
      <c r="AM50" s="220"/>
      <c r="AN50" s="221">
        <v>8.0</v>
      </c>
      <c r="AO50" s="221">
        <v>9.0</v>
      </c>
      <c r="AP50" s="220"/>
      <c r="AQ50" s="220"/>
      <c r="AR50" s="220"/>
    </row>
    <row r="51">
      <c r="A51" s="220" t="s">
        <v>629</v>
      </c>
      <c r="B51" s="220" t="s">
        <v>441</v>
      </c>
      <c r="C51" s="220" t="s">
        <v>78</v>
      </c>
      <c r="D51" s="221">
        <v>22335.0</v>
      </c>
      <c r="E51" s="221">
        <v>1482.0</v>
      </c>
      <c r="F51" s="222">
        <v>2.472912915E9</v>
      </c>
      <c r="G51" s="222">
        <v>2.47327092E9</v>
      </c>
      <c r="H51" s="223">
        <v>3.04</v>
      </c>
      <c r="I51" s="223">
        <v>2.95</v>
      </c>
      <c r="J51" s="224">
        <f>((F51+G51)/1000000000) / (H51+I51)</f>
        <v>0.8257402062</v>
      </c>
      <c r="K51" s="221">
        <v>54.6241</v>
      </c>
      <c r="L51" s="221">
        <v>55.7067</v>
      </c>
      <c r="M51" s="221">
        <v>55.1398</v>
      </c>
      <c r="N51" s="221">
        <v>55.655</v>
      </c>
      <c r="O51" s="221">
        <v>56.588</v>
      </c>
      <c r="P51" s="221">
        <v>56.087</v>
      </c>
      <c r="Q51" s="221">
        <v>53.177</v>
      </c>
      <c r="R51" s="221">
        <v>53.835</v>
      </c>
      <c r="S51" s="221">
        <v>53.498</v>
      </c>
      <c r="T51" s="221">
        <v>68.0177</v>
      </c>
      <c r="U51" s="221">
        <v>68.918</v>
      </c>
      <c r="V51" s="221">
        <v>68.4446</v>
      </c>
      <c r="W51" s="221">
        <v>64.352</v>
      </c>
      <c r="X51" s="221">
        <v>64.641</v>
      </c>
      <c r="Y51" s="221">
        <v>64.494</v>
      </c>
      <c r="Z51" s="221">
        <v>67.098</v>
      </c>
      <c r="AA51" s="221">
        <v>67.631</v>
      </c>
      <c r="AB51" s="221">
        <v>67.356</v>
      </c>
      <c r="AC51" s="221">
        <v>48.1915</v>
      </c>
      <c r="AD51" s="221">
        <v>49.2652</v>
      </c>
      <c r="AE51" s="221">
        <v>48.7576</v>
      </c>
      <c r="AF51" s="221">
        <v>50.85</v>
      </c>
      <c r="AG51" s="221">
        <v>50.922</v>
      </c>
      <c r="AH51" s="221">
        <v>51.034</v>
      </c>
      <c r="AI51" s="221">
        <v>46.308</v>
      </c>
      <c r="AJ51" s="221">
        <v>47.118</v>
      </c>
      <c r="AK51" s="221">
        <v>46.741</v>
      </c>
      <c r="AL51" s="220"/>
      <c r="AM51" s="220"/>
      <c r="AN51" s="221">
        <v>8.0</v>
      </c>
      <c r="AO51" s="221">
        <v>9.0</v>
      </c>
      <c r="AP51" s="220"/>
      <c r="AQ51" s="220"/>
      <c r="AR51" s="220"/>
    </row>
    <row r="52">
      <c r="A52" s="225" t="s">
        <v>630</v>
      </c>
      <c r="B52" s="225" t="s">
        <v>440</v>
      </c>
      <c r="C52" s="220" t="s">
        <v>78</v>
      </c>
      <c r="D52" s="220" t="s">
        <v>78</v>
      </c>
      <c r="E52" s="220" t="s">
        <v>78</v>
      </c>
      <c r="F52" s="220"/>
      <c r="G52" s="220"/>
      <c r="H52" s="220"/>
      <c r="I52" s="220"/>
      <c r="J52" s="220"/>
      <c r="K52" s="221">
        <v>55.9603</v>
      </c>
      <c r="L52" s="221">
        <v>54.9605</v>
      </c>
      <c r="M52" s="221">
        <v>55.4254</v>
      </c>
      <c r="N52" s="221">
        <v>57.23</v>
      </c>
      <c r="O52" s="221">
        <v>57.205</v>
      </c>
      <c r="P52" s="221">
        <v>57.205</v>
      </c>
      <c r="Q52" s="221">
        <v>54.079</v>
      </c>
      <c r="R52" s="221">
        <v>53.126</v>
      </c>
      <c r="S52" s="221">
        <v>53.57</v>
      </c>
      <c r="T52" s="221">
        <v>67.6609</v>
      </c>
      <c r="U52" s="221">
        <v>67.4475</v>
      </c>
      <c r="V52" s="221">
        <v>67.5529</v>
      </c>
      <c r="W52" s="221">
        <v>65.995</v>
      </c>
      <c r="X52" s="221">
        <v>66.039</v>
      </c>
      <c r="Y52" s="221">
        <v>66.017</v>
      </c>
      <c r="Z52" s="221">
        <v>66.957</v>
      </c>
      <c r="AA52" s="221">
        <v>67.002</v>
      </c>
      <c r="AB52" s="221">
        <v>66.979</v>
      </c>
      <c r="AC52" s="221">
        <v>48.8251</v>
      </c>
      <c r="AD52" s="221">
        <v>48.5349</v>
      </c>
      <c r="AE52" s="221">
        <v>48.6634</v>
      </c>
      <c r="AF52" s="221">
        <v>52.092</v>
      </c>
      <c r="AG52" s="221">
        <v>52.24</v>
      </c>
      <c r="AH52" s="221">
        <v>52.026</v>
      </c>
      <c r="AI52" s="221">
        <v>46.679</v>
      </c>
      <c r="AJ52" s="221">
        <v>46.413</v>
      </c>
      <c r="AK52" s="221">
        <v>46.531</v>
      </c>
      <c r="AL52" s="220"/>
      <c r="AM52" s="220"/>
      <c r="AN52" s="221">
        <v>4.0</v>
      </c>
      <c r="AO52" s="221">
        <v>5.0</v>
      </c>
      <c r="AP52" s="220"/>
      <c r="AQ52" s="220"/>
      <c r="AR52" s="220"/>
    </row>
    <row r="53">
      <c r="A53" s="220" t="s">
        <v>630</v>
      </c>
      <c r="B53" s="225" t="s">
        <v>441</v>
      </c>
      <c r="C53" s="220" t="s">
        <v>78</v>
      </c>
      <c r="D53" s="221">
        <v>13537.0</v>
      </c>
      <c r="E53" s="221">
        <v>338.0</v>
      </c>
      <c r="F53" s="222">
        <v>2.468616462E9</v>
      </c>
      <c r="G53" s="222">
        <v>2.469275918E9</v>
      </c>
      <c r="H53" s="223">
        <v>3.03</v>
      </c>
      <c r="I53" s="223">
        <v>2.95</v>
      </c>
      <c r="J53" s="224">
        <f>((F53+G53)/1000000000) / (H53+I53)</f>
        <v>0.8257345117</v>
      </c>
      <c r="K53" s="221">
        <v>56.3109</v>
      </c>
      <c r="L53" s="221">
        <v>55.2197</v>
      </c>
      <c r="M53" s="221">
        <v>55.7243</v>
      </c>
      <c r="N53" s="221">
        <v>57.672</v>
      </c>
      <c r="O53" s="221">
        <v>57.634</v>
      </c>
      <c r="P53" s="221">
        <v>57.637</v>
      </c>
      <c r="Q53" s="221">
        <v>54.328</v>
      </c>
      <c r="R53" s="221">
        <v>53.312</v>
      </c>
      <c r="S53" s="221">
        <v>53.784</v>
      </c>
      <c r="T53" s="221">
        <v>72.4224</v>
      </c>
      <c r="U53" s="221">
        <v>71.3435</v>
      </c>
      <c r="V53" s="221">
        <v>71.8495</v>
      </c>
      <c r="W53" s="221">
        <v>69.556</v>
      </c>
      <c r="X53" s="221">
        <v>69.278</v>
      </c>
      <c r="Y53" s="221">
        <v>69.414</v>
      </c>
      <c r="Z53" s="221">
        <v>71.37</v>
      </c>
      <c r="AA53" s="221">
        <v>71.006</v>
      </c>
      <c r="AB53" s="221">
        <v>71.184</v>
      </c>
      <c r="AC53" s="221">
        <v>49.0401</v>
      </c>
      <c r="AD53" s="221">
        <v>48.689</v>
      </c>
      <c r="AE53" s="221">
        <v>48.8439</v>
      </c>
      <c r="AF53" s="221">
        <v>52.529</v>
      </c>
      <c r="AG53" s="221">
        <v>52.62</v>
      </c>
      <c r="AH53" s="221">
        <v>52.417</v>
      </c>
      <c r="AI53" s="221">
        <v>46.819</v>
      </c>
      <c r="AJ53" s="221">
        <v>46.516</v>
      </c>
      <c r="AK53" s="221">
        <v>46.65</v>
      </c>
      <c r="AL53" s="220"/>
      <c r="AM53" s="220"/>
      <c r="AN53" s="221">
        <v>4.0</v>
      </c>
      <c r="AO53" s="221">
        <v>5.0</v>
      </c>
      <c r="AP53" s="220"/>
      <c r="AQ53" s="220"/>
      <c r="AR53" s="220"/>
    </row>
    <row r="54">
      <c r="A54" s="220" t="s">
        <v>631</v>
      </c>
      <c r="B54" s="220" t="s">
        <v>440</v>
      </c>
      <c r="C54" s="220" t="s">
        <v>78</v>
      </c>
      <c r="D54" s="220" t="s">
        <v>78</v>
      </c>
      <c r="E54" s="220" t="s">
        <v>78</v>
      </c>
      <c r="F54" s="220"/>
      <c r="G54" s="220"/>
      <c r="H54" s="220"/>
      <c r="I54" s="220"/>
      <c r="J54" s="220"/>
      <c r="K54" s="221">
        <v>55.3318</v>
      </c>
      <c r="L54" s="221">
        <v>54.8118</v>
      </c>
      <c r="M54" s="221">
        <v>55.0607</v>
      </c>
      <c r="N54" s="221">
        <v>56.923</v>
      </c>
      <c r="O54" s="221">
        <v>55.729</v>
      </c>
      <c r="P54" s="221">
        <v>56.24</v>
      </c>
      <c r="Q54" s="221">
        <v>52.967</v>
      </c>
      <c r="R54" s="221">
        <v>52.489</v>
      </c>
      <c r="S54" s="221">
        <v>52.718</v>
      </c>
      <c r="T54" s="221">
        <v>66.4362</v>
      </c>
      <c r="U54" s="221">
        <v>66.5575</v>
      </c>
      <c r="V54" s="221">
        <v>66.4964</v>
      </c>
      <c r="W54" s="221">
        <v>63.708</v>
      </c>
      <c r="X54" s="221">
        <v>63.797</v>
      </c>
      <c r="Y54" s="221">
        <v>63.752</v>
      </c>
      <c r="Z54" s="221">
        <v>65.092</v>
      </c>
      <c r="AA54" s="221">
        <v>65.267</v>
      </c>
      <c r="AB54" s="221">
        <v>65.179</v>
      </c>
      <c r="AC54" s="221">
        <v>48.1967</v>
      </c>
      <c r="AD54" s="221">
        <v>48.1835</v>
      </c>
      <c r="AE54" s="221">
        <v>48.1894</v>
      </c>
      <c r="AF54" s="221">
        <v>52.754</v>
      </c>
      <c r="AG54" s="221">
        <v>49.957</v>
      </c>
      <c r="AH54" s="221">
        <v>51.013</v>
      </c>
      <c r="AI54" s="221">
        <v>45.445</v>
      </c>
      <c r="AJ54" s="221">
        <v>45.581</v>
      </c>
      <c r="AK54" s="221">
        <v>45.52</v>
      </c>
      <c r="AL54" s="220"/>
      <c r="AM54" s="220"/>
      <c r="AN54" s="221">
        <v>8.0</v>
      </c>
      <c r="AO54" s="221">
        <v>9.0</v>
      </c>
      <c r="AP54" s="220"/>
      <c r="AQ54" s="220"/>
      <c r="AR54" s="220"/>
    </row>
    <row r="55">
      <c r="A55" s="220" t="s">
        <v>631</v>
      </c>
      <c r="B55" s="220" t="s">
        <v>441</v>
      </c>
      <c r="C55" s="220" t="s">
        <v>78</v>
      </c>
      <c r="D55" s="221">
        <v>17878.0</v>
      </c>
      <c r="E55" s="221">
        <v>932.0</v>
      </c>
      <c r="F55" s="222">
        <v>2.467744567E9</v>
      </c>
      <c r="G55" s="222">
        <v>2.46848482E9</v>
      </c>
      <c r="H55" s="223">
        <v>3.01</v>
      </c>
      <c r="I55" s="223">
        <v>2.94</v>
      </c>
      <c r="J55" s="224">
        <f>((F55+G55)/1000000000) / (H55+I55)</f>
        <v>0.8296183844</v>
      </c>
      <c r="K55" s="221">
        <v>55.6321</v>
      </c>
      <c r="L55" s="221">
        <v>55.0782</v>
      </c>
      <c r="M55" s="221">
        <v>55.3428</v>
      </c>
      <c r="N55" s="221">
        <v>57.356</v>
      </c>
      <c r="O55" s="221">
        <v>56.07</v>
      </c>
      <c r="P55" s="221">
        <v>56.617</v>
      </c>
      <c r="Q55" s="221">
        <v>53.142</v>
      </c>
      <c r="R55" s="221">
        <v>52.649</v>
      </c>
      <c r="S55" s="221">
        <v>52.885</v>
      </c>
      <c r="T55" s="221">
        <v>69.2787</v>
      </c>
      <c r="U55" s="221">
        <v>69.4433</v>
      </c>
      <c r="V55" s="221">
        <v>69.3602</v>
      </c>
      <c r="W55" s="221">
        <v>65.009</v>
      </c>
      <c r="X55" s="221">
        <v>65.133</v>
      </c>
      <c r="Y55" s="221">
        <v>65.071</v>
      </c>
      <c r="Z55" s="221">
        <v>67.019</v>
      </c>
      <c r="AA55" s="221">
        <v>67.287</v>
      </c>
      <c r="AB55" s="221">
        <v>67.151</v>
      </c>
      <c r="AC55" s="221">
        <v>48.3972</v>
      </c>
      <c r="AD55" s="221">
        <v>48.3499</v>
      </c>
      <c r="AE55" s="221">
        <v>48.3709</v>
      </c>
      <c r="AF55" s="221">
        <v>53.325</v>
      </c>
      <c r="AG55" s="221">
        <v>50.216</v>
      </c>
      <c r="AH55" s="221">
        <v>51.365</v>
      </c>
      <c r="AI55" s="221">
        <v>45.551</v>
      </c>
      <c r="AJ55" s="221">
        <v>45.677</v>
      </c>
      <c r="AK55" s="221">
        <v>45.62</v>
      </c>
      <c r="AL55" s="220"/>
      <c r="AM55" s="220"/>
      <c r="AN55" s="221">
        <v>8.0</v>
      </c>
      <c r="AO55" s="221">
        <v>9.0</v>
      </c>
      <c r="AP55" s="220"/>
      <c r="AQ55" s="220"/>
      <c r="AR55" s="220"/>
    </row>
    <row r="56">
      <c r="A56" s="220" t="s">
        <v>632</v>
      </c>
      <c r="B56" s="220" t="s">
        <v>440</v>
      </c>
      <c r="C56" s="220" t="s">
        <v>78</v>
      </c>
      <c r="D56" s="220" t="s">
        <v>78</v>
      </c>
      <c r="E56" s="220" t="s">
        <v>78</v>
      </c>
      <c r="F56" s="220"/>
      <c r="G56" s="220"/>
      <c r="H56" s="220"/>
      <c r="I56" s="220"/>
      <c r="J56" s="220"/>
      <c r="K56" s="221">
        <v>55.2927</v>
      </c>
      <c r="L56" s="221">
        <v>55.343</v>
      </c>
      <c r="M56" s="221">
        <v>55.3178</v>
      </c>
      <c r="N56" s="221">
        <v>55.803</v>
      </c>
      <c r="O56" s="221">
        <v>55.84</v>
      </c>
      <c r="P56" s="221">
        <v>55.821</v>
      </c>
      <c r="Q56" s="221">
        <v>53.524</v>
      </c>
      <c r="R56" s="221">
        <v>53.617</v>
      </c>
      <c r="S56" s="221">
        <v>53.57</v>
      </c>
      <c r="T56" s="221">
        <v>66.5519</v>
      </c>
      <c r="U56" s="221">
        <v>66.3821</v>
      </c>
      <c r="V56" s="221">
        <v>66.4662</v>
      </c>
      <c r="W56" s="221">
        <v>64.852</v>
      </c>
      <c r="X56" s="221">
        <v>64.791</v>
      </c>
      <c r="Y56" s="221">
        <v>64.822</v>
      </c>
      <c r="Z56" s="221">
        <v>64.925</v>
      </c>
      <c r="AA56" s="221">
        <v>64.823</v>
      </c>
      <c r="AB56" s="221">
        <v>64.874</v>
      </c>
      <c r="AC56" s="221">
        <v>48.9058</v>
      </c>
      <c r="AD56" s="221">
        <v>49.2419</v>
      </c>
      <c r="AE56" s="221">
        <v>49.0706</v>
      </c>
      <c r="AF56" s="221">
        <v>50.53</v>
      </c>
      <c r="AG56" s="221">
        <v>51.005</v>
      </c>
      <c r="AH56" s="221">
        <v>50.761</v>
      </c>
      <c r="AI56" s="221">
        <v>46.959</v>
      </c>
      <c r="AJ56" s="221">
        <v>47.269</v>
      </c>
      <c r="AK56" s="221">
        <v>47.111</v>
      </c>
      <c r="AL56" s="220"/>
      <c r="AM56" s="220"/>
      <c r="AN56" s="221">
        <v>5.0</v>
      </c>
      <c r="AO56" s="221">
        <v>6.0</v>
      </c>
      <c r="AP56" s="220"/>
      <c r="AQ56" s="220"/>
      <c r="AR56" s="220"/>
    </row>
    <row r="57">
      <c r="A57" s="220" t="s">
        <v>632</v>
      </c>
      <c r="B57" s="220" t="s">
        <v>441</v>
      </c>
      <c r="C57" s="220" t="s">
        <v>78</v>
      </c>
      <c r="D57" s="221">
        <v>13897.0</v>
      </c>
      <c r="E57" s="221">
        <v>570.0</v>
      </c>
      <c r="F57" s="222">
        <v>2.470706755E9</v>
      </c>
      <c r="G57" s="222">
        <v>2.468997151E9</v>
      </c>
      <c r="H57" s="223">
        <v>3.04</v>
      </c>
      <c r="I57" s="223">
        <v>3.03</v>
      </c>
      <c r="J57" s="224">
        <f>((F57+G57)/1000000000) / (H57+I57)</f>
        <v>0.8137897703</v>
      </c>
      <c r="K57" s="221">
        <v>55.6471</v>
      </c>
      <c r="L57" s="221">
        <v>55.6611</v>
      </c>
      <c r="M57" s="221">
        <v>55.6541</v>
      </c>
      <c r="N57" s="221">
        <v>56.188</v>
      </c>
      <c r="O57" s="221">
        <v>56.191</v>
      </c>
      <c r="P57" s="221">
        <v>56.189</v>
      </c>
      <c r="Q57" s="221">
        <v>53.769</v>
      </c>
      <c r="R57" s="221">
        <v>53.845</v>
      </c>
      <c r="S57" s="221">
        <v>53.807</v>
      </c>
      <c r="T57" s="221">
        <v>69.6961</v>
      </c>
      <c r="U57" s="221">
        <v>69.3508</v>
      </c>
      <c r="V57" s="221">
        <v>69.5201</v>
      </c>
      <c r="W57" s="221">
        <v>66.751</v>
      </c>
      <c r="X57" s="221">
        <v>66.677</v>
      </c>
      <c r="Y57" s="221">
        <v>66.714</v>
      </c>
      <c r="Z57" s="221">
        <v>66.981</v>
      </c>
      <c r="AA57" s="221">
        <v>66.847</v>
      </c>
      <c r="AB57" s="221">
        <v>66.913</v>
      </c>
      <c r="AC57" s="221">
        <v>49.1263</v>
      </c>
      <c r="AD57" s="221">
        <v>49.4448</v>
      </c>
      <c r="AE57" s="221">
        <v>49.2828</v>
      </c>
      <c r="AF57" s="221">
        <v>50.845</v>
      </c>
      <c r="AG57" s="221">
        <v>51.319</v>
      </c>
      <c r="AH57" s="221">
        <v>51.075</v>
      </c>
      <c r="AI57" s="221">
        <v>47.107</v>
      </c>
      <c r="AJ57" s="221">
        <v>47.406</v>
      </c>
      <c r="AK57" s="221">
        <v>47.254</v>
      </c>
      <c r="AL57" s="220"/>
      <c r="AM57" s="220"/>
      <c r="AN57" s="221">
        <v>5.0</v>
      </c>
      <c r="AO57" s="221">
        <v>6.0</v>
      </c>
      <c r="AP57" s="220"/>
      <c r="AQ57" s="220"/>
      <c r="AR57" s="220"/>
    </row>
    <row r="58">
      <c r="A58" s="225" t="s">
        <v>633</v>
      </c>
      <c r="B58" s="225" t="s">
        <v>440</v>
      </c>
      <c r="C58" s="220" t="s">
        <v>78</v>
      </c>
      <c r="D58" s="220" t="s">
        <v>78</v>
      </c>
      <c r="E58" s="220" t="s">
        <v>78</v>
      </c>
      <c r="F58" s="220"/>
      <c r="G58" s="220"/>
      <c r="H58" s="220"/>
      <c r="I58" s="220"/>
      <c r="J58" s="220"/>
      <c r="K58" s="221">
        <v>55.1618</v>
      </c>
      <c r="L58" s="221">
        <v>55.4478</v>
      </c>
      <c r="M58" s="221">
        <v>55.3046</v>
      </c>
      <c r="N58" s="221">
        <v>55.773</v>
      </c>
      <c r="O58" s="221">
        <v>55.787</v>
      </c>
      <c r="P58" s="221">
        <v>55.714</v>
      </c>
      <c r="Q58" s="221">
        <v>52.843</v>
      </c>
      <c r="R58" s="221">
        <v>52.963</v>
      </c>
      <c r="S58" s="221">
        <v>52.904</v>
      </c>
      <c r="T58" s="221">
        <v>66.1548</v>
      </c>
      <c r="U58" s="221">
        <v>66.1133</v>
      </c>
      <c r="V58" s="221">
        <v>66.134</v>
      </c>
      <c r="W58" s="221">
        <v>63.504</v>
      </c>
      <c r="X58" s="221">
        <v>63.409</v>
      </c>
      <c r="Y58" s="221">
        <v>63.456</v>
      </c>
      <c r="Z58" s="221">
        <v>63.198</v>
      </c>
      <c r="AA58" s="221">
        <v>63.23</v>
      </c>
      <c r="AB58" s="221">
        <v>63.214</v>
      </c>
      <c r="AC58" s="221">
        <v>47.9651</v>
      </c>
      <c r="AD58" s="221">
        <v>48.9884</v>
      </c>
      <c r="AE58" s="221">
        <v>48.5063</v>
      </c>
      <c r="AF58" s="221">
        <v>50.297</v>
      </c>
      <c r="AG58" s="221">
        <v>50.045</v>
      </c>
      <c r="AH58" s="221">
        <v>49.973</v>
      </c>
      <c r="AI58" s="221">
        <v>45.461</v>
      </c>
      <c r="AJ58" s="221">
        <v>46.3</v>
      </c>
      <c r="AK58" s="221">
        <v>45.909</v>
      </c>
      <c r="AL58" s="220"/>
      <c r="AM58" s="220"/>
      <c r="AN58" s="221">
        <v>4.0</v>
      </c>
      <c r="AO58" s="221">
        <v>5.0</v>
      </c>
      <c r="AP58" s="220"/>
      <c r="AQ58" s="220"/>
      <c r="AR58" s="220"/>
    </row>
    <row r="59">
      <c r="A59" s="225" t="s">
        <v>633</v>
      </c>
      <c r="B59" s="225" t="s">
        <v>441</v>
      </c>
      <c r="C59" s="220" t="s">
        <v>78</v>
      </c>
      <c r="D59" s="221">
        <v>7322.0</v>
      </c>
      <c r="E59" s="221">
        <v>231.0</v>
      </c>
      <c r="F59" s="222">
        <v>2.468998136E9</v>
      </c>
      <c r="G59" s="222">
        <v>2.469067909E9</v>
      </c>
      <c r="H59" s="223">
        <v>3.03</v>
      </c>
      <c r="I59" s="223">
        <v>2.95</v>
      </c>
      <c r="J59" s="224">
        <f>((F59+G59)/1000000000) / (H59+I59)</f>
        <v>0.8257635527</v>
      </c>
      <c r="K59" s="221">
        <v>55.4666</v>
      </c>
      <c r="L59" s="221">
        <v>55.7571</v>
      </c>
      <c r="M59" s="221">
        <v>55.6116</v>
      </c>
      <c r="N59" s="221">
        <v>56.134</v>
      </c>
      <c r="O59" s="221">
        <v>56.172</v>
      </c>
      <c r="P59" s="221">
        <v>56.085</v>
      </c>
      <c r="Q59" s="221">
        <v>53.069</v>
      </c>
      <c r="R59" s="221">
        <v>53.19</v>
      </c>
      <c r="S59" s="221">
        <v>53.13</v>
      </c>
      <c r="T59" s="221">
        <v>70.9081</v>
      </c>
      <c r="U59" s="221">
        <v>71.1158</v>
      </c>
      <c r="V59" s="221">
        <v>71.0107</v>
      </c>
      <c r="W59" s="221">
        <v>66.134</v>
      </c>
      <c r="X59" s="221">
        <v>66.201</v>
      </c>
      <c r="Y59" s="221">
        <v>66.167</v>
      </c>
      <c r="Z59" s="221">
        <v>65.865</v>
      </c>
      <c r="AA59" s="221">
        <v>66.141</v>
      </c>
      <c r="AB59" s="221">
        <v>66.001</v>
      </c>
      <c r="AC59" s="221">
        <v>48.0907</v>
      </c>
      <c r="AD59" s="221">
        <v>49.0983</v>
      </c>
      <c r="AE59" s="221">
        <v>48.6239</v>
      </c>
      <c r="AF59" s="221">
        <v>50.489</v>
      </c>
      <c r="AG59" s="221">
        <v>50.189</v>
      </c>
      <c r="AH59" s="221">
        <v>50.132</v>
      </c>
      <c r="AI59" s="221">
        <v>45.538</v>
      </c>
      <c r="AJ59" s="221">
        <v>46.368</v>
      </c>
      <c r="AK59" s="221">
        <v>45.982</v>
      </c>
      <c r="AL59" s="220"/>
      <c r="AM59" s="220"/>
      <c r="AN59" s="221">
        <v>4.0</v>
      </c>
      <c r="AO59" s="221">
        <v>5.0</v>
      </c>
      <c r="AP59" s="220"/>
      <c r="AQ59" s="220"/>
      <c r="AR59" s="220"/>
    </row>
    <row r="60">
      <c r="A60" s="220" t="s">
        <v>634</v>
      </c>
      <c r="B60" s="220" t="s">
        <v>440</v>
      </c>
      <c r="C60" s="220" t="s">
        <v>78</v>
      </c>
      <c r="D60" s="220" t="s">
        <v>78</v>
      </c>
      <c r="E60" s="220" t="s">
        <v>78</v>
      </c>
      <c r="F60" s="220"/>
      <c r="G60" s="220"/>
      <c r="H60" s="220"/>
      <c r="I60" s="220"/>
      <c r="J60" s="220"/>
      <c r="K60" s="221">
        <v>55.6924</v>
      </c>
      <c r="L60" s="221">
        <v>55.7894</v>
      </c>
      <c r="M60" s="221">
        <v>55.7408</v>
      </c>
      <c r="N60" s="221">
        <v>56.24</v>
      </c>
      <c r="O60" s="221">
        <v>56.316</v>
      </c>
      <c r="P60" s="221">
        <v>56.278</v>
      </c>
      <c r="Q60" s="221">
        <v>54.564</v>
      </c>
      <c r="R60" s="221">
        <v>54.665</v>
      </c>
      <c r="S60" s="221">
        <v>54.614</v>
      </c>
      <c r="T60" s="221">
        <v>68.2896</v>
      </c>
      <c r="U60" s="221">
        <v>68.8894</v>
      </c>
      <c r="V60" s="221">
        <v>68.5794</v>
      </c>
      <c r="W60" s="221">
        <v>67.279</v>
      </c>
      <c r="X60" s="221">
        <v>67.835</v>
      </c>
      <c r="Y60" s="221">
        <v>67.548</v>
      </c>
      <c r="Z60" s="221">
        <v>67.984</v>
      </c>
      <c r="AA60" s="221">
        <v>68.559</v>
      </c>
      <c r="AB60" s="221">
        <v>68.262</v>
      </c>
      <c r="AC60" s="221">
        <v>49.8285</v>
      </c>
      <c r="AD60" s="221">
        <v>50.1445</v>
      </c>
      <c r="AE60" s="221">
        <v>49.9853</v>
      </c>
      <c r="AF60" s="221">
        <v>50.94</v>
      </c>
      <c r="AG60" s="221">
        <v>51.302</v>
      </c>
      <c r="AH60" s="221">
        <v>51.119</v>
      </c>
      <c r="AI60" s="221">
        <v>48.422</v>
      </c>
      <c r="AJ60" s="221">
        <v>48.738</v>
      </c>
      <c r="AK60" s="221">
        <v>48.579</v>
      </c>
      <c r="AL60" s="220"/>
      <c r="AM60" s="220"/>
      <c r="AN60" s="221">
        <v>8.0</v>
      </c>
      <c r="AO60" s="221">
        <v>9.0</v>
      </c>
      <c r="AP60" s="220"/>
      <c r="AQ60" s="220"/>
      <c r="AR60" s="220"/>
    </row>
    <row r="61">
      <c r="A61" s="220" t="s">
        <v>634</v>
      </c>
      <c r="B61" s="220" t="s">
        <v>441</v>
      </c>
      <c r="C61" s="220" t="s">
        <v>78</v>
      </c>
      <c r="D61" s="221">
        <v>10945.0</v>
      </c>
      <c r="E61" s="221">
        <v>697.0</v>
      </c>
      <c r="F61" s="222">
        <v>2.466555789E9</v>
      </c>
      <c r="G61" s="222">
        <v>2.470122245E9</v>
      </c>
      <c r="H61" s="223">
        <v>3.04</v>
      </c>
      <c r="I61" s="223">
        <v>3.03</v>
      </c>
      <c r="J61" s="224">
        <f>((F61+G61)/1000000000) / (H61+I61)</f>
        <v>0.8132912741</v>
      </c>
      <c r="K61" s="221">
        <v>55.9218</v>
      </c>
      <c r="L61" s="221">
        <v>56.0227</v>
      </c>
      <c r="M61" s="221">
        <v>55.9721</v>
      </c>
      <c r="N61" s="221">
        <v>56.5</v>
      </c>
      <c r="O61" s="221">
        <v>56.581</v>
      </c>
      <c r="P61" s="221">
        <v>56.541</v>
      </c>
      <c r="Q61" s="221">
        <v>54.749</v>
      </c>
      <c r="R61" s="221">
        <v>54.852</v>
      </c>
      <c r="S61" s="221">
        <v>54.801</v>
      </c>
      <c r="T61" s="221">
        <v>70.7902</v>
      </c>
      <c r="U61" s="221">
        <v>71.5203</v>
      </c>
      <c r="V61" s="221">
        <v>71.1402</v>
      </c>
      <c r="W61" s="221">
        <v>69.215</v>
      </c>
      <c r="X61" s="221">
        <v>69.811</v>
      </c>
      <c r="Y61" s="221">
        <v>69.503</v>
      </c>
      <c r="Z61" s="221">
        <v>70.308</v>
      </c>
      <c r="AA61" s="221">
        <v>70.994</v>
      </c>
      <c r="AB61" s="221">
        <v>70.637</v>
      </c>
      <c r="AC61" s="221">
        <v>49.9614</v>
      </c>
      <c r="AD61" s="221">
        <v>50.2556</v>
      </c>
      <c r="AE61" s="221">
        <v>50.1076</v>
      </c>
      <c r="AF61" s="221">
        <v>51.13</v>
      </c>
      <c r="AG61" s="221">
        <v>51.443</v>
      </c>
      <c r="AH61" s="221">
        <v>51.285</v>
      </c>
      <c r="AI61" s="221">
        <v>48.526</v>
      </c>
      <c r="AJ61" s="221">
        <v>48.821</v>
      </c>
      <c r="AK61" s="221">
        <v>48.673</v>
      </c>
      <c r="AL61" s="220"/>
      <c r="AM61" s="220"/>
      <c r="AN61" s="221">
        <v>8.0</v>
      </c>
      <c r="AO61" s="221">
        <v>9.0</v>
      </c>
      <c r="AP61" s="220"/>
      <c r="AQ61" s="220"/>
      <c r="AR61" s="220"/>
    </row>
    <row r="62">
      <c r="A62" s="220" t="s">
        <v>635</v>
      </c>
      <c r="B62" s="220" t="s">
        <v>440</v>
      </c>
      <c r="C62" s="220" t="s">
        <v>78</v>
      </c>
      <c r="D62" s="220" t="s">
        <v>78</v>
      </c>
      <c r="E62" s="220" t="s">
        <v>78</v>
      </c>
      <c r="F62" s="222">
        <v>2.468099136E9</v>
      </c>
      <c r="G62" s="222">
        <v>2.467892104E9</v>
      </c>
      <c r="H62" s="220"/>
      <c r="I62" s="220"/>
      <c r="J62" s="220"/>
      <c r="K62" s="221">
        <v>54.0816</v>
      </c>
      <c r="L62" s="221">
        <v>54.49</v>
      </c>
      <c r="M62" s="221">
        <v>54.2813</v>
      </c>
      <c r="N62" s="221">
        <v>55.906</v>
      </c>
      <c r="O62" s="221">
        <v>55.985</v>
      </c>
      <c r="P62" s="221">
        <v>55.946</v>
      </c>
      <c r="Q62" s="221">
        <v>52.153</v>
      </c>
      <c r="R62" s="221">
        <v>52.587</v>
      </c>
      <c r="S62" s="221">
        <v>52.365</v>
      </c>
      <c r="T62" s="221">
        <v>67.7788</v>
      </c>
      <c r="U62" s="221">
        <v>67.5763</v>
      </c>
      <c r="V62" s="221">
        <v>67.6764</v>
      </c>
      <c r="W62" s="221">
        <v>63.901</v>
      </c>
      <c r="X62" s="221">
        <v>63.932</v>
      </c>
      <c r="Y62" s="221">
        <v>63.916</v>
      </c>
      <c r="Z62" s="221">
        <v>65.806</v>
      </c>
      <c r="AA62" s="221">
        <v>65.753</v>
      </c>
      <c r="AB62" s="221">
        <v>65.78</v>
      </c>
      <c r="AC62" s="221">
        <v>47.8561</v>
      </c>
      <c r="AD62" s="221">
        <v>48.1889</v>
      </c>
      <c r="AE62" s="221">
        <v>48.0196</v>
      </c>
      <c r="AF62" s="221">
        <v>50.954</v>
      </c>
      <c r="AG62" s="221">
        <v>50.843</v>
      </c>
      <c r="AH62" s="221">
        <v>50.902</v>
      </c>
      <c r="AI62" s="221">
        <v>45.646</v>
      </c>
      <c r="AJ62" s="221">
        <v>46.097</v>
      </c>
      <c r="AK62" s="221">
        <v>45.866</v>
      </c>
      <c r="AL62" s="220"/>
      <c r="AM62" s="220"/>
      <c r="AN62" s="221">
        <v>8.0</v>
      </c>
      <c r="AO62" s="221">
        <v>9.0</v>
      </c>
      <c r="AP62" s="220"/>
      <c r="AQ62" s="220"/>
      <c r="AR62" s="220"/>
    </row>
    <row r="63">
      <c r="A63" s="220" t="s">
        <v>635</v>
      </c>
      <c r="B63" s="220" t="s">
        <v>441</v>
      </c>
      <c r="C63" s="220" t="s">
        <v>78</v>
      </c>
      <c r="D63" s="221">
        <v>13873.0</v>
      </c>
      <c r="E63" s="221">
        <v>972.0</v>
      </c>
      <c r="F63" s="226">
        <v>2.468099136E9</v>
      </c>
      <c r="G63" s="226">
        <v>2.467892104E9</v>
      </c>
      <c r="H63" s="223">
        <v>3.04</v>
      </c>
      <c r="I63" s="223">
        <v>3.03</v>
      </c>
      <c r="J63" s="224">
        <f>((F63+G63)/1000000000) / (H63+I63)</f>
        <v>0.8131781285</v>
      </c>
      <c r="K63" s="221">
        <v>54.2611</v>
      </c>
      <c r="L63" s="221">
        <v>54.6864</v>
      </c>
      <c r="M63" s="221">
        <v>54.4689</v>
      </c>
      <c r="N63" s="221">
        <v>56.167</v>
      </c>
      <c r="O63" s="221">
        <v>56.197</v>
      </c>
      <c r="P63" s="221">
        <v>56.182</v>
      </c>
      <c r="Q63" s="221">
        <v>52.28</v>
      </c>
      <c r="R63" s="221">
        <v>52.727</v>
      </c>
      <c r="S63" s="221">
        <v>52.498</v>
      </c>
      <c r="T63" s="221">
        <v>69.9654</v>
      </c>
      <c r="U63" s="221">
        <v>70.0471</v>
      </c>
      <c r="V63" s="221">
        <v>70.006</v>
      </c>
      <c r="W63" s="221">
        <v>64.783</v>
      </c>
      <c r="X63" s="221">
        <v>64.886</v>
      </c>
      <c r="Y63" s="221">
        <v>64.834</v>
      </c>
      <c r="Z63" s="221">
        <v>67.415</v>
      </c>
      <c r="AA63" s="221">
        <v>67.546</v>
      </c>
      <c r="AB63" s="221">
        <v>67.48</v>
      </c>
      <c r="AC63" s="221">
        <v>47.9549</v>
      </c>
      <c r="AD63" s="221">
        <v>48.2856</v>
      </c>
      <c r="AE63" s="221">
        <v>48.1174</v>
      </c>
      <c r="AF63" s="221">
        <v>51.178</v>
      </c>
      <c r="AG63" s="221">
        <v>50.998</v>
      </c>
      <c r="AH63" s="221">
        <v>51.091</v>
      </c>
      <c r="AI63" s="221">
        <v>45.71</v>
      </c>
      <c r="AJ63" s="221">
        <v>46.161</v>
      </c>
      <c r="AK63" s="221">
        <v>45.93</v>
      </c>
      <c r="AL63" s="220"/>
      <c r="AM63" s="220"/>
      <c r="AN63" s="221">
        <v>8.0</v>
      </c>
      <c r="AO63" s="221">
        <v>9.0</v>
      </c>
      <c r="AP63" s="220"/>
      <c r="AQ63" s="220"/>
      <c r="AR63" s="220"/>
    </row>
    <row r="64">
      <c r="A64" s="220" t="s">
        <v>636</v>
      </c>
      <c r="B64" s="220" t="s">
        <v>440</v>
      </c>
      <c r="C64" s="220" t="s">
        <v>78</v>
      </c>
      <c r="D64" s="220" t="s">
        <v>78</v>
      </c>
      <c r="E64" s="220" t="s">
        <v>78</v>
      </c>
      <c r="F64" s="220"/>
      <c r="G64" s="220"/>
      <c r="H64" s="220"/>
      <c r="I64" s="220"/>
      <c r="J64" s="220"/>
      <c r="K64" s="221">
        <v>56.4518</v>
      </c>
      <c r="L64" s="221">
        <v>56.3733</v>
      </c>
      <c r="M64" s="221">
        <v>56.4118</v>
      </c>
      <c r="N64" s="221">
        <v>58.536</v>
      </c>
      <c r="O64" s="221">
        <v>57.503</v>
      </c>
      <c r="P64" s="221">
        <v>57.896</v>
      </c>
      <c r="Q64" s="221">
        <v>53.983</v>
      </c>
      <c r="R64" s="221">
        <v>53.813</v>
      </c>
      <c r="S64" s="221">
        <v>53.896</v>
      </c>
      <c r="T64" s="221">
        <v>67.1077</v>
      </c>
      <c r="U64" s="221">
        <v>66.8515</v>
      </c>
      <c r="V64" s="221">
        <v>66.9778</v>
      </c>
      <c r="W64" s="221">
        <v>64.145</v>
      </c>
      <c r="X64" s="221">
        <v>63.857</v>
      </c>
      <c r="Y64" s="221">
        <v>63.999</v>
      </c>
      <c r="Z64" s="221">
        <v>66.034</v>
      </c>
      <c r="AA64" s="221">
        <v>65.621</v>
      </c>
      <c r="AB64" s="221">
        <v>65.823</v>
      </c>
      <c r="AC64" s="221">
        <v>49.2543</v>
      </c>
      <c r="AD64" s="221">
        <v>49.8607</v>
      </c>
      <c r="AE64" s="221">
        <v>49.5818</v>
      </c>
      <c r="AF64" s="221">
        <v>54.888</v>
      </c>
      <c r="AG64" s="221">
        <v>52.714</v>
      </c>
      <c r="AH64" s="221">
        <v>53.633</v>
      </c>
      <c r="AI64" s="221">
        <v>46.409</v>
      </c>
      <c r="AJ64" s="221">
        <v>47.112</v>
      </c>
      <c r="AK64" s="221">
        <v>46.787</v>
      </c>
      <c r="AL64" s="221">
        <v>0.007318</v>
      </c>
      <c r="AM64" s="221">
        <v>0.006524</v>
      </c>
      <c r="AN64" s="221">
        <v>6.0</v>
      </c>
      <c r="AO64" s="221">
        <v>7.0</v>
      </c>
      <c r="AP64" s="220"/>
      <c r="AQ64" s="220"/>
      <c r="AR64" s="220"/>
    </row>
    <row r="65">
      <c r="A65" s="220" t="s">
        <v>636</v>
      </c>
      <c r="B65" s="220" t="s">
        <v>441</v>
      </c>
      <c r="C65" s="220" t="s">
        <v>78</v>
      </c>
      <c r="D65" s="221">
        <v>13348.0</v>
      </c>
      <c r="E65" s="221">
        <v>611.0</v>
      </c>
      <c r="F65" s="222">
        <v>2.471349236E9</v>
      </c>
      <c r="G65" s="222">
        <v>2.467493356E9</v>
      </c>
      <c r="H65" s="223">
        <v>3.02</v>
      </c>
      <c r="I65" s="223">
        <v>2.93</v>
      </c>
      <c r="J65" s="224">
        <f>((F65+G65)/1000000000) / (H65+I65)</f>
        <v>0.8300575785</v>
      </c>
      <c r="K65" s="221">
        <v>56.8043</v>
      </c>
      <c r="L65" s="221">
        <v>56.6948</v>
      </c>
      <c r="M65" s="221">
        <v>56.7484</v>
      </c>
      <c r="N65" s="221">
        <v>59.078</v>
      </c>
      <c r="O65" s="221">
        <v>57.91</v>
      </c>
      <c r="P65" s="221">
        <v>58.354</v>
      </c>
      <c r="Q65" s="221">
        <v>54.195</v>
      </c>
      <c r="R65" s="221">
        <v>54.005</v>
      </c>
      <c r="S65" s="221">
        <v>54.097</v>
      </c>
      <c r="T65" s="221">
        <v>70.524</v>
      </c>
      <c r="U65" s="221">
        <v>70.4392</v>
      </c>
      <c r="V65" s="221">
        <v>70.4814</v>
      </c>
      <c r="W65" s="221">
        <v>65.666</v>
      </c>
      <c r="X65" s="221">
        <v>65.455</v>
      </c>
      <c r="Y65" s="221">
        <v>65.559</v>
      </c>
      <c r="Z65" s="221">
        <v>68.786</v>
      </c>
      <c r="AA65" s="221">
        <v>68.436</v>
      </c>
      <c r="AB65" s="221">
        <v>68.608</v>
      </c>
      <c r="AC65" s="221">
        <v>49.4719</v>
      </c>
      <c r="AD65" s="221">
        <v>50.0215</v>
      </c>
      <c r="AE65" s="221">
        <v>49.7695</v>
      </c>
      <c r="AF65" s="221">
        <v>55.641</v>
      </c>
      <c r="AG65" s="221">
        <v>53.018</v>
      </c>
      <c r="AH65" s="221">
        <v>54.092</v>
      </c>
      <c r="AI65" s="221">
        <v>46.528</v>
      </c>
      <c r="AJ65" s="221">
        <v>47.197</v>
      </c>
      <c r="AK65" s="221">
        <v>46.888</v>
      </c>
      <c r="AL65" s="221">
        <v>0.006921</v>
      </c>
      <c r="AM65" s="221">
        <v>0.006075</v>
      </c>
      <c r="AN65" s="221">
        <v>6.0</v>
      </c>
      <c r="AO65" s="221">
        <v>7.0</v>
      </c>
      <c r="AP65" s="220"/>
      <c r="AQ65" s="220"/>
      <c r="AR65" s="220"/>
    </row>
    <row r="66">
      <c r="A66" s="220" t="s">
        <v>637</v>
      </c>
      <c r="B66" s="220" t="s">
        <v>440</v>
      </c>
      <c r="C66" s="220" t="s">
        <v>78</v>
      </c>
      <c r="D66" s="220" t="s">
        <v>78</v>
      </c>
      <c r="E66" s="220" t="s">
        <v>78</v>
      </c>
      <c r="F66" s="220"/>
      <c r="G66" s="220"/>
      <c r="H66" s="220"/>
      <c r="I66" s="220"/>
      <c r="J66" s="220"/>
      <c r="K66" s="221">
        <v>56.4222</v>
      </c>
      <c r="L66" s="221">
        <v>55.281</v>
      </c>
      <c r="M66" s="221">
        <v>55.8055</v>
      </c>
      <c r="N66" s="221">
        <v>58.084</v>
      </c>
      <c r="O66" s="221">
        <v>56.034</v>
      </c>
      <c r="P66" s="221">
        <v>56.865</v>
      </c>
      <c r="Q66" s="221">
        <v>54.193</v>
      </c>
      <c r="R66" s="221">
        <v>53.315</v>
      </c>
      <c r="S66" s="221">
        <v>53.725</v>
      </c>
      <c r="T66" s="221">
        <v>66.902</v>
      </c>
      <c r="U66" s="221">
        <v>66.6247</v>
      </c>
      <c r="V66" s="221">
        <v>66.7611</v>
      </c>
      <c r="W66" s="221">
        <v>63.799</v>
      </c>
      <c r="X66" s="221">
        <v>63.714</v>
      </c>
      <c r="Y66" s="221">
        <v>63.756</v>
      </c>
      <c r="Z66" s="221">
        <v>65.548</v>
      </c>
      <c r="AA66" s="221">
        <v>65.403</v>
      </c>
      <c r="AB66" s="221">
        <v>65.475</v>
      </c>
      <c r="AC66" s="221">
        <v>49.2729</v>
      </c>
      <c r="AD66" s="221">
        <v>49.3849</v>
      </c>
      <c r="AE66" s="221">
        <v>49.3351</v>
      </c>
      <c r="AF66" s="221">
        <v>53.417</v>
      </c>
      <c r="AG66" s="221">
        <v>51.206</v>
      </c>
      <c r="AH66" s="221">
        <v>52.079</v>
      </c>
      <c r="AI66" s="221">
        <v>46.71</v>
      </c>
      <c r="AJ66" s="221">
        <v>46.957</v>
      </c>
      <c r="AK66" s="221">
        <v>46.846</v>
      </c>
      <c r="AL66" s="221">
        <v>0.004048</v>
      </c>
      <c r="AM66" s="221">
        <v>0.00373</v>
      </c>
      <c r="AN66" s="221">
        <v>6.0</v>
      </c>
      <c r="AO66" s="221">
        <v>7.0</v>
      </c>
      <c r="AP66" s="220"/>
      <c r="AQ66" s="220"/>
      <c r="AR66" s="220"/>
    </row>
    <row r="67">
      <c r="A67" s="220" t="s">
        <v>637</v>
      </c>
      <c r="B67" s="220" t="s">
        <v>441</v>
      </c>
      <c r="C67" s="220" t="s">
        <v>78</v>
      </c>
      <c r="D67" s="221">
        <v>14945.0</v>
      </c>
      <c r="E67" s="221">
        <v>676.0</v>
      </c>
      <c r="F67" s="222">
        <v>2.469353586E9</v>
      </c>
      <c r="G67" s="222">
        <v>2.468802606E9</v>
      </c>
      <c r="H67" s="223">
        <v>3.03</v>
      </c>
      <c r="I67" s="223">
        <v>2.94</v>
      </c>
      <c r="J67" s="224">
        <f>((F67+G67)/1000000000) / (H67+I67)</f>
        <v>0.8271618412</v>
      </c>
      <c r="K67" s="221">
        <v>56.7202</v>
      </c>
      <c r="L67" s="221">
        <v>55.4898</v>
      </c>
      <c r="M67" s="221">
        <v>56.0521</v>
      </c>
      <c r="N67" s="221">
        <v>58.521</v>
      </c>
      <c r="O67" s="221">
        <v>56.269</v>
      </c>
      <c r="P67" s="221">
        <v>57.17</v>
      </c>
      <c r="Q67" s="221">
        <v>54.389</v>
      </c>
      <c r="R67" s="221">
        <v>53.459</v>
      </c>
      <c r="S67" s="221">
        <v>53.892</v>
      </c>
      <c r="T67" s="221">
        <v>69.6158</v>
      </c>
      <c r="U67" s="221">
        <v>69.071</v>
      </c>
      <c r="V67" s="221">
        <v>69.3349</v>
      </c>
      <c r="W67" s="221">
        <v>65.074</v>
      </c>
      <c r="X67" s="221">
        <v>64.874</v>
      </c>
      <c r="Y67" s="221">
        <v>64.973</v>
      </c>
      <c r="Z67" s="221">
        <v>67.774</v>
      </c>
      <c r="AA67" s="221">
        <v>67.395</v>
      </c>
      <c r="AB67" s="221">
        <v>67.581</v>
      </c>
      <c r="AC67" s="221">
        <v>49.4381</v>
      </c>
      <c r="AD67" s="221">
        <v>49.5231</v>
      </c>
      <c r="AE67" s="221">
        <v>49.4854</v>
      </c>
      <c r="AF67" s="221">
        <v>53.888</v>
      </c>
      <c r="AG67" s="221">
        <v>51.415</v>
      </c>
      <c r="AH67" s="221">
        <v>52.369</v>
      </c>
      <c r="AI67" s="221">
        <v>46.803</v>
      </c>
      <c r="AJ67" s="221">
        <v>47.04</v>
      </c>
      <c r="AK67" s="221">
        <v>46.934</v>
      </c>
      <c r="AL67" s="221">
        <v>0.003768</v>
      </c>
      <c r="AM67" s="221">
        <v>0.003466</v>
      </c>
      <c r="AN67" s="221">
        <v>6.0</v>
      </c>
      <c r="AO67" s="221">
        <v>7.0</v>
      </c>
      <c r="AP67" s="220"/>
      <c r="AQ67" s="220"/>
      <c r="AR67" s="220"/>
    </row>
    <row r="68">
      <c r="A68" s="227" t="s">
        <v>638</v>
      </c>
      <c r="B68" s="227" t="s">
        <v>440</v>
      </c>
      <c r="C68" s="227" t="s">
        <v>78</v>
      </c>
      <c r="D68" s="220" t="s">
        <v>78</v>
      </c>
      <c r="E68" s="220" t="s">
        <v>78</v>
      </c>
      <c r="F68" s="220"/>
      <c r="G68" s="220"/>
      <c r="H68" s="220"/>
      <c r="I68" s="220"/>
      <c r="J68" s="220"/>
      <c r="K68" s="221">
        <v>56.3949</v>
      </c>
      <c r="L68" s="221">
        <v>55.7889</v>
      </c>
      <c r="M68" s="221">
        <v>56.0765</v>
      </c>
      <c r="N68" s="221">
        <v>58.259</v>
      </c>
      <c r="O68" s="221">
        <v>56.485</v>
      </c>
      <c r="P68" s="221">
        <v>57.175</v>
      </c>
      <c r="Q68" s="221">
        <v>53.923</v>
      </c>
      <c r="R68" s="221">
        <v>53.44</v>
      </c>
      <c r="S68" s="221">
        <v>53.67</v>
      </c>
      <c r="T68" s="221">
        <v>65.8862</v>
      </c>
      <c r="U68" s="221">
        <v>65.3925</v>
      </c>
      <c r="V68" s="221">
        <v>65.6324</v>
      </c>
      <c r="W68" s="221">
        <v>63.258</v>
      </c>
      <c r="X68" s="221">
        <v>63.093</v>
      </c>
      <c r="Y68" s="221">
        <v>63.175</v>
      </c>
      <c r="Z68" s="221">
        <v>64.556</v>
      </c>
      <c r="AA68" s="221">
        <v>64.33</v>
      </c>
      <c r="AB68" s="221">
        <v>64.441</v>
      </c>
      <c r="AC68" s="221">
        <v>49.0798</v>
      </c>
      <c r="AD68" s="221">
        <v>49.4753</v>
      </c>
      <c r="AE68" s="221">
        <v>49.2954</v>
      </c>
      <c r="AF68" s="221">
        <v>54.004</v>
      </c>
      <c r="AG68" s="221">
        <v>51.159</v>
      </c>
      <c r="AH68" s="221">
        <v>52.201</v>
      </c>
      <c r="AI68" s="221">
        <v>46.289</v>
      </c>
      <c r="AJ68" s="221">
        <v>46.733</v>
      </c>
      <c r="AK68" s="221">
        <v>46.531</v>
      </c>
      <c r="AL68" s="221">
        <v>0.004534</v>
      </c>
      <c r="AM68" s="221">
        <v>0.004366</v>
      </c>
      <c r="AN68" s="221">
        <v>2.0</v>
      </c>
      <c r="AO68" s="221">
        <v>3.0</v>
      </c>
      <c r="AP68" s="220"/>
      <c r="AQ68" s="220"/>
      <c r="AR68" s="220"/>
    </row>
    <row r="69">
      <c r="A69" s="227" t="s">
        <v>638</v>
      </c>
      <c r="B69" s="227" t="s">
        <v>441</v>
      </c>
      <c r="C69" s="227" t="s">
        <v>639</v>
      </c>
      <c r="D69" s="221">
        <v>15228.0</v>
      </c>
      <c r="E69" s="221">
        <v>751.0</v>
      </c>
      <c r="F69" s="222">
        <v>2.470057776E9</v>
      </c>
      <c r="G69" s="222">
        <v>2.468685744E9</v>
      </c>
      <c r="H69" s="223">
        <v>3.03</v>
      </c>
      <c r="I69" s="223">
        <v>2.93</v>
      </c>
      <c r="J69" s="224">
        <f>((F69+G69)/1000000000) / (H69+I69)</f>
        <v>0.8286482416</v>
      </c>
      <c r="K69" s="221">
        <v>56.8829</v>
      </c>
      <c r="L69" s="221">
        <v>56.2178</v>
      </c>
      <c r="M69" s="221">
        <v>56.5322</v>
      </c>
      <c r="N69" s="221">
        <v>59.018</v>
      </c>
      <c r="O69" s="221">
        <v>57.007</v>
      </c>
      <c r="P69" s="221">
        <v>57.778</v>
      </c>
      <c r="Q69" s="221">
        <v>54.22</v>
      </c>
      <c r="R69" s="221">
        <v>53.705</v>
      </c>
      <c r="S69" s="221">
        <v>53.95</v>
      </c>
      <c r="T69" s="221">
        <v>69.9071</v>
      </c>
      <c r="U69" s="221">
        <v>68.8541</v>
      </c>
      <c r="V69" s="221">
        <v>69.3489</v>
      </c>
      <c r="W69" s="221">
        <v>65.202</v>
      </c>
      <c r="X69" s="221">
        <v>64.997</v>
      </c>
      <c r="Y69" s="221">
        <v>65.098</v>
      </c>
      <c r="Z69" s="221">
        <v>67.59</v>
      </c>
      <c r="AA69" s="221">
        <v>67.212</v>
      </c>
      <c r="AB69" s="221">
        <v>67.397</v>
      </c>
      <c r="AC69" s="221">
        <v>49.344</v>
      </c>
      <c r="AD69" s="221">
        <v>49.7411</v>
      </c>
      <c r="AE69" s="221">
        <v>49.5605</v>
      </c>
      <c r="AF69" s="221">
        <v>54.889</v>
      </c>
      <c r="AG69" s="221">
        <v>51.565</v>
      </c>
      <c r="AH69" s="221">
        <v>52.743</v>
      </c>
      <c r="AI69" s="221">
        <v>46.435</v>
      </c>
      <c r="AJ69" s="221">
        <v>46.877</v>
      </c>
      <c r="AK69" s="221">
        <v>46.675</v>
      </c>
      <c r="AL69" s="221">
        <v>0.004084</v>
      </c>
      <c r="AM69" s="221">
        <v>0.004003</v>
      </c>
      <c r="AN69" s="221">
        <v>2.0</v>
      </c>
      <c r="AO69" s="221">
        <v>3.0</v>
      </c>
      <c r="AP69" s="220"/>
      <c r="AQ69" s="220"/>
      <c r="AR69" s="220"/>
    </row>
    <row r="70">
      <c r="A70" s="220" t="s">
        <v>640</v>
      </c>
      <c r="B70" s="220" t="s">
        <v>440</v>
      </c>
      <c r="C70" s="220" t="s">
        <v>78</v>
      </c>
      <c r="D70" s="220" t="s">
        <v>78</v>
      </c>
      <c r="E70" s="220" t="s">
        <v>78</v>
      </c>
      <c r="F70" s="220"/>
      <c r="G70" s="220"/>
      <c r="H70" s="220"/>
      <c r="I70" s="220"/>
      <c r="J70" s="220"/>
      <c r="K70" s="221">
        <v>55.749</v>
      </c>
      <c r="L70" s="221">
        <v>55.8208</v>
      </c>
      <c r="M70" s="221">
        <v>55.7854</v>
      </c>
      <c r="N70" s="221">
        <v>57.01</v>
      </c>
      <c r="O70" s="221">
        <v>56.524</v>
      </c>
      <c r="P70" s="221">
        <v>56.683</v>
      </c>
      <c r="Q70" s="221">
        <v>53.659</v>
      </c>
      <c r="R70" s="221">
        <v>53.509</v>
      </c>
      <c r="S70" s="221">
        <v>53.582</v>
      </c>
      <c r="T70" s="221">
        <v>66.8267</v>
      </c>
      <c r="U70" s="221">
        <v>66.7798</v>
      </c>
      <c r="V70" s="221">
        <v>66.8031</v>
      </c>
      <c r="W70" s="221">
        <v>63.962</v>
      </c>
      <c r="X70" s="221">
        <v>63.946</v>
      </c>
      <c r="Y70" s="221">
        <v>63.954</v>
      </c>
      <c r="Z70" s="221">
        <v>65.716</v>
      </c>
      <c r="AA70" s="221">
        <v>65.751</v>
      </c>
      <c r="AB70" s="221">
        <v>65.734</v>
      </c>
      <c r="AC70" s="221">
        <v>48.8541</v>
      </c>
      <c r="AD70" s="221">
        <v>49.2814</v>
      </c>
      <c r="AE70" s="221">
        <v>49.0892</v>
      </c>
      <c r="AF70" s="221">
        <v>52.755</v>
      </c>
      <c r="AG70" s="221">
        <v>50.916</v>
      </c>
      <c r="AH70" s="221">
        <v>51.606</v>
      </c>
      <c r="AI70" s="221">
        <v>46.237</v>
      </c>
      <c r="AJ70" s="221">
        <v>46.654</v>
      </c>
      <c r="AK70" s="221">
        <v>46.467</v>
      </c>
      <c r="AL70" s="221">
        <v>0.005833</v>
      </c>
      <c r="AM70" s="221">
        <v>0.006694</v>
      </c>
      <c r="AN70" s="221">
        <v>6.0</v>
      </c>
      <c r="AO70" s="221">
        <v>7.0</v>
      </c>
      <c r="AP70" s="220"/>
      <c r="AQ70" s="220"/>
      <c r="AR70" s="220"/>
    </row>
    <row r="71">
      <c r="A71" s="220" t="s">
        <v>640</v>
      </c>
      <c r="B71" s="220" t="s">
        <v>441</v>
      </c>
      <c r="C71" s="220" t="s">
        <v>78</v>
      </c>
      <c r="D71" s="221">
        <v>15293.0</v>
      </c>
      <c r="E71" s="221">
        <v>529.0</v>
      </c>
      <c r="F71" s="222">
        <v>2.468652283E9</v>
      </c>
      <c r="G71" s="222">
        <v>2.469763763E9</v>
      </c>
      <c r="H71" s="223">
        <v>3.02</v>
      </c>
      <c r="I71" s="223">
        <v>2.91</v>
      </c>
      <c r="J71" s="224">
        <f>((F71+G71)/1000000000) / (H71+I71)</f>
        <v>0.832785168</v>
      </c>
      <c r="K71" s="221">
        <v>56.1366</v>
      </c>
      <c r="L71" s="221">
        <v>56.1773</v>
      </c>
      <c r="M71" s="221">
        <v>56.1572</v>
      </c>
      <c r="N71" s="221">
        <v>57.552</v>
      </c>
      <c r="O71" s="221">
        <v>56.955</v>
      </c>
      <c r="P71" s="221">
        <v>57.156</v>
      </c>
      <c r="Q71" s="221">
        <v>53.908</v>
      </c>
      <c r="R71" s="221">
        <v>53.723</v>
      </c>
      <c r="S71" s="221">
        <v>53.813</v>
      </c>
      <c r="T71" s="221">
        <v>70.307</v>
      </c>
      <c r="U71" s="221">
        <v>70.4584</v>
      </c>
      <c r="V71" s="221">
        <v>70.382</v>
      </c>
      <c r="W71" s="221">
        <v>65.464</v>
      </c>
      <c r="X71" s="221">
        <v>65.535</v>
      </c>
      <c r="Y71" s="221">
        <v>65.499</v>
      </c>
      <c r="Z71" s="221">
        <v>68.235</v>
      </c>
      <c r="AA71" s="221">
        <v>68.482</v>
      </c>
      <c r="AB71" s="221">
        <v>68.357</v>
      </c>
      <c r="AC71" s="221">
        <v>49.1413</v>
      </c>
      <c r="AD71" s="221">
        <v>49.4951</v>
      </c>
      <c r="AE71" s="221">
        <v>49.3368</v>
      </c>
      <c r="AF71" s="221">
        <v>53.519</v>
      </c>
      <c r="AG71" s="221">
        <v>51.239</v>
      </c>
      <c r="AH71" s="221">
        <v>52.07</v>
      </c>
      <c r="AI71" s="221">
        <v>46.403</v>
      </c>
      <c r="AJ71" s="221">
        <v>46.776</v>
      </c>
      <c r="AK71" s="221">
        <v>46.609</v>
      </c>
      <c r="AL71" s="221">
        <v>0.005431</v>
      </c>
      <c r="AM71" s="221">
        <v>0.006276</v>
      </c>
      <c r="AN71" s="221">
        <v>6.0</v>
      </c>
      <c r="AO71" s="221">
        <v>7.0</v>
      </c>
      <c r="AP71" s="220"/>
      <c r="AQ71" s="220"/>
      <c r="AR71" s="220"/>
    </row>
    <row r="72">
      <c r="A72" s="227" t="s">
        <v>641</v>
      </c>
      <c r="B72" s="227" t="s">
        <v>440</v>
      </c>
      <c r="C72" s="227" t="s">
        <v>78</v>
      </c>
      <c r="D72" s="220" t="s">
        <v>78</v>
      </c>
      <c r="E72" s="220" t="s">
        <v>78</v>
      </c>
      <c r="F72" s="220"/>
      <c r="G72" s="220"/>
      <c r="H72" s="220"/>
      <c r="I72" s="220"/>
      <c r="J72" s="220"/>
      <c r="K72" s="221">
        <v>56.5497</v>
      </c>
      <c r="L72" s="221">
        <v>56.2024</v>
      </c>
      <c r="M72" s="221">
        <v>56.3729</v>
      </c>
      <c r="N72" s="221">
        <v>58.192</v>
      </c>
      <c r="O72" s="221">
        <v>57.732</v>
      </c>
      <c r="P72" s="221">
        <v>57.956</v>
      </c>
      <c r="Q72" s="221">
        <v>53.903</v>
      </c>
      <c r="R72" s="221">
        <v>53.718</v>
      </c>
      <c r="S72" s="221">
        <v>53.81</v>
      </c>
      <c r="T72" s="221">
        <v>65.9734</v>
      </c>
      <c r="U72" s="221">
        <v>66.4172</v>
      </c>
      <c r="V72" s="221">
        <v>66.1898</v>
      </c>
      <c r="W72" s="221">
        <v>64.235</v>
      </c>
      <c r="X72" s="221">
        <v>64.438</v>
      </c>
      <c r="Y72" s="221">
        <v>64.335</v>
      </c>
      <c r="Z72" s="221">
        <v>64.279</v>
      </c>
      <c r="AA72" s="221">
        <v>64.44</v>
      </c>
      <c r="AB72" s="221">
        <v>64.359</v>
      </c>
      <c r="AC72" s="221">
        <v>50.2071</v>
      </c>
      <c r="AD72" s="221">
        <v>49.8935</v>
      </c>
      <c r="AE72" s="221">
        <v>50.0502</v>
      </c>
      <c r="AF72" s="221">
        <v>54.445</v>
      </c>
      <c r="AG72" s="221">
        <v>54.218</v>
      </c>
      <c r="AH72" s="221">
        <v>54.332</v>
      </c>
      <c r="AI72" s="221">
        <v>47.323</v>
      </c>
      <c r="AJ72" s="221">
        <v>47.075</v>
      </c>
      <c r="AK72" s="221">
        <v>47.199</v>
      </c>
      <c r="AL72" s="221">
        <v>0.007337</v>
      </c>
      <c r="AM72" s="221">
        <v>0.007023</v>
      </c>
      <c r="AN72" s="221">
        <v>2.0</v>
      </c>
      <c r="AO72" s="221">
        <v>3.0</v>
      </c>
      <c r="AP72" s="220"/>
      <c r="AQ72" s="220"/>
      <c r="AR72" s="220"/>
    </row>
    <row r="73">
      <c r="A73" s="227" t="s">
        <v>641</v>
      </c>
      <c r="B73" s="227" t="s">
        <v>441</v>
      </c>
      <c r="C73" s="227" t="s">
        <v>642</v>
      </c>
      <c r="D73" s="221">
        <v>16739.0</v>
      </c>
      <c r="E73" s="221">
        <v>828.0</v>
      </c>
      <c r="F73" s="222">
        <v>2.469028226E9</v>
      </c>
      <c r="G73" s="222">
        <v>2.470579086E9</v>
      </c>
      <c r="H73" s="223">
        <v>3.03</v>
      </c>
      <c r="I73" s="223">
        <v>3.04</v>
      </c>
      <c r="J73" s="224">
        <f>((F73+G73)/1000000000) / (H73+I73)</f>
        <v>0.813773857</v>
      </c>
      <c r="K73" s="221">
        <v>57.0355</v>
      </c>
      <c r="L73" s="221">
        <v>56.6487</v>
      </c>
      <c r="M73" s="221">
        <v>56.8381</v>
      </c>
      <c r="N73" s="221">
        <v>58.921</v>
      </c>
      <c r="O73" s="221">
        <v>58.381</v>
      </c>
      <c r="P73" s="221">
        <v>58.643</v>
      </c>
      <c r="Q73" s="221">
        <v>54.183</v>
      </c>
      <c r="R73" s="221">
        <v>53.993</v>
      </c>
      <c r="S73" s="221">
        <v>54.087</v>
      </c>
      <c r="T73" s="221">
        <v>69.7074</v>
      </c>
      <c r="U73" s="221">
        <v>70.6892</v>
      </c>
      <c r="V73" s="221">
        <v>70.1708</v>
      </c>
      <c r="W73" s="221">
        <v>66.653</v>
      </c>
      <c r="X73" s="221">
        <v>67.029</v>
      </c>
      <c r="Y73" s="221">
        <v>66.837</v>
      </c>
      <c r="Z73" s="221">
        <v>66.811</v>
      </c>
      <c r="AA73" s="221">
        <v>67.166</v>
      </c>
      <c r="AB73" s="221">
        <v>66.985</v>
      </c>
      <c r="AC73" s="221">
        <v>50.4916</v>
      </c>
      <c r="AD73" s="221">
        <v>50.1901</v>
      </c>
      <c r="AE73" s="221">
        <v>50.3407</v>
      </c>
      <c r="AF73" s="221">
        <v>55.232</v>
      </c>
      <c r="AG73" s="221">
        <v>55.08</v>
      </c>
      <c r="AH73" s="221">
        <v>55.156</v>
      </c>
      <c r="AI73" s="221">
        <v>47.473</v>
      </c>
      <c r="AJ73" s="221">
        <v>47.235</v>
      </c>
      <c r="AK73" s="221">
        <v>47.354</v>
      </c>
      <c r="AL73" s="221">
        <v>0.006789</v>
      </c>
      <c r="AM73" s="221">
        <v>0.006479</v>
      </c>
      <c r="AN73" s="221">
        <v>2.0</v>
      </c>
      <c r="AO73" s="221">
        <v>3.0</v>
      </c>
      <c r="AP73" s="220"/>
      <c r="AQ73" s="220"/>
      <c r="AR73" s="220"/>
    </row>
    <row r="74">
      <c r="A74" s="220" t="s">
        <v>643</v>
      </c>
      <c r="B74" s="220" t="s">
        <v>440</v>
      </c>
      <c r="C74" s="220" t="s">
        <v>78</v>
      </c>
      <c r="D74" s="220" t="s">
        <v>78</v>
      </c>
      <c r="E74" s="220" t="s">
        <v>78</v>
      </c>
      <c r="F74" s="220"/>
      <c r="G74" s="220"/>
      <c r="H74" s="220"/>
      <c r="I74" s="220"/>
      <c r="J74" s="220"/>
      <c r="K74" s="221">
        <v>55.6569</v>
      </c>
      <c r="L74" s="221">
        <v>55.376</v>
      </c>
      <c r="M74" s="221">
        <v>55.5125</v>
      </c>
      <c r="N74" s="221">
        <v>56.674</v>
      </c>
      <c r="O74" s="221">
        <v>55.997</v>
      </c>
      <c r="P74" s="221">
        <v>56.276</v>
      </c>
      <c r="Q74" s="221">
        <v>53.56</v>
      </c>
      <c r="R74" s="221">
        <v>53.12</v>
      </c>
      <c r="S74" s="221">
        <v>53.332</v>
      </c>
      <c r="T74" s="221">
        <v>65.0075</v>
      </c>
      <c r="U74" s="221">
        <v>65.6879</v>
      </c>
      <c r="V74" s="221">
        <v>65.3344</v>
      </c>
      <c r="W74" s="221">
        <v>62.852</v>
      </c>
      <c r="X74" s="221">
        <v>63.118</v>
      </c>
      <c r="Y74" s="221">
        <v>62.982</v>
      </c>
      <c r="Z74" s="221">
        <v>63.642</v>
      </c>
      <c r="AA74" s="221">
        <v>64.031</v>
      </c>
      <c r="AB74" s="221">
        <v>63.832</v>
      </c>
      <c r="AC74" s="221">
        <v>48.9706</v>
      </c>
      <c r="AD74" s="221">
        <v>49.256</v>
      </c>
      <c r="AE74" s="221">
        <v>49.125</v>
      </c>
      <c r="AF74" s="221">
        <v>51.724</v>
      </c>
      <c r="AG74" s="221">
        <v>50.833</v>
      </c>
      <c r="AH74" s="221">
        <v>51.245</v>
      </c>
      <c r="AI74" s="221">
        <v>46.44</v>
      </c>
      <c r="AJ74" s="221">
        <v>46.606</v>
      </c>
      <c r="AK74" s="221">
        <v>46.53</v>
      </c>
      <c r="AL74" s="221">
        <v>0.005792</v>
      </c>
      <c r="AM74" s="221">
        <v>0.005589</v>
      </c>
      <c r="AN74" s="221">
        <v>6.0</v>
      </c>
      <c r="AO74" s="221">
        <v>7.0</v>
      </c>
      <c r="AP74" s="220"/>
      <c r="AQ74" s="220"/>
      <c r="AR74" s="220"/>
    </row>
    <row r="75">
      <c r="A75" s="220" t="s">
        <v>643</v>
      </c>
      <c r="B75" s="220" t="s">
        <v>441</v>
      </c>
      <c r="C75" s="220" t="s">
        <v>78</v>
      </c>
      <c r="D75" s="221">
        <v>16548.0</v>
      </c>
      <c r="E75" s="221">
        <v>1038.0</v>
      </c>
      <c r="F75" s="222">
        <v>2.469766254E9</v>
      </c>
      <c r="G75" s="222">
        <v>2.469622622E9</v>
      </c>
      <c r="H75" s="223">
        <v>3.02</v>
      </c>
      <c r="I75" s="223">
        <v>2.95</v>
      </c>
      <c r="J75" s="224">
        <f>((F75+G75)/1000000000) / (H75+I75)</f>
        <v>0.8273683209</v>
      </c>
      <c r="K75" s="221">
        <v>55.9884</v>
      </c>
      <c r="L75" s="221">
        <v>55.6641</v>
      </c>
      <c r="M75" s="221">
        <v>55.8213</v>
      </c>
      <c r="N75" s="221">
        <v>57.035</v>
      </c>
      <c r="O75" s="221">
        <v>56.331</v>
      </c>
      <c r="P75" s="221">
        <v>56.623</v>
      </c>
      <c r="Q75" s="221">
        <v>53.793</v>
      </c>
      <c r="R75" s="221">
        <v>53.32</v>
      </c>
      <c r="S75" s="221">
        <v>53.547</v>
      </c>
      <c r="T75" s="221">
        <v>67.7071</v>
      </c>
      <c r="U75" s="221">
        <v>68.3934</v>
      </c>
      <c r="V75" s="221">
        <v>68.0367</v>
      </c>
      <c r="W75" s="221">
        <v>64.424</v>
      </c>
      <c r="X75" s="221">
        <v>64.64</v>
      </c>
      <c r="Y75" s="221">
        <v>64.531</v>
      </c>
      <c r="Z75" s="221">
        <v>65.921</v>
      </c>
      <c r="AA75" s="221">
        <v>66.237</v>
      </c>
      <c r="AB75" s="221">
        <v>66.076</v>
      </c>
      <c r="AC75" s="221">
        <v>49.1084</v>
      </c>
      <c r="AD75" s="221">
        <v>49.4105</v>
      </c>
      <c r="AE75" s="221">
        <v>49.2718</v>
      </c>
      <c r="AF75" s="221">
        <v>51.998</v>
      </c>
      <c r="AG75" s="221">
        <v>51.059</v>
      </c>
      <c r="AH75" s="221">
        <v>51.49</v>
      </c>
      <c r="AI75" s="221">
        <v>46.519</v>
      </c>
      <c r="AJ75" s="221">
        <v>46.694</v>
      </c>
      <c r="AK75" s="221">
        <v>46.614</v>
      </c>
      <c r="AL75" s="221">
        <v>0.005276</v>
      </c>
      <c r="AM75" s="221">
        <v>0.005171</v>
      </c>
      <c r="AN75" s="221">
        <v>6.0</v>
      </c>
      <c r="AO75" s="221">
        <v>7.0</v>
      </c>
      <c r="AP75" s="220"/>
      <c r="AQ75" s="220"/>
      <c r="AR75" s="220"/>
    </row>
    <row r="76">
      <c r="A76" s="220" t="s">
        <v>644</v>
      </c>
      <c r="B76" s="220" t="s">
        <v>440</v>
      </c>
      <c r="C76" s="220" t="s">
        <v>78</v>
      </c>
      <c r="D76" s="220" t="s">
        <v>78</v>
      </c>
      <c r="E76" s="220" t="s">
        <v>78</v>
      </c>
      <c r="F76" s="220"/>
      <c r="G76" s="220"/>
      <c r="H76" s="220"/>
      <c r="I76" s="220"/>
      <c r="J76" s="220"/>
      <c r="K76" s="221">
        <v>55.8043</v>
      </c>
      <c r="L76" s="221">
        <v>55.4894</v>
      </c>
      <c r="M76" s="221">
        <v>55.642</v>
      </c>
      <c r="N76" s="221">
        <v>57.441</v>
      </c>
      <c r="O76" s="221">
        <v>56.344</v>
      </c>
      <c r="P76" s="221">
        <v>56.811</v>
      </c>
      <c r="Q76" s="221">
        <v>53.713</v>
      </c>
      <c r="R76" s="221">
        <v>53.337</v>
      </c>
      <c r="S76" s="221">
        <v>53.519</v>
      </c>
      <c r="T76" s="221">
        <v>65.1589</v>
      </c>
      <c r="U76" s="221">
        <v>65.4508</v>
      </c>
      <c r="V76" s="221">
        <v>65.3024</v>
      </c>
      <c r="W76" s="221">
        <v>62.66</v>
      </c>
      <c r="X76" s="221">
        <v>62.714</v>
      </c>
      <c r="Y76" s="221">
        <v>62.687</v>
      </c>
      <c r="Z76" s="221">
        <v>63.737</v>
      </c>
      <c r="AA76" s="221">
        <v>63.874</v>
      </c>
      <c r="AB76" s="221">
        <v>63.805</v>
      </c>
      <c r="AC76" s="221">
        <v>48.9116</v>
      </c>
      <c r="AD76" s="221">
        <v>49.1515</v>
      </c>
      <c r="AE76" s="221">
        <v>49.0414</v>
      </c>
      <c r="AF76" s="221">
        <v>52.677</v>
      </c>
      <c r="AG76" s="221">
        <v>51.007</v>
      </c>
      <c r="AH76" s="221">
        <v>51.836</v>
      </c>
      <c r="AI76" s="221">
        <v>46.469</v>
      </c>
      <c r="AJ76" s="221">
        <v>46.715</v>
      </c>
      <c r="AK76" s="221">
        <v>46.602</v>
      </c>
      <c r="AL76" s="221">
        <v>0.004723</v>
      </c>
      <c r="AM76" s="221">
        <v>0.004432</v>
      </c>
      <c r="AN76" s="221">
        <v>6.0</v>
      </c>
      <c r="AO76" s="221">
        <v>7.0</v>
      </c>
      <c r="AP76" s="220"/>
      <c r="AQ76" s="220"/>
      <c r="AR76" s="220"/>
    </row>
    <row r="77">
      <c r="A77" s="220" t="s">
        <v>644</v>
      </c>
      <c r="B77" s="220" t="s">
        <v>441</v>
      </c>
      <c r="C77" s="220" t="s">
        <v>78</v>
      </c>
      <c r="D77" s="221">
        <v>16560.0</v>
      </c>
      <c r="E77" s="221">
        <v>1056.0</v>
      </c>
      <c r="F77" s="222">
        <v>2.47182903E9</v>
      </c>
      <c r="G77" s="222">
        <v>2.469917334E9</v>
      </c>
      <c r="H77" s="223">
        <v>3.02</v>
      </c>
      <c r="I77" s="223">
        <v>2.95</v>
      </c>
      <c r="J77" s="224">
        <f>((F77+G77)/1000000000) / (H77+I77)</f>
        <v>0.8277632101</v>
      </c>
      <c r="K77" s="221">
        <v>56.163</v>
      </c>
      <c r="L77" s="221">
        <v>55.8479</v>
      </c>
      <c r="M77" s="221">
        <v>56.0006</v>
      </c>
      <c r="N77" s="221">
        <v>57.905</v>
      </c>
      <c r="O77" s="221">
        <v>56.77</v>
      </c>
      <c r="P77" s="221">
        <v>57.251</v>
      </c>
      <c r="Q77" s="221">
        <v>53.973</v>
      </c>
      <c r="R77" s="221">
        <v>53.588</v>
      </c>
      <c r="S77" s="221">
        <v>53.774</v>
      </c>
      <c r="T77" s="221">
        <v>68.2344</v>
      </c>
      <c r="U77" s="221">
        <v>69.4781</v>
      </c>
      <c r="V77" s="221">
        <v>68.8117</v>
      </c>
      <c r="W77" s="221">
        <v>64.398</v>
      </c>
      <c r="X77" s="221">
        <v>64.723</v>
      </c>
      <c r="Y77" s="221">
        <v>64.557</v>
      </c>
      <c r="Z77" s="221">
        <v>66.446</v>
      </c>
      <c r="AA77" s="221">
        <v>67.049</v>
      </c>
      <c r="AB77" s="221">
        <v>66.737</v>
      </c>
      <c r="AC77" s="221">
        <v>49.0797</v>
      </c>
      <c r="AD77" s="221">
        <v>49.2678</v>
      </c>
      <c r="AE77" s="221">
        <v>49.1817</v>
      </c>
      <c r="AF77" s="221">
        <v>53.071</v>
      </c>
      <c r="AG77" s="221">
        <v>51.169</v>
      </c>
      <c r="AH77" s="221">
        <v>52.087</v>
      </c>
      <c r="AI77" s="221">
        <v>46.566</v>
      </c>
      <c r="AJ77" s="221">
        <v>46.781</v>
      </c>
      <c r="AK77" s="221">
        <v>46.683</v>
      </c>
      <c r="AL77" s="221">
        <v>0.004238</v>
      </c>
      <c r="AM77" s="221">
        <v>0.004062</v>
      </c>
      <c r="AN77" s="221">
        <v>6.0</v>
      </c>
      <c r="AO77" s="221">
        <v>7.0</v>
      </c>
      <c r="AP77" s="220"/>
      <c r="AQ77" s="220"/>
      <c r="AR77" s="220"/>
    </row>
    <row r="78">
      <c r="A78" s="227" t="s">
        <v>645</v>
      </c>
      <c r="B78" s="227" t="s">
        <v>440</v>
      </c>
      <c r="C78" s="227" t="s">
        <v>78</v>
      </c>
      <c r="D78" s="220" t="s">
        <v>78</v>
      </c>
      <c r="E78" s="220" t="s">
        <v>78</v>
      </c>
      <c r="F78" s="220"/>
      <c r="G78" s="220"/>
      <c r="H78" s="220"/>
      <c r="I78" s="220"/>
      <c r="J78" s="220"/>
      <c r="K78" s="221">
        <v>56.7623</v>
      </c>
      <c r="L78" s="221">
        <v>56.8548</v>
      </c>
      <c r="M78" s="221">
        <v>56.8092</v>
      </c>
      <c r="N78" s="221">
        <v>58.394</v>
      </c>
      <c r="O78" s="221">
        <v>57.776</v>
      </c>
      <c r="P78" s="221">
        <v>57.937</v>
      </c>
      <c r="Q78" s="221">
        <v>54.249</v>
      </c>
      <c r="R78" s="221">
        <v>54.031</v>
      </c>
      <c r="S78" s="221">
        <v>54.137</v>
      </c>
      <c r="T78" s="221">
        <v>66.7896</v>
      </c>
      <c r="U78" s="221">
        <v>66.2007</v>
      </c>
      <c r="V78" s="221">
        <v>66.4852</v>
      </c>
      <c r="W78" s="221">
        <v>63.857</v>
      </c>
      <c r="X78" s="221">
        <v>63.501</v>
      </c>
      <c r="Y78" s="221">
        <v>63.675</v>
      </c>
      <c r="Z78" s="221">
        <v>64.535</v>
      </c>
      <c r="AA78" s="221">
        <v>64.003</v>
      </c>
      <c r="AB78" s="221">
        <v>64.261</v>
      </c>
      <c r="AC78" s="221">
        <v>49.3166</v>
      </c>
      <c r="AD78" s="221">
        <v>50.3165</v>
      </c>
      <c r="AE78" s="221">
        <v>49.8482</v>
      </c>
      <c r="AF78" s="221">
        <v>54.525</v>
      </c>
      <c r="AG78" s="221">
        <v>52.004</v>
      </c>
      <c r="AH78" s="221">
        <v>52.608</v>
      </c>
      <c r="AI78" s="221">
        <v>46.822</v>
      </c>
      <c r="AJ78" s="221">
        <v>47.29</v>
      </c>
      <c r="AK78" s="221">
        <v>47.078</v>
      </c>
      <c r="AL78" s="221">
        <v>0.005567</v>
      </c>
      <c r="AM78" s="221">
        <v>0.004773</v>
      </c>
      <c r="AN78" s="221">
        <v>2.0</v>
      </c>
      <c r="AO78" s="221">
        <v>3.0</v>
      </c>
      <c r="AP78" s="220"/>
      <c r="AQ78" s="220"/>
      <c r="AR78" s="220"/>
    </row>
    <row r="79">
      <c r="A79" s="227" t="s">
        <v>645</v>
      </c>
      <c r="B79" s="227" t="s">
        <v>441</v>
      </c>
      <c r="C79" s="227" t="s">
        <v>646</v>
      </c>
      <c r="D79" s="221">
        <v>17131.0</v>
      </c>
      <c r="E79" s="221">
        <v>1328.0</v>
      </c>
      <c r="F79" s="222">
        <v>2.470756084E9</v>
      </c>
      <c r="G79" s="222">
        <v>2.470633951E9</v>
      </c>
      <c r="H79" s="223">
        <v>3.06</v>
      </c>
      <c r="I79" s="223">
        <v>2.95</v>
      </c>
      <c r="J79" s="224">
        <f>((F79+G79)/1000000000) / (H79+I79)</f>
        <v>0.8221946814</v>
      </c>
      <c r="K79" s="221">
        <v>57.1033</v>
      </c>
      <c r="L79" s="221">
        <v>57.2124</v>
      </c>
      <c r="M79" s="221">
        <v>57.1585</v>
      </c>
      <c r="N79" s="221">
        <v>58.738</v>
      </c>
      <c r="O79" s="221">
        <v>58.131</v>
      </c>
      <c r="P79" s="221">
        <v>58.282</v>
      </c>
      <c r="Q79" s="221">
        <v>54.472</v>
      </c>
      <c r="R79" s="221">
        <v>54.251</v>
      </c>
      <c r="S79" s="221">
        <v>54.358</v>
      </c>
      <c r="T79" s="221">
        <v>69.8093</v>
      </c>
      <c r="U79" s="221">
        <v>69.139</v>
      </c>
      <c r="V79" s="221">
        <v>69.4612</v>
      </c>
      <c r="W79" s="221">
        <v>65.236</v>
      </c>
      <c r="X79" s="221">
        <v>64.959</v>
      </c>
      <c r="Y79" s="221">
        <v>65.095</v>
      </c>
      <c r="Z79" s="221">
        <v>66.666</v>
      </c>
      <c r="AA79" s="221">
        <v>66.184</v>
      </c>
      <c r="AB79" s="221">
        <v>66.419</v>
      </c>
      <c r="AC79" s="221">
        <v>49.4697</v>
      </c>
      <c r="AD79" s="221">
        <v>50.4764</v>
      </c>
      <c r="AE79" s="221">
        <v>50.0047</v>
      </c>
      <c r="AF79" s="221">
        <v>54.963</v>
      </c>
      <c r="AG79" s="221">
        <v>52.21</v>
      </c>
      <c r="AH79" s="221">
        <v>52.864</v>
      </c>
      <c r="AI79" s="221">
        <v>46.908</v>
      </c>
      <c r="AJ79" s="221">
        <v>47.371</v>
      </c>
      <c r="AK79" s="221">
        <v>47.161</v>
      </c>
      <c r="AL79" s="221">
        <v>0.005238</v>
      </c>
      <c r="AM79" s="221">
        <v>0.004492</v>
      </c>
      <c r="AN79" s="221">
        <v>2.0</v>
      </c>
      <c r="AO79" s="221">
        <v>3.0</v>
      </c>
      <c r="AP79" s="220"/>
      <c r="AQ79" s="220"/>
      <c r="AR79" s="220"/>
    </row>
    <row r="80">
      <c r="A80" s="220" t="s">
        <v>647</v>
      </c>
      <c r="B80" s="220" t="s">
        <v>440</v>
      </c>
      <c r="C80" s="220" t="s">
        <v>78</v>
      </c>
      <c r="D80" s="220" t="s">
        <v>78</v>
      </c>
      <c r="E80" s="220" t="s">
        <v>78</v>
      </c>
      <c r="F80" s="220"/>
      <c r="G80" s="220"/>
      <c r="H80" s="220"/>
      <c r="I80" s="220"/>
      <c r="J80" s="220"/>
      <c r="K80" s="221">
        <v>56.4466</v>
      </c>
      <c r="L80" s="221">
        <v>56.0023</v>
      </c>
      <c r="M80" s="221">
        <v>56.2147</v>
      </c>
      <c r="N80" s="221">
        <v>57.935</v>
      </c>
      <c r="O80" s="221">
        <v>56.801</v>
      </c>
      <c r="P80" s="221">
        <v>57.261</v>
      </c>
      <c r="Q80" s="221">
        <v>54.125</v>
      </c>
      <c r="R80" s="221">
        <v>53.635</v>
      </c>
      <c r="S80" s="221">
        <v>53.868</v>
      </c>
      <c r="T80" s="221">
        <v>67.308</v>
      </c>
      <c r="U80" s="221">
        <v>67.499</v>
      </c>
      <c r="V80" s="221">
        <v>67.4024</v>
      </c>
      <c r="W80" s="221">
        <v>64.004</v>
      </c>
      <c r="X80" s="221">
        <v>64.063</v>
      </c>
      <c r="Y80" s="221">
        <v>64.033</v>
      </c>
      <c r="Z80" s="221">
        <v>65.991</v>
      </c>
      <c r="AA80" s="221">
        <v>65.963</v>
      </c>
      <c r="AB80" s="221">
        <v>65.977</v>
      </c>
      <c r="AC80" s="221">
        <v>48.8633</v>
      </c>
      <c r="AD80" s="221">
        <v>49.218</v>
      </c>
      <c r="AE80" s="221">
        <v>49.0592</v>
      </c>
      <c r="AF80" s="221">
        <v>52.927</v>
      </c>
      <c r="AG80" s="221">
        <v>50.838</v>
      </c>
      <c r="AH80" s="221">
        <v>51.676</v>
      </c>
      <c r="AI80" s="221">
        <v>46.402</v>
      </c>
      <c r="AJ80" s="221">
        <v>46.662</v>
      </c>
      <c r="AK80" s="221">
        <v>46.546</v>
      </c>
      <c r="AL80" s="221">
        <v>0.005038</v>
      </c>
      <c r="AM80" s="221">
        <v>0.004313</v>
      </c>
      <c r="AN80" s="221">
        <v>6.0</v>
      </c>
      <c r="AO80" s="221">
        <v>7.0</v>
      </c>
      <c r="AP80" s="220"/>
      <c r="AQ80" s="220"/>
      <c r="AR80" s="220"/>
    </row>
    <row r="81">
      <c r="A81" s="220" t="s">
        <v>647</v>
      </c>
      <c r="B81" s="220" t="s">
        <v>441</v>
      </c>
      <c r="C81" s="220" t="s">
        <v>78</v>
      </c>
      <c r="D81" s="221">
        <v>14115.0</v>
      </c>
      <c r="E81" s="221">
        <v>921.0</v>
      </c>
      <c r="F81" s="222">
        <v>2.469042153E9</v>
      </c>
      <c r="G81" s="222">
        <v>2.46831301E9</v>
      </c>
      <c r="H81" s="223">
        <v>3.04</v>
      </c>
      <c r="I81" s="223">
        <v>2.93</v>
      </c>
      <c r="J81" s="224">
        <f>((F81+G81)/1000000000) / (H81+I81)</f>
        <v>0.8270276655</v>
      </c>
      <c r="K81" s="221">
        <v>56.765</v>
      </c>
      <c r="L81" s="221">
        <v>56.2633</v>
      </c>
      <c r="M81" s="221">
        <v>56.5023</v>
      </c>
      <c r="N81" s="221">
        <v>58.373</v>
      </c>
      <c r="O81" s="221">
        <v>57.123</v>
      </c>
      <c r="P81" s="221">
        <v>57.628</v>
      </c>
      <c r="Q81" s="221">
        <v>54.319</v>
      </c>
      <c r="R81" s="221">
        <v>53.795</v>
      </c>
      <c r="S81" s="221">
        <v>54.044</v>
      </c>
      <c r="T81" s="221">
        <v>70.2416</v>
      </c>
      <c r="U81" s="221">
        <v>70.5989</v>
      </c>
      <c r="V81" s="221">
        <v>70.4165</v>
      </c>
      <c r="W81" s="221">
        <v>65.201</v>
      </c>
      <c r="X81" s="221">
        <v>65.317</v>
      </c>
      <c r="Y81" s="221">
        <v>65.257</v>
      </c>
      <c r="Z81" s="221">
        <v>68.157</v>
      </c>
      <c r="AA81" s="221">
        <v>68.206</v>
      </c>
      <c r="AB81" s="221">
        <v>68.181</v>
      </c>
      <c r="AC81" s="221">
        <v>49.0499</v>
      </c>
      <c r="AD81" s="221">
        <v>49.3573</v>
      </c>
      <c r="AE81" s="221">
        <v>49.2201</v>
      </c>
      <c r="AF81" s="221">
        <v>53.408</v>
      </c>
      <c r="AG81" s="221">
        <v>51.048</v>
      </c>
      <c r="AH81" s="221">
        <v>51.976</v>
      </c>
      <c r="AI81" s="221">
        <v>46.509</v>
      </c>
      <c r="AJ81" s="221">
        <v>46.74</v>
      </c>
      <c r="AK81" s="221">
        <v>46.637</v>
      </c>
      <c r="AL81" s="221">
        <v>0.004728</v>
      </c>
      <c r="AM81" s="221">
        <v>0.004005</v>
      </c>
      <c r="AN81" s="221">
        <v>6.0</v>
      </c>
      <c r="AO81" s="221">
        <v>7.0</v>
      </c>
      <c r="AP81" s="220"/>
      <c r="AQ81" s="220"/>
      <c r="AR81" s="220"/>
    </row>
    <row r="82">
      <c r="A82" s="227" t="s">
        <v>648</v>
      </c>
      <c r="B82" s="227" t="s">
        <v>440</v>
      </c>
      <c r="C82" s="227" t="s">
        <v>78</v>
      </c>
      <c r="D82" s="220" t="s">
        <v>78</v>
      </c>
      <c r="E82" s="220" t="s">
        <v>78</v>
      </c>
      <c r="F82" s="220"/>
      <c r="G82" s="220"/>
      <c r="H82" s="220"/>
      <c r="I82" s="220"/>
      <c r="J82" s="220"/>
      <c r="K82" s="221">
        <v>55.5091</v>
      </c>
      <c r="L82" s="221">
        <v>55.5889</v>
      </c>
      <c r="M82" s="221">
        <v>55.5487</v>
      </c>
      <c r="N82" s="221">
        <v>57.354</v>
      </c>
      <c r="O82" s="221">
        <v>57.234</v>
      </c>
      <c r="P82" s="221">
        <v>57.293</v>
      </c>
      <c r="Q82" s="221">
        <v>52.949</v>
      </c>
      <c r="R82" s="221">
        <v>52.968</v>
      </c>
      <c r="S82" s="221">
        <v>52.958</v>
      </c>
      <c r="T82" s="221">
        <v>65.8126</v>
      </c>
      <c r="U82" s="221">
        <v>65.9502</v>
      </c>
      <c r="V82" s="221">
        <v>65.8808</v>
      </c>
      <c r="W82" s="221">
        <v>63.82</v>
      </c>
      <c r="X82" s="221">
        <v>63.81</v>
      </c>
      <c r="Y82" s="221">
        <v>63.815</v>
      </c>
      <c r="Z82" s="221">
        <v>64.326</v>
      </c>
      <c r="AA82" s="221">
        <v>64.34</v>
      </c>
      <c r="AB82" s="221">
        <v>64.333</v>
      </c>
      <c r="AC82" s="221">
        <v>48.9206</v>
      </c>
      <c r="AD82" s="221">
        <v>48.6947</v>
      </c>
      <c r="AE82" s="221">
        <v>48.8059</v>
      </c>
      <c r="AF82" s="221">
        <v>53.315</v>
      </c>
      <c r="AG82" s="221">
        <v>52.676</v>
      </c>
      <c r="AH82" s="221">
        <v>52.983</v>
      </c>
      <c r="AI82" s="221">
        <v>46.144</v>
      </c>
      <c r="AJ82" s="221">
        <v>46.076</v>
      </c>
      <c r="AK82" s="221">
        <v>46.11</v>
      </c>
      <c r="AL82" s="221">
        <v>0.00712</v>
      </c>
      <c r="AM82" s="221">
        <v>0.006637</v>
      </c>
      <c r="AN82" s="221">
        <v>2.0</v>
      </c>
      <c r="AO82" s="221">
        <v>3.0</v>
      </c>
      <c r="AP82" s="220"/>
      <c r="AQ82" s="220"/>
      <c r="AR82" s="220"/>
    </row>
    <row r="83">
      <c r="A83" s="227" t="s">
        <v>648</v>
      </c>
      <c r="B83" s="227" t="s">
        <v>441</v>
      </c>
      <c r="C83" s="227" t="s">
        <v>649</v>
      </c>
      <c r="D83" s="221">
        <v>24426.0</v>
      </c>
      <c r="E83" s="221">
        <v>1016.0</v>
      </c>
      <c r="F83" s="222">
        <v>2.468499814E9</v>
      </c>
      <c r="G83" s="222">
        <v>2.468549447E9</v>
      </c>
      <c r="H83" s="223">
        <v>3.03</v>
      </c>
      <c r="I83" s="223">
        <v>3.05</v>
      </c>
      <c r="J83" s="224">
        <f>((F83+G83)/1000000000) / (H83+I83)</f>
        <v>0.8120146811</v>
      </c>
      <c r="K83" s="221">
        <v>55.8345</v>
      </c>
      <c r="L83" s="221">
        <v>55.9311</v>
      </c>
      <c r="M83" s="221">
        <v>55.8824</v>
      </c>
      <c r="N83" s="221">
        <v>57.858</v>
      </c>
      <c r="O83" s="221">
        <v>57.744</v>
      </c>
      <c r="P83" s="221">
        <v>57.8</v>
      </c>
      <c r="Q83" s="221">
        <v>53.135</v>
      </c>
      <c r="R83" s="221">
        <v>53.162</v>
      </c>
      <c r="S83" s="221">
        <v>53.148</v>
      </c>
      <c r="T83" s="221">
        <v>68.6884</v>
      </c>
      <c r="U83" s="221">
        <v>68.9587</v>
      </c>
      <c r="V83" s="221">
        <v>68.8214</v>
      </c>
      <c r="W83" s="221">
        <v>65.47</v>
      </c>
      <c r="X83" s="221">
        <v>65.512</v>
      </c>
      <c r="Y83" s="221">
        <v>65.491</v>
      </c>
      <c r="Z83" s="221">
        <v>66.302</v>
      </c>
      <c r="AA83" s="221">
        <v>66.369</v>
      </c>
      <c r="AB83" s="221">
        <v>66.335</v>
      </c>
      <c r="AC83" s="221">
        <v>49.1054</v>
      </c>
      <c r="AD83" s="221">
        <v>48.8748</v>
      </c>
      <c r="AE83" s="221">
        <v>48.9883</v>
      </c>
      <c r="AF83" s="221">
        <v>53.863</v>
      </c>
      <c r="AG83" s="221">
        <v>53.13</v>
      </c>
      <c r="AH83" s="221">
        <v>53.479</v>
      </c>
      <c r="AI83" s="221">
        <v>46.244</v>
      </c>
      <c r="AJ83" s="221">
        <v>46.174</v>
      </c>
      <c r="AK83" s="221">
        <v>46.209</v>
      </c>
      <c r="AL83" s="221">
        <v>0.006415</v>
      </c>
      <c r="AM83" s="221">
        <v>0.005996</v>
      </c>
      <c r="AN83" s="221">
        <v>2.0</v>
      </c>
      <c r="AO83" s="221">
        <v>3.0</v>
      </c>
      <c r="AP83" s="220"/>
      <c r="AQ83" s="220"/>
      <c r="AR83" s="220"/>
    </row>
    <row r="84">
      <c r="A84" s="220" t="s">
        <v>650</v>
      </c>
      <c r="B84" s="220" t="s">
        <v>440</v>
      </c>
      <c r="C84" s="220" t="s">
        <v>78</v>
      </c>
      <c r="D84" s="220" t="s">
        <v>78</v>
      </c>
      <c r="E84" s="220" t="s">
        <v>78</v>
      </c>
      <c r="F84" s="220"/>
      <c r="G84" s="220"/>
      <c r="H84" s="220"/>
      <c r="I84" s="220"/>
      <c r="J84" s="220"/>
      <c r="K84" s="221">
        <v>54.112</v>
      </c>
      <c r="L84" s="221">
        <v>54.2155</v>
      </c>
      <c r="M84" s="221">
        <v>54.1635</v>
      </c>
      <c r="N84" s="221">
        <v>55.102</v>
      </c>
      <c r="O84" s="221">
        <v>55.098</v>
      </c>
      <c r="P84" s="221">
        <v>55.099</v>
      </c>
      <c r="Q84" s="221">
        <v>52.444</v>
      </c>
      <c r="R84" s="221">
        <v>52.571</v>
      </c>
      <c r="S84" s="221">
        <v>52.507</v>
      </c>
      <c r="T84" s="221">
        <v>64.8473</v>
      </c>
      <c r="U84" s="221">
        <v>64.8469</v>
      </c>
      <c r="V84" s="221">
        <v>64.8471</v>
      </c>
      <c r="W84" s="221">
        <v>63.097</v>
      </c>
      <c r="X84" s="221">
        <v>63.074</v>
      </c>
      <c r="Y84" s="221">
        <v>63.086</v>
      </c>
      <c r="Z84" s="221">
        <v>64.002</v>
      </c>
      <c r="AA84" s="221">
        <v>63.954</v>
      </c>
      <c r="AB84" s="221">
        <v>63.978</v>
      </c>
      <c r="AC84" s="221">
        <v>47.9745</v>
      </c>
      <c r="AD84" s="221">
        <v>48.134</v>
      </c>
      <c r="AE84" s="221">
        <v>48.0546</v>
      </c>
      <c r="AF84" s="221">
        <v>50.091</v>
      </c>
      <c r="AG84" s="221">
        <v>49.82</v>
      </c>
      <c r="AH84" s="221">
        <v>49.949</v>
      </c>
      <c r="AI84" s="221">
        <v>46.103</v>
      </c>
      <c r="AJ84" s="221">
        <v>46.283</v>
      </c>
      <c r="AK84" s="221">
        <v>46.193</v>
      </c>
      <c r="AL84" s="220"/>
      <c r="AM84" s="220"/>
      <c r="AN84" s="221">
        <v>8.0</v>
      </c>
      <c r="AO84" s="221">
        <v>9.0</v>
      </c>
      <c r="AP84" s="220"/>
      <c r="AQ84" s="220"/>
      <c r="AR84" s="220"/>
    </row>
    <row r="85">
      <c r="A85" s="220" t="s">
        <v>650</v>
      </c>
      <c r="B85" s="220" t="s">
        <v>441</v>
      </c>
      <c r="C85" s="220" t="s">
        <v>78</v>
      </c>
      <c r="D85" s="221">
        <v>18944.0</v>
      </c>
      <c r="E85" s="221">
        <v>1365.0</v>
      </c>
      <c r="F85" s="222">
        <v>2.469909624E9</v>
      </c>
      <c r="G85" s="222">
        <v>2.469443081E9</v>
      </c>
      <c r="H85" s="223">
        <v>3.05</v>
      </c>
      <c r="I85" s="223">
        <v>3.04</v>
      </c>
      <c r="J85" s="224">
        <f>((F85+G85)/1000000000) / (H85+I85)</f>
        <v>0.8110595575</v>
      </c>
      <c r="K85" s="221">
        <v>54.459</v>
      </c>
      <c r="L85" s="221">
        <v>54.5675</v>
      </c>
      <c r="M85" s="221">
        <v>54.513</v>
      </c>
      <c r="N85" s="221">
        <v>55.533</v>
      </c>
      <c r="O85" s="221">
        <v>55.538</v>
      </c>
      <c r="P85" s="221">
        <v>55.534</v>
      </c>
      <c r="Q85" s="221">
        <v>52.69</v>
      </c>
      <c r="R85" s="221">
        <v>52.822</v>
      </c>
      <c r="S85" s="221">
        <v>52.756</v>
      </c>
      <c r="T85" s="221">
        <v>68.4691</v>
      </c>
      <c r="U85" s="221">
        <v>68.3179</v>
      </c>
      <c r="V85" s="221">
        <v>68.3929</v>
      </c>
      <c r="W85" s="221">
        <v>65.298</v>
      </c>
      <c r="X85" s="221">
        <v>65.221</v>
      </c>
      <c r="Y85" s="221">
        <v>65.259</v>
      </c>
      <c r="Z85" s="221">
        <v>66.997</v>
      </c>
      <c r="AA85" s="221">
        <v>66.821</v>
      </c>
      <c r="AB85" s="221">
        <v>66.908</v>
      </c>
      <c r="AC85" s="221">
        <v>48.1416</v>
      </c>
      <c r="AD85" s="221">
        <v>48.2952</v>
      </c>
      <c r="AE85" s="221">
        <v>48.2186</v>
      </c>
      <c r="AF85" s="221">
        <v>50.351</v>
      </c>
      <c r="AG85" s="221">
        <v>50.07</v>
      </c>
      <c r="AH85" s="221">
        <v>50.205</v>
      </c>
      <c r="AI85" s="221">
        <v>46.215</v>
      </c>
      <c r="AJ85" s="221">
        <v>46.384</v>
      </c>
      <c r="AK85" s="221">
        <v>46.3</v>
      </c>
      <c r="AL85" s="220"/>
      <c r="AM85" s="220"/>
      <c r="AN85" s="221">
        <v>8.0</v>
      </c>
      <c r="AO85" s="221">
        <v>9.0</v>
      </c>
      <c r="AP85" s="220"/>
      <c r="AQ85" s="220"/>
      <c r="AR85" s="220"/>
    </row>
    <row r="86">
      <c r="A86" s="227" t="s">
        <v>439</v>
      </c>
      <c r="B86" s="227" t="s">
        <v>440</v>
      </c>
      <c r="C86" s="227" t="s">
        <v>78</v>
      </c>
      <c r="D86" s="220" t="s">
        <v>78</v>
      </c>
      <c r="E86" s="220" t="s">
        <v>78</v>
      </c>
      <c r="F86" s="220"/>
      <c r="G86" s="220"/>
      <c r="H86" s="220"/>
      <c r="I86" s="220"/>
      <c r="J86" s="220"/>
      <c r="K86" s="221">
        <v>56.1433</v>
      </c>
      <c r="L86" s="221">
        <v>56.4879</v>
      </c>
      <c r="M86" s="221">
        <v>56.3122</v>
      </c>
      <c r="N86" s="221">
        <v>57.445</v>
      </c>
      <c r="O86" s="221">
        <v>58.2</v>
      </c>
      <c r="P86" s="221">
        <v>57.803</v>
      </c>
      <c r="Q86" s="221">
        <v>53.713</v>
      </c>
      <c r="R86" s="221">
        <v>53.957</v>
      </c>
      <c r="S86" s="221">
        <v>53.833</v>
      </c>
      <c r="T86" s="221">
        <v>65.9132</v>
      </c>
      <c r="U86" s="221">
        <v>65.5885</v>
      </c>
      <c r="V86" s="221">
        <v>65.7479</v>
      </c>
      <c r="W86" s="221">
        <v>63.692</v>
      </c>
      <c r="X86" s="221">
        <v>63.701</v>
      </c>
      <c r="Y86" s="221">
        <v>63.696</v>
      </c>
      <c r="Z86" s="221">
        <v>63.525</v>
      </c>
      <c r="AA86" s="221">
        <v>63.464</v>
      </c>
      <c r="AB86" s="221">
        <v>63.495</v>
      </c>
      <c r="AC86" s="221">
        <v>49.6605</v>
      </c>
      <c r="AD86" s="221">
        <v>50.1746</v>
      </c>
      <c r="AE86" s="221">
        <v>49.9094</v>
      </c>
      <c r="AF86" s="221">
        <v>52.697</v>
      </c>
      <c r="AG86" s="221">
        <v>54.654</v>
      </c>
      <c r="AH86" s="221">
        <v>53.551</v>
      </c>
      <c r="AI86" s="221">
        <v>47.023</v>
      </c>
      <c r="AJ86" s="221">
        <v>47.357</v>
      </c>
      <c r="AK86" s="221">
        <v>47.187</v>
      </c>
      <c r="AL86" s="221">
        <v>0.007415</v>
      </c>
      <c r="AM86" s="221">
        <v>0.006591</v>
      </c>
      <c r="AN86" s="221">
        <v>1.0</v>
      </c>
      <c r="AO86" s="221">
        <v>2.0</v>
      </c>
      <c r="AP86" s="220"/>
      <c r="AQ86" s="220"/>
      <c r="AR86" s="220"/>
    </row>
    <row r="87">
      <c r="A87" s="227" t="s">
        <v>439</v>
      </c>
      <c r="B87" s="227" t="s">
        <v>441</v>
      </c>
      <c r="C87" s="227" t="s">
        <v>651</v>
      </c>
      <c r="D87" s="221">
        <v>13647.0</v>
      </c>
      <c r="E87" s="221">
        <v>380.0</v>
      </c>
      <c r="F87" s="222">
        <v>2.469993743E9</v>
      </c>
      <c r="G87" s="222">
        <v>2.469050787E9</v>
      </c>
      <c r="H87" s="223">
        <v>3.03</v>
      </c>
      <c r="I87" s="223">
        <v>3.04</v>
      </c>
      <c r="J87" s="224">
        <f>((F87+G87)/1000000000) / (H87+I87)</f>
        <v>0.8136811417</v>
      </c>
      <c r="K87" s="221">
        <v>56.6453</v>
      </c>
      <c r="L87" s="221">
        <v>57.0004</v>
      </c>
      <c r="M87" s="221">
        <v>56.8192</v>
      </c>
      <c r="N87" s="221">
        <v>58.057</v>
      </c>
      <c r="O87" s="221">
        <v>58.823</v>
      </c>
      <c r="P87" s="221">
        <v>58.42</v>
      </c>
      <c r="Q87" s="221">
        <v>54.076</v>
      </c>
      <c r="R87" s="221">
        <v>54.314</v>
      </c>
      <c r="S87" s="221">
        <v>54.194</v>
      </c>
      <c r="T87" s="221">
        <v>70.5619</v>
      </c>
      <c r="U87" s="221">
        <v>69.6523</v>
      </c>
      <c r="V87" s="221">
        <v>70.0834</v>
      </c>
      <c r="W87" s="221">
        <v>66.663</v>
      </c>
      <c r="X87" s="221">
        <v>66.402</v>
      </c>
      <c r="Y87" s="221">
        <v>66.53</v>
      </c>
      <c r="Z87" s="221">
        <v>66.95</v>
      </c>
      <c r="AA87" s="221">
        <v>66.613</v>
      </c>
      <c r="AB87" s="221">
        <v>66.778</v>
      </c>
      <c r="AC87" s="221">
        <v>49.9583</v>
      </c>
      <c r="AD87" s="221">
        <v>50.4663</v>
      </c>
      <c r="AE87" s="221">
        <v>50.2045</v>
      </c>
      <c r="AF87" s="221">
        <v>53.294</v>
      </c>
      <c r="AG87" s="221">
        <v>55.51</v>
      </c>
      <c r="AH87" s="221">
        <v>54.244</v>
      </c>
      <c r="AI87" s="221">
        <v>47.203</v>
      </c>
      <c r="AJ87" s="221">
        <v>47.529</v>
      </c>
      <c r="AK87" s="221">
        <v>47.362</v>
      </c>
      <c r="AL87" s="221">
        <v>0.006878</v>
      </c>
      <c r="AM87" s="221">
        <v>0.006112</v>
      </c>
      <c r="AN87" s="221">
        <v>1.0</v>
      </c>
      <c r="AO87" s="221">
        <v>2.0</v>
      </c>
      <c r="AP87" s="220"/>
      <c r="AQ87" s="220"/>
      <c r="AR87" s="220"/>
    </row>
    <row r="88">
      <c r="A88" s="227" t="s">
        <v>652</v>
      </c>
      <c r="B88" s="227" t="s">
        <v>440</v>
      </c>
      <c r="C88" s="227" t="s">
        <v>78</v>
      </c>
      <c r="D88" s="220" t="s">
        <v>78</v>
      </c>
      <c r="E88" s="220" t="s">
        <v>78</v>
      </c>
      <c r="F88" s="220"/>
      <c r="G88" s="220"/>
      <c r="H88" s="220"/>
      <c r="I88" s="220"/>
      <c r="J88" s="220"/>
      <c r="K88" s="221">
        <v>55.9205</v>
      </c>
      <c r="L88" s="221">
        <v>55.6992</v>
      </c>
      <c r="M88" s="221">
        <v>55.8084</v>
      </c>
      <c r="N88" s="221">
        <v>58.759</v>
      </c>
      <c r="O88" s="221">
        <v>59.254</v>
      </c>
      <c r="P88" s="221">
        <v>59.004</v>
      </c>
      <c r="Q88" s="221">
        <v>53.256</v>
      </c>
      <c r="R88" s="221">
        <v>52.983</v>
      </c>
      <c r="S88" s="221">
        <v>53.117</v>
      </c>
      <c r="T88" s="221">
        <v>66.87</v>
      </c>
      <c r="U88" s="221">
        <v>67.0828</v>
      </c>
      <c r="V88" s="221">
        <v>66.9751</v>
      </c>
      <c r="W88" s="221">
        <v>64.476</v>
      </c>
      <c r="X88" s="221">
        <v>64.554</v>
      </c>
      <c r="Y88" s="221">
        <v>64.515</v>
      </c>
      <c r="Z88" s="221">
        <v>65.322</v>
      </c>
      <c r="AA88" s="221">
        <v>65.464</v>
      </c>
      <c r="AB88" s="221">
        <v>65.393</v>
      </c>
      <c r="AC88" s="221">
        <v>49.2801</v>
      </c>
      <c r="AD88" s="221">
        <v>49.0251</v>
      </c>
      <c r="AE88" s="221">
        <v>49.1511</v>
      </c>
      <c r="AF88" s="221">
        <v>54.671</v>
      </c>
      <c r="AG88" s="221">
        <v>55.474</v>
      </c>
      <c r="AH88" s="221">
        <v>55.073</v>
      </c>
      <c r="AI88" s="221">
        <v>46.386</v>
      </c>
      <c r="AJ88" s="221">
        <v>46.073</v>
      </c>
      <c r="AK88" s="221">
        <v>46.227</v>
      </c>
      <c r="AL88" s="221">
        <v>0.007526</v>
      </c>
      <c r="AM88" s="221">
        <v>0.006594</v>
      </c>
      <c r="AN88" s="221">
        <v>2.0</v>
      </c>
      <c r="AO88" s="221">
        <v>3.0</v>
      </c>
      <c r="AP88" s="220"/>
      <c r="AQ88" s="220"/>
      <c r="AR88" s="220"/>
    </row>
    <row r="89">
      <c r="A89" s="227" t="s">
        <v>652</v>
      </c>
      <c r="B89" s="227" t="s">
        <v>441</v>
      </c>
      <c r="C89" s="227" t="s">
        <v>653</v>
      </c>
      <c r="D89" s="221">
        <v>13773.0</v>
      </c>
      <c r="E89" s="221">
        <v>1116.0</v>
      </c>
      <c r="F89" s="222">
        <v>2.470724686E9</v>
      </c>
      <c r="G89" s="222">
        <v>2.468996234E9</v>
      </c>
      <c r="H89" s="223">
        <v>3.04</v>
      </c>
      <c r="I89" s="223">
        <v>3.03</v>
      </c>
      <c r="J89" s="224">
        <f>((F89+G89)/1000000000) / (H89+I89)</f>
        <v>0.8137925733</v>
      </c>
      <c r="K89" s="221">
        <v>56.2283</v>
      </c>
      <c r="L89" s="221">
        <v>55.9673</v>
      </c>
      <c r="M89" s="221">
        <v>56.0958</v>
      </c>
      <c r="N89" s="221">
        <v>59.389</v>
      </c>
      <c r="O89" s="221">
        <v>59.88</v>
      </c>
      <c r="P89" s="221">
        <v>59.632</v>
      </c>
      <c r="Q89" s="221">
        <v>53.43</v>
      </c>
      <c r="R89" s="221">
        <v>53.132</v>
      </c>
      <c r="S89" s="221">
        <v>53.278</v>
      </c>
      <c r="T89" s="221">
        <v>70.6813</v>
      </c>
      <c r="U89" s="221">
        <v>70.2253</v>
      </c>
      <c r="V89" s="221">
        <v>70.4474</v>
      </c>
      <c r="W89" s="221">
        <v>66.419</v>
      </c>
      <c r="X89" s="221">
        <v>66.133</v>
      </c>
      <c r="Y89" s="221">
        <v>66.273</v>
      </c>
      <c r="Z89" s="221">
        <v>67.866</v>
      </c>
      <c r="AA89" s="221">
        <v>67.556</v>
      </c>
      <c r="AB89" s="221">
        <v>67.708</v>
      </c>
      <c r="AC89" s="221">
        <v>49.4246</v>
      </c>
      <c r="AD89" s="221">
        <v>49.17</v>
      </c>
      <c r="AE89" s="221">
        <v>49.2959</v>
      </c>
      <c r="AF89" s="221">
        <v>55.211</v>
      </c>
      <c r="AG89" s="221">
        <v>56.144</v>
      </c>
      <c r="AH89" s="221">
        <v>55.673</v>
      </c>
      <c r="AI89" s="221">
        <v>46.461</v>
      </c>
      <c r="AJ89" s="221">
        <v>46.147</v>
      </c>
      <c r="AK89" s="221">
        <v>46.301</v>
      </c>
      <c r="AL89" s="221">
        <v>0.007118</v>
      </c>
      <c r="AM89" s="221">
        <v>0.006146</v>
      </c>
      <c r="AN89" s="221">
        <v>2.0</v>
      </c>
      <c r="AO89" s="221">
        <v>3.0</v>
      </c>
      <c r="AP89" s="220"/>
      <c r="AQ89" s="220"/>
      <c r="AR89" s="220"/>
    </row>
    <row r="90">
      <c r="A90" s="220" t="s">
        <v>654</v>
      </c>
      <c r="B90" s="220" t="s">
        <v>440</v>
      </c>
      <c r="C90" s="220" t="s">
        <v>78</v>
      </c>
      <c r="D90" s="220" t="s">
        <v>78</v>
      </c>
      <c r="E90" s="220" t="s">
        <v>78</v>
      </c>
      <c r="F90" s="220"/>
      <c r="G90" s="220"/>
      <c r="H90" s="220"/>
      <c r="I90" s="220"/>
      <c r="J90" s="220"/>
      <c r="K90" s="221">
        <v>54.966</v>
      </c>
      <c r="L90" s="221">
        <v>55.279</v>
      </c>
      <c r="M90" s="221">
        <v>55.1191</v>
      </c>
      <c r="N90" s="221">
        <v>55.933</v>
      </c>
      <c r="O90" s="221">
        <v>56.186</v>
      </c>
      <c r="P90" s="221">
        <v>56.056</v>
      </c>
      <c r="Q90" s="221">
        <v>52.787</v>
      </c>
      <c r="R90" s="221">
        <v>52.987</v>
      </c>
      <c r="S90" s="221">
        <v>52.885</v>
      </c>
      <c r="T90" s="221">
        <v>65.787</v>
      </c>
      <c r="U90" s="221">
        <v>65.1878</v>
      </c>
      <c r="V90" s="221">
        <v>65.4771</v>
      </c>
      <c r="W90" s="221">
        <v>64.537</v>
      </c>
      <c r="X90" s="221">
        <v>63.96</v>
      </c>
      <c r="Y90" s="221">
        <v>64.239</v>
      </c>
      <c r="Z90" s="221">
        <v>63.642</v>
      </c>
      <c r="AA90" s="221">
        <v>63.241</v>
      </c>
      <c r="AB90" s="221">
        <v>63.437</v>
      </c>
      <c r="AC90" s="221">
        <v>48.4299</v>
      </c>
      <c r="AD90" s="221">
        <v>48.5567</v>
      </c>
      <c r="AE90" s="221">
        <v>48.4916</v>
      </c>
      <c r="AF90" s="221">
        <v>51.19</v>
      </c>
      <c r="AG90" s="221">
        <v>51.345</v>
      </c>
      <c r="AH90" s="221">
        <v>51.264</v>
      </c>
      <c r="AI90" s="221">
        <v>46.078</v>
      </c>
      <c r="AJ90" s="221">
        <v>46.124</v>
      </c>
      <c r="AK90" s="221">
        <v>46.1</v>
      </c>
      <c r="AL90" s="221">
        <v>0.007085</v>
      </c>
      <c r="AM90" s="221">
        <v>0.006</v>
      </c>
      <c r="AN90" s="221">
        <v>6.0</v>
      </c>
      <c r="AO90" s="221">
        <v>7.0</v>
      </c>
      <c r="AP90" s="220"/>
      <c r="AQ90" s="220"/>
      <c r="AR90" s="220"/>
    </row>
    <row r="91">
      <c r="A91" s="220" t="s">
        <v>654</v>
      </c>
      <c r="B91" s="220" t="s">
        <v>441</v>
      </c>
      <c r="C91" s="220" t="s">
        <v>78</v>
      </c>
      <c r="D91" s="221">
        <v>15069.0</v>
      </c>
      <c r="E91" s="221">
        <v>836.0</v>
      </c>
      <c r="F91" s="222">
        <v>2.469033389E9</v>
      </c>
      <c r="G91" s="222">
        <v>2.467248368E9</v>
      </c>
      <c r="H91" s="223">
        <v>3.02</v>
      </c>
      <c r="I91" s="223">
        <v>3.04</v>
      </c>
      <c r="J91" s="224">
        <f>((F91+G91)/1000000000) / (H91+I91)</f>
        <v>0.8145679467</v>
      </c>
      <c r="K91" s="221">
        <v>55.2807</v>
      </c>
      <c r="L91" s="221">
        <v>55.638</v>
      </c>
      <c r="M91" s="221">
        <v>55.4551</v>
      </c>
      <c r="N91" s="221">
        <v>56.334</v>
      </c>
      <c r="O91" s="221">
        <v>56.639</v>
      </c>
      <c r="P91" s="221">
        <v>56.483</v>
      </c>
      <c r="Q91" s="221">
        <v>52.991</v>
      </c>
      <c r="R91" s="221">
        <v>53.212</v>
      </c>
      <c r="S91" s="221">
        <v>53.099</v>
      </c>
      <c r="T91" s="221">
        <v>68.791</v>
      </c>
      <c r="U91" s="221">
        <v>68.4344</v>
      </c>
      <c r="V91" s="221">
        <v>68.6091</v>
      </c>
      <c r="W91" s="221">
        <v>66.768</v>
      </c>
      <c r="X91" s="221">
        <v>66.355</v>
      </c>
      <c r="Y91" s="221">
        <v>66.557</v>
      </c>
      <c r="Z91" s="221">
        <v>65.432</v>
      </c>
      <c r="AA91" s="221">
        <v>65.237</v>
      </c>
      <c r="AB91" s="221">
        <v>65.333</v>
      </c>
      <c r="AC91" s="221">
        <v>48.6159</v>
      </c>
      <c r="AD91" s="221">
        <v>48.7368</v>
      </c>
      <c r="AE91" s="221">
        <v>48.6747</v>
      </c>
      <c r="AF91" s="221">
        <v>51.556</v>
      </c>
      <c r="AG91" s="221">
        <v>51.691</v>
      </c>
      <c r="AH91" s="221">
        <v>51.62</v>
      </c>
      <c r="AI91" s="221">
        <v>46.189</v>
      </c>
      <c r="AJ91" s="221">
        <v>46.232</v>
      </c>
      <c r="AK91" s="221">
        <v>46.21</v>
      </c>
      <c r="AL91" s="221">
        <v>0.006419</v>
      </c>
      <c r="AM91" s="221">
        <v>0.005449</v>
      </c>
      <c r="AN91" s="221">
        <v>6.0</v>
      </c>
      <c r="AO91" s="221">
        <v>7.0</v>
      </c>
      <c r="AP91" s="220"/>
      <c r="AQ91" s="220"/>
      <c r="AR91" s="220"/>
    </row>
    <row r="92">
      <c r="A92" s="220" t="s">
        <v>655</v>
      </c>
      <c r="B92" s="220" t="s">
        <v>440</v>
      </c>
      <c r="C92" s="220" t="s">
        <v>78</v>
      </c>
      <c r="D92" s="220" t="s">
        <v>78</v>
      </c>
      <c r="E92" s="220" t="s">
        <v>78</v>
      </c>
      <c r="F92" s="220"/>
      <c r="G92" s="220"/>
      <c r="H92" s="220"/>
      <c r="I92" s="220"/>
      <c r="J92" s="220"/>
      <c r="K92" s="221">
        <v>54.9022</v>
      </c>
      <c r="L92" s="221">
        <v>54.9129</v>
      </c>
      <c r="M92" s="221">
        <v>54.9076</v>
      </c>
      <c r="N92" s="221">
        <v>55.9</v>
      </c>
      <c r="O92" s="221">
        <v>56.039</v>
      </c>
      <c r="P92" s="221">
        <v>55.968</v>
      </c>
      <c r="Q92" s="221">
        <v>52.839</v>
      </c>
      <c r="R92" s="221">
        <v>52.787</v>
      </c>
      <c r="S92" s="221">
        <v>52.813</v>
      </c>
      <c r="T92" s="221">
        <v>65.7456</v>
      </c>
      <c r="U92" s="221">
        <v>65.8532</v>
      </c>
      <c r="V92" s="221">
        <v>65.7991</v>
      </c>
      <c r="W92" s="221">
        <v>64.285</v>
      </c>
      <c r="X92" s="221">
        <v>64.382</v>
      </c>
      <c r="Y92" s="221">
        <v>64.332</v>
      </c>
      <c r="Z92" s="221">
        <v>63.984</v>
      </c>
      <c r="AA92" s="221">
        <v>63.902</v>
      </c>
      <c r="AB92" s="221">
        <v>63.942</v>
      </c>
      <c r="AC92" s="221">
        <v>48.3841</v>
      </c>
      <c r="AD92" s="221">
        <v>48.448</v>
      </c>
      <c r="AE92" s="221">
        <v>48.4163</v>
      </c>
      <c r="AF92" s="221">
        <v>51.014</v>
      </c>
      <c r="AG92" s="221">
        <v>51.025</v>
      </c>
      <c r="AH92" s="221">
        <v>51.02</v>
      </c>
      <c r="AI92" s="221">
        <v>46.112</v>
      </c>
      <c r="AJ92" s="221">
        <v>46.138</v>
      </c>
      <c r="AK92" s="221">
        <v>46.125</v>
      </c>
      <c r="AL92" s="221">
        <v>0.008324</v>
      </c>
      <c r="AM92" s="221">
        <v>0.007619</v>
      </c>
      <c r="AN92" s="221">
        <v>6.0</v>
      </c>
      <c r="AO92" s="221">
        <v>7.0</v>
      </c>
      <c r="AP92" s="220"/>
      <c r="AQ92" s="220"/>
      <c r="AR92" s="220"/>
    </row>
    <row r="93">
      <c r="A93" s="220" t="s">
        <v>655</v>
      </c>
      <c r="B93" s="220" t="s">
        <v>441</v>
      </c>
      <c r="C93" s="220" t="s">
        <v>78</v>
      </c>
      <c r="D93" s="221">
        <v>16028.0</v>
      </c>
      <c r="E93" s="221">
        <v>1021.0</v>
      </c>
      <c r="F93" s="222">
        <v>2.470013192E9</v>
      </c>
      <c r="G93" s="222">
        <v>2.469130576E9</v>
      </c>
      <c r="H93" s="223">
        <v>3.05</v>
      </c>
      <c r="I93" s="223">
        <v>3.03</v>
      </c>
      <c r="J93" s="224">
        <f>((F93+G93)/1000000000) / (H93+I93)</f>
        <v>0.8123591724</v>
      </c>
      <c r="K93" s="221">
        <v>55.2119</v>
      </c>
      <c r="L93" s="221">
        <v>55.2058</v>
      </c>
      <c r="M93" s="221">
        <v>55.2089</v>
      </c>
      <c r="N93" s="221">
        <v>56.281</v>
      </c>
      <c r="O93" s="221">
        <v>56.415</v>
      </c>
      <c r="P93" s="221">
        <v>56.346</v>
      </c>
      <c r="Q93" s="221">
        <v>53.05</v>
      </c>
      <c r="R93" s="221">
        <v>52.986</v>
      </c>
      <c r="S93" s="221">
        <v>53.018</v>
      </c>
      <c r="T93" s="221">
        <v>69.7713</v>
      </c>
      <c r="U93" s="221">
        <v>69.2607</v>
      </c>
      <c r="V93" s="221">
        <v>69.5085</v>
      </c>
      <c r="W93" s="221">
        <v>67.025</v>
      </c>
      <c r="X93" s="221">
        <v>66.766</v>
      </c>
      <c r="Y93" s="221">
        <v>66.892</v>
      </c>
      <c r="Z93" s="221">
        <v>66.593</v>
      </c>
      <c r="AA93" s="221">
        <v>66.083</v>
      </c>
      <c r="AB93" s="221">
        <v>66.331</v>
      </c>
      <c r="AC93" s="221">
        <v>48.5199</v>
      </c>
      <c r="AD93" s="221">
        <v>48.6134</v>
      </c>
      <c r="AE93" s="221">
        <v>48.5669</v>
      </c>
      <c r="AF93" s="221">
        <v>51.244</v>
      </c>
      <c r="AG93" s="221">
        <v>51.317</v>
      </c>
      <c r="AH93" s="221">
        <v>51.281</v>
      </c>
      <c r="AI93" s="221">
        <v>46.199</v>
      </c>
      <c r="AJ93" s="221">
        <v>46.246</v>
      </c>
      <c r="AK93" s="221">
        <v>46.223</v>
      </c>
      <c r="AL93" s="221">
        <v>0.007752</v>
      </c>
      <c r="AM93" s="221">
        <v>0.00709</v>
      </c>
      <c r="AN93" s="221">
        <v>6.0</v>
      </c>
      <c r="AO93" s="221">
        <v>7.0</v>
      </c>
      <c r="AP93" s="220"/>
      <c r="AQ93" s="220"/>
      <c r="AR93" s="220"/>
    </row>
    <row r="94">
      <c r="A94" s="220" t="s">
        <v>656</v>
      </c>
      <c r="B94" s="220" t="s">
        <v>440</v>
      </c>
      <c r="C94" s="220" t="s">
        <v>78</v>
      </c>
      <c r="D94" s="220" t="s">
        <v>78</v>
      </c>
      <c r="E94" s="220" t="s">
        <v>78</v>
      </c>
      <c r="F94" s="220"/>
      <c r="G94" s="220"/>
      <c r="H94" s="220"/>
      <c r="I94" s="220"/>
      <c r="J94" s="220"/>
      <c r="K94" s="221">
        <v>55.9211</v>
      </c>
      <c r="L94" s="221">
        <v>55.0835</v>
      </c>
      <c r="M94" s="221">
        <v>55.4744</v>
      </c>
      <c r="N94" s="221">
        <v>56.716</v>
      </c>
      <c r="O94" s="221">
        <v>55.577</v>
      </c>
      <c r="P94" s="221">
        <v>56.088</v>
      </c>
      <c r="Q94" s="221">
        <v>53.972</v>
      </c>
      <c r="R94" s="221">
        <v>53.148</v>
      </c>
      <c r="S94" s="221">
        <v>53.533</v>
      </c>
      <c r="T94" s="221">
        <v>65.8491</v>
      </c>
      <c r="U94" s="221">
        <v>66.3445</v>
      </c>
      <c r="V94" s="221">
        <v>66.0898</v>
      </c>
      <c r="W94" s="221">
        <v>62.961</v>
      </c>
      <c r="X94" s="221">
        <v>63.181</v>
      </c>
      <c r="Y94" s="221">
        <v>63.069</v>
      </c>
      <c r="Z94" s="221">
        <v>64.394</v>
      </c>
      <c r="AA94" s="221">
        <v>64.628</v>
      </c>
      <c r="AB94" s="221">
        <v>64.51</v>
      </c>
      <c r="AC94" s="221">
        <v>48.6215</v>
      </c>
      <c r="AD94" s="221">
        <v>48.5295</v>
      </c>
      <c r="AE94" s="221">
        <v>48.5695</v>
      </c>
      <c r="AF94" s="221">
        <v>50.607</v>
      </c>
      <c r="AG94" s="221">
        <v>49.458</v>
      </c>
      <c r="AH94" s="221">
        <v>49.961</v>
      </c>
      <c r="AI94" s="221">
        <v>46.463</v>
      </c>
      <c r="AJ94" s="221">
        <v>46.524</v>
      </c>
      <c r="AK94" s="221">
        <v>46.497</v>
      </c>
      <c r="AL94" s="220"/>
      <c r="AM94" s="220"/>
      <c r="AN94" s="221">
        <v>5.0</v>
      </c>
      <c r="AO94" s="221">
        <v>6.0</v>
      </c>
      <c r="AP94" s="220"/>
      <c r="AQ94" s="220"/>
      <c r="AR94" s="220"/>
    </row>
    <row r="95">
      <c r="A95" s="220" t="s">
        <v>656</v>
      </c>
      <c r="B95" s="220" t="s">
        <v>441</v>
      </c>
      <c r="C95" s="220" t="s">
        <v>78</v>
      </c>
      <c r="D95" s="221">
        <v>12680.0</v>
      </c>
      <c r="E95" s="221">
        <v>439.0</v>
      </c>
      <c r="F95" s="222">
        <v>2.468497997E9</v>
      </c>
      <c r="G95" s="222">
        <v>2.468421457E9</v>
      </c>
      <c r="H95" s="223">
        <v>3.05</v>
      </c>
      <c r="I95" s="223">
        <v>2.95</v>
      </c>
      <c r="J95" s="224">
        <f>((F95+G95)/1000000000) / (H95+I95)</f>
        <v>0.822819909</v>
      </c>
      <c r="K95" s="221">
        <v>56.3304</v>
      </c>
      <c r="L95" s="221">
        <v>55.396</v>
      </c>
      <c r="M95" s="221">
        <v>55.8295</v>
      </c>
      <c r="N95" s="221">
        <v>57.137</v>
      </c>
      <c r="O95" s="221">
        <v>55.886</v>
      </c>
      <c r="P95" s="221">
        <v>56.444</v>
      </c>
      <c r="Q95" s="221">
        <v>54.284</v>
      </c>
      <c r="R95" s="221">
        <v>53.39</v>
      </c>
      <c r="S95" s="221">
        <v>53.806</v>
      </c>
      <c r="T95" s="221">
        <v>69.88</v>
      </c>
      <c r="U95" s="221">
        <v>70.6547</v>
      </c>
      <c r="V95" s="221">
        <v>70.2501</v>
      </c>
      <c r="W95" s="221">
        <v>64.896</v>
      </c>
      <c r="X95" s="221">
        <v>65.08</v>
      </c>
      <c r="Y95" s="221">
        <v>64.987</v>
      </c>
      <c r="Z95" s="221">
        <v>67.866</v>
      </c>
      <c r="AA95" s="221">
        <v>68.214</v>
      </c>
      <c r="AB95" s="221">
        <v>68.037</v>
      </c>
      <c r="AC95" s="221">
        <v>48.8197</v>
      </c>
      <c r="AD95" s="221">
        <v>48.6895</v>
      </c>
      <c r="AE95" s="221">
        <v>48.7459</v>
      </c>
      <c r="AF95" s="221">
        <v>50.901</v>
      </c>
      <c r="AG95" s="221">
        <v>49.662</v>
      </c>
      <c r="AH95" s="221">
        <v>50.202</v>
      </c>
      <c r="AI95" s="221">
        <v>46.599</v>
      </c>
      <c r="AJ95" s="221">
        <v>46.634</v>
      </c>
      <c r="AK95" s="221">
        <v>46.619</v>
      </c>
      <c r="AL95" s="220"/>
      <c r="AM95" s="220"/>
      <c r="AN95" s="221">
        <v>5.0</v>
      </c>
      <c r="AO95" s="221">
        <v>6.0</v>
      </c>
      <c r="AP95" s="220"/>
      <c r="AQ95" s="220"/>
      <c r="AR95" s="220"/>
    </row>
    <row r="96">
      <c r="A96" s="227" t="s">
        <v>657</v>
      </c>
      <c r="B96" s="227" t="s">
        <v>440</v>
      </c>
      <c r="C96" s="227" t="s">
        <v>78</v>
      </c>
      <c r="D96" s="220" t="s">
        <v>78</v>
      </c>
      <c r="E96" s="220" t="s">
        <v>78</v>
      </c>
      <c r="F96" s="220"/>
      <c r="G96" s="220"/>
      <c r="H96" s="220"/>
      <c r="I96" s="220"/>
      <c r="J96" s="220"/>
      <c r="K96" s="221">
        <v>57.3079</v>
      </c>
      <c r="L96" s="221">
        <v>56.5939</v>
      </c>
      <c r="M96" s="221">
        <v>56.9302</v>
      </c>
      <c r="N96" s="221">
        <v>59.167</v>
      </c>
      <c r="O96" s="221">
        <v>57.348</v>
      </c>
      <c r="P96" s="221">
        <v>58.105</v>
      </c>
      <c r="Q96" s="221">
        <v>54.891</v>
      </c>
      <c r="R96" s="221">
        <v>54.277</v>
      </c>
      <c r="S96" s="221">
        <v>54.568</v>
      </c>
      <c r="T96" s="221">
        <v>65.7021</v>
      </c>
      <c r="U96" s="221">
        <v>65.6261</v>
      </c>
      <c r="V96" s="221">
        <v>65.6639</v>
      </c>
      <c r="W96" s="221">
        <v>62.885</v>
      </c>
      <c r="X96" s="221">
        <v>62.776</v>
      </c>
      <c r="Y96" s="221">
        <v>62.83</v>
      </c>
      <c r="Z96" s="221">
        <v>64.236</v>
      </c>
      <c r="AA96" s="221">
        <v>64.069</v>
      </c>
      <c r="AB96" s="221">
        <v>64.152</v>
      </c>
      <c r="AC96" s="221">
        <v>49.907</v>
      </c>
      <c r="AD96" s="221">
        <v>50.5922</v>
      </c>
      <c r="AE96" s="221">
        <v>50.2806</v>
      </c>
      <c r="AF96" s="221">
        <v>54.147</v>
      </c>
      <c r="AG96" s="221">
        <v>52.449</v>
      </c>
      <c r="AH96" s="221">
        <v>53.313</v>
      </c>
      <c r="AI96" s="221">
        <v>47.219</v>
      </c>
      <c r="AJ96" s="221">
        <v>47.806</v>
      </c>
      <c r="AK96" s="221">
        <v>47.541</v>
      </c>
      <c r="AL96" s="221">
        <v>0.00405</v>
      </c>
      <c r="AM96" s="221">
        <v>0.003527</v>
      </c>
      <c r="AN96" s="221">
        <v>2.0</v>
      </c>
      <c r="AO96" s="221">
        <v>3.0</v>
      </c>
      <c r="AP96" s="220"/>
      <c r="AQ96" s="220"/>
      <c r="AR96" s="220"/>
    </row>
    <row r="97">
      <c r="A97" s="227" t="s">
        <v>657</v>
      </c>
      <c r="B97" s="227" t="s">
        <v>441</v>
      </c>
      <c r="C97" s="227" t="s">
        <v>658</v>
      </c>
      <c r="D97" s="221">
        <v>12835.0</v>
      </c>
      <c r="E97" s="221">
        <v>459.0</v>
      </c>
      <c r="F97" s="222">
        <v>2.470069331E9</v>
      </c>
      <c r="G97" s="222">
        <v>2.467311808E9</v>
      </c>
      <c r="H97" s="223">
        <v>3.02</v>
      </c>
      <c r="I97" s="223">
        <v>2.92</v>
      </c>
      <c r="J97" s="224">
        <f>((F97+G97)/1000000000) / (H97+I97)</f>
        <v>0.831208946</v>
      </c>
      <c r="K97" s="221">
        <v>57.9323</v>
      </c>
      <c r="L97" s="221">
        <v>57.121</v>
      </c>
      <c r="M97" s="221">
        <v>57.5008</v>
      </c>
      <c r="N97" s="221">
        <v>59.911</v>
      </c>
      <c r="O97" s="221">
        <v>57.978</v>
      </c>
      <c r="P97" s="221">
        <v>58.782</v>
      </c>
      <c r="Q97" s="221">
        <v>55.329</v>
      </c>
      <c r="R97" s="221">
        <v>54.668</v>
      </c>
      <c r="S97" s="221">
        <v>54.98</v>
      </c>
      <c r="T97" s="221">
        <v>70.3731</v>
      </c>
      <c r="U97" s="221">
        <v>70.7214</v>
      </c>
      <c r="V97" s="221">
        <v>70.5437</v>
      </c>
      <c r="W97" s="221">
        <v>65.252</v>
      </c>
      <c r="X97" s="221">
        <v>65.455</v>
      </c>
      <c r="Y97" s="221">
        <v>65.351</v>
      </c>
      <c r="Z97" s="221">
        <v>68.626</v>
      </c>
      <c r="AA97" s="221">
        <v>68.889</v>
      </c>
      <c r="AB97" s="221">
        <v>68.755</v>
      </c>
      <c r="AC97" s="221">
        <v>50.2105</v>
      </c>
      <c r="AD97" s="221">
        <v>50.8408</v>
      </c>
      <c r="AE97" s="221">
        <v>50.5552</v>
      </c>
      <c r="AF97" s="221">
        <v>54.989</v>
      </c>
      <c r="AG97" s="221">
        <v>52.843</v>
      </c>
      <c r="AH97" s="221">
        <v>53.88</v>
      </c>
      <c r="AI97" s="221">
        <v>47.394</v>
      </c>
      <c r="AJ97" s="221">
        <v>47.953</v>
      </c>
      <c r="AK97" s="221">
        <v>47.701</v>
      </c>
      <c r="AL97" s="221">
        <v>0.003655</v>
      </c>
      <c r="AM97" s="221">
        <v>0.003212</v>
      </c>
      <c r="AN97" s="221">
        <v>2.0</v>
      </c>
      <c r="AO97" s="221">
        <v>3.0</v>
      </c>
      <c r="AP97" s="220"/>
      <c r="AQ97" s="220"/>
      <c r="AR97" s="220"/>
    </row>
    <row r="98">
      <c r="A98" s="227" t="s">
        <v>659</v>
      </c>
      <c r="B98" s="227" t="s">
        <v>440</v>
      </c>
      <c r="C98" s="227" t="s">
        <v>78</v>
      </c>
      <c r="D98" s="220" t="s">
        <v>78</v>
      </c>
      <c r="E98" s="220" t="s">
        <v>78</v>
      </c>
      <c r="F98" s="220"/>
      <c r="G98" s="220"/>
      <c r="H98" s="220"/>
      <c r="I98" s="220"/>
      <c r="J98" s="220"/>
      <c r="K98" s="221">
        <v>55.9572</v>
      </c>
      <c r="L98" s="221">
        <v>55.7838</v>
      </c>
      <c r="M98" s="221">
        <v>55.8696</v>
      </c>
      <c r="N98" s="221">
        <v>58.907</v>
      </c>
      <c r="O98" s="221">
        <v>58.407</v>
      </c>
      <c r="P98" s="221">
        <v>58.649</v>
      </c>
      <c r="Q98" s="221">
        <v>53.394</v>
      </c>
      <c r="R98" s="221">
        <v>53.334</v>
      </c>
      <c r="S98" s="221">
        <v>53.364</v>
      </c>
      <c r="T98" s="221">
        <v>67.167</v>
      </c>
      <c r="U98" s="221">
        <v>67.014</v>
      </c>
      <c r="V98" s="221">
        <v>67.0898</v>
      </c>
      <c r="W98" s="221">
        <v>64.644</v>
      </c>
      <c r="X98" s="221">
        <v>64.629</v>
      </c>
      <c r="Y98" s="221">
        <v>64.637</v>
      </c>
      <c r="Z98" s="221">
        <v>65.888</v>
      </c>
      <c r="AA98" s="221">
        <v>65.849</v>
      </c>
      <c r="AB98" s="221">
        <v>65.869</v>
      </c>
      <c r="AC98" s="221">
        <v>49.1788</v>
      </c>
      <c r="AD98" s="221">
        <v>49.2865</v>
      </c>
      <c r="AE98" s="221">
        <v>49.2323</v>
      </c>
      <c r="AF98" s="221">
        <v>54.237</v>
      </c>
      <c r="AG98" s="221">
        <v>54.14</v>
      </c>
      <c r="AH98" s="221">
        <v>54.187</v>
      </c>
      <c r="AI98" s="221">
        <v>46.434</v>
      </c>
      <c r="AJ98" s="221">
        <v>46.535</v>
      </c>
      <c r="AK98" s="221">
        <v>46.484</v>
      </c>
      <c r="AL98" s="221">
        <v>0.006768</v>
      </c>
      <c r="AM98" s="221">
        <v>0.00708</v>
      </c>
      <c r="AN98" s="221">
        <v>2.0</v>
      </c>
      <c r="AO98" s="221">
        <v>3.0</v>
      </c>
      <c r="AP98" s="220"/>
      <c r="AQ98" s="220"/>
      <c r="AR98" s="220"/>
    </row>
    <row r="99">
      <c r="A99" s="227" t="s">
        <v>659</v>
      </c>
      <c r="B99" s="227" t="s">
        <v>441</v>
      </c>
      <c r="C99" s="227" t="s">
        <v>660</v>
      </c>
      <c r="D99" s="221">
        <v>11272.0</v>
      </c>
      <c r="E99" s="221">
        <v>435.0</v>
      </c>
      <c r="F99" s="222">
        <v>2.467497653E9</v>
      </c>
      <c r="G99" s="222">
        <v>2.468755397E9</v>
      </c>
      <c r="H99" s="223">
        <v>3.04</v>
      </c>
      <c r="I99" s="223">
        <v>3.04</v>
      </c>
      <c r="J99" s="224">
        <f>((F99+G99)/1000000000) / (H99+I99)</f>
        <v>0.8118837253</v>
      </c>
      <c r="K99" s="221">
        <v>56.2797</v>
      </c>
      <c r="L99" s="221">
        <v>56.0816</v>
      </c>
      <c r="M99" s="221">
        <v>56.1794</v>
      </c>
      <c r="N99" s="221">
        <v>59.542</v>
      </c>
      <c r="O99" s="221">
        <v>58.939</v>
      </c>
      <c r="P99" s="221">
        <v>59.229</v>
      </c>
      <c r="Q99" s="221">
        <v>53.581</v>
      </c>
      <c r="R99" s="221">
        <v>53.51</v>
      </c>
      <c r="S99" s="221">
        <v>53.545</v>
      </c>
      <c r="T99" s="221">
        <v>70.3544</v>
      </c>
      <c r="U99" s="221">
        <v>70.5852</v>
      </c>
      <c r="V99" s="221">
        <v>70.4683</v>
      </c>
      <c r="W99" s="221">
        <v>66.251</v>
      </c>
      <c r="X99" s="221">
        <v>66.416</v>
      </c>
      <c r="Y99" s="221">
        <v>66.332</v>
      </c>
      <c r="Z99" s="221">
        <v>68.229</v>
      </c>
      <c r="AA99" s="221">
        <v>68.479</v>
      </c>
      <c r="AB99" s="221">
        <v>68.352</v>
      </c>
      <c r="AC99" s="221">
        <v>49.3782</v>
      </c>
      <c r="AD99" s="221">
        <v>49.4479</v>
      </c>
      <c r="AE99" s="221">
        <v>49.4129</v>
      </c>
      <c r="AF99" s="221">
        <v>54.861</v>
      </c>
      <c r="AG99" s="221">
        <v>54.624</v>
      </c>
      <c r="AH99" s="221">
        <v>54.739</v>
      </c>
      <c r="AI99" s="221">
        <v>46.545</v>
      </c>
      <c r="AJ99" s="221">
        <v>46.626</v>
      </c>
      <c r="AK99" s="221">
        <v>46.585</v>
      </c>
      <c r="AL99" s="221">
        <v>0.006304</v>
      </c>
      <c r="AM99" s="221">
        <v>0.006663</v>
      </c>
      <c r="AN99" s="221">
        <v>2.0</v>
      </c>
      <c r="AO99" s="221">
        <v>3.0</v>
      </c>
      <c r="AP99" s="220"/>
      <c r="AQ99" s="220"/>
      <c r="AR99" s="220"/>
    </row>
    <row r="100">
      <c r="A100" s="227" t="s">
        <v>661</v>
      </c>
      <c r="B100" s="227" t="s">
        <v>440</v>
      </c>
      <c r="C100" s="227" t="s">
        <v>78</v>
      </c>
      <c r="D100" s="220" t="s">
        <v>78</v>
      </c>
      <c r="E100" s="220" t="s">
        <v>78</v>
      </c>
      <c r="F100" s="220"/>
      <c r="G100" s="220"/>
      <c r="H100" s="220"/>
      <c r="I100" s="220"/>
      <c r="J100" s="220"/>
      <c r="K100" s="221">
        <v>57.1918</v>
      </c>
      <c r="L100" s="221">
        <v>56.3708</v>
      </c>
      <c r="M100" s="221">
        <v>56.7549</v>
      </c>
      <c r="N100" s="221">
        <v>60.445</v>
      </c>
      <c r="O100" s="221">
        <v>57.542</v>
      </c>
      <c r="P100" s="221">
        <v>58.62</v>
      </c>
      <c r="Q100" s="221">
        <v>54.497</v>
      </c>
      <c r="R100" s="221">
        <v>54.035</v>
      </c>
      <c r="S100" s="221">
        <v>54.256</v>
      </c>
      <c r="T100" s="221">
        <v>67.4993</v>
      </c>
      <c r="U100" s="221">
        <v>67.0155</v>
      </c>
      <c r="V100" s="221">
        <v>67.2507</v>
      </c>
      <c r="W100" s="221">
        <v>64.115</v>
      </c>
      <c r="X100" s="221">
        <v>64.026</v>
      </c>
      <c r="Y100" s="221">
        <v>64.07</v>
      </c>
      <c r="Z100" s="221">
        <v>66.297</v>
      </c>
      <c r="AA100" s="221">
        <v>66.117</v>
      </c>
      <c r="AB100" s="221">
        <v>66.206</v>
      </c>
      <c r="AC100" s="221">
        <v>49.7747</v>
      </c>
      <c r="AD100" s="221">
        <v>50.307</v>
      </c>
      <c r="AE100" s="221">
        <v>50.0638</v>
      </c>
      <c r="AF100" s="221">
        <v>59.283</v>
      </c>
      <c r="AG100" s="221">
        <v>53.088</v>
      </c>
      <c r="AH100" s="221">
        <v>55.211</v>
      </c>
      <c r="AI100" s="221">
        <v>46.751</v>
      </c>
      <c r="AJ100" s="221">
        <v>47.439</v>
      </c>
      <c r="AK100" s="221">
        <v>47.122</v>
      </c>
      <c r="AL100" s="221">
        <v>0.004707</v>
      </c>
      <c r="AM100" s="221">
        <v>0.004849</v>
      </c>
      <c r="AN100" s="221">
        <v>2.0</v>
      </c>
      <c r="AO100" s="221">
        <v>3.0</v>
      </c>
      <c r="AP100" s="220"/>
      <c r="AQ100" s="220"/>
      <c r="AR100" s="220"/>
    </row>
    <row r="101">
      <c r="A101" s="227" t="s">
        <v>661</v>
      </c>
      <c r="B101" s="227" t="s">
        <v>441</v>
      </c>
      <c r="C101" s="227" t="s">
        <v>662</v>
      </c>
      <c r="D101" s="221">
        <v>14121.0</v>
      </c>
      <c r="E101" s="221">
        <v>523.0</v>
      </c>
      <c r="F101" s="222">
        <v>2.468046629E9</v>
      </c>
      <c r="G101" s="222">
        <v>2.468153293E9</v>
      </c>
      <c r="H101" s="223">
        <v>3.04</v>
      </c>
      <c r="I101" s="223">
        <v>2.93</v>
      </c>
      <c r="J101" s="224">
        <f>((F101+G101)/1000000000) / (H101+I101)</f>
        <v>0.8268341578</v>
      </c>
      <c r="K101" s="221">
        <v>57.6142</v>
      </c>
      <c r="L101" s="221">
        <v>56.7354</v>
      </c>
      <c r="M101" s="221">
        <v>57.1451</v>
      </c>
      <c r="N101" s="221">
        <v>61.351</v>
      </c>
      <c r="O101" s="221">
        <v>58.008</v>
      </c>
      <c r="P101" s="221">
        <v>59.212</v>
      </c>
      <c r="Q101" s="221">
        <v>54.741</v>
      </c>
      <c r="R101" s="221">
        <v>54.257</v>
      </c>
      <c r="S101" s="221">
        <v>54.488</v>
      </c>
      <c r="T101" s="221">
        <v>71.5881</v>
      </c>
      <c r="U101" s="221">
        <v>70.5631</v>
      </c>
      <c r="V101" s="221">
        <v>71.0454</v>
      </c>
      <c r="W101" s="221">
        <v>65.707</v>
      </c>
      <c r="X101" s="221">
        <v>65.54</v>
      </c>
      <c r="Y101" s="221">
        <v>65.623</v>
      </c>
      <c r="Z101" s="221">
        <v>69.486</v>
      </c>
      <c r="AA101" s="221">
        <v>69.033</v>
      </c>
      <c r="AB101" s="221">
        <v>69.254</v>
      </c>
      <c r="AC101" s="221">
        <v>50.0042</v>
      </c>
      <c r="AD101" s="221">
        <v>50.5458</v>
      </c>
      <c r="AE101" s="221">
        <v>50.2982</v>
      </c>
      <c r="AF101" s="221">
        <v>61.924</v>
      </c>
      <c r="AG101" s="221">
        <v>53.531</v>
      </c>
      <c r="AH101" s="221">
        <v>55.998</v>
      </c>
      <c r="AI101" s="221">
        <v>46.872</v>
      </c>
      <c r="AJ101" s="221">
        <v>47.567</v>
      </c>
      <c r="AK101" s="221">
        <v>47.246</v>
      </c>
      <c r="AL101" s="221">
        <v>0.004327</v>
      </c>
      <c r="AM101" s="221">
        <v>0.004532</v>
      </c>
      <c r="AN101" s="221">
        <v>2.0</v>
      </c>
      <c r="AO101" s="221">
        <v>3.0</v>
      </c>
      <c r="AP101" s="220"/>
      <c r="AQ101" s="220"/>
      <c r="AR101" s="220"/>
    </row>
    <row r="102">
      <c r="A102" s="227" t="s">
        <v>663</v>
      </c>
      <c r="B102" s="227" t="s">
        <v>440</v>
      </c>
      <c r="C102" s="227" t="s">
        <v>78</v>
      </c>
      <c r="D102" s="220" t="s">
        <v>78</v>
      </c>
      <c r="E102" s="220" t="s">
        <v>78</v>
      </c>
      <c r="F102" s="220"/>
      <c r="G102" s="220"/>
      <c r="H102" s="220"/>
      <c r="I102" s="220"/>
      <c r="J102" s="220"/>
      <c r="K102" s="221">
        <v>55.6686</v>
      </c>
      <c r="L102" s="221">
        <v>56.7104</v>
      </c>
      <c r="M102" s="221">
        <v>56.1586</v>
      </c>
      <c r="N102" s="221">
        <v>57.649</v>
      </c>
      <c r="O102" s="221">
        <v>60.615</v>
      </c>
      <c r="P102" s="221">
        <v>58.865</v>
      </c>
      <c r="Q102" s="221">
        <v>53.599</v>
      </c>
      <c r="R102" s="221">
        <v>54.084</v>
      </c>
      <c r="S102" s="221">
        <v>53.835</v>
      </c>
      <c r="T102" s="221">
        <v>67.6908</v>
      </c>
      <c r="U102" s="221">
        <v>67.8158</v>
      </c>
      <c r="V102" s="221">
        <v>67.7529</v>
      </c>
      <c r="W102" s="221">
        <v>64.985</v>
      </c>
      <c r="X102" s="221">
        <v>65.01</v>
      </c>
      <c r="Y102" s="221">
        <v>64.998</v>
      </c>
      <c r="Z102" s="221">
        <v>66.338</v>
      </c>
      <c r="AA102" s="221">
        <v>66.387</v>
      </c>
      <c r="AB102" s="221">
        <v>66.363</v>
      </c>
      <c r="AC102" s="221">
        <v>49.5189</v>
      </c>
      <c r="AD102" s="221">
        <v>49.9284</v>
      </c>
      <c r="AE102" s="221">
        <v>49.717</v>
      </c>
      <c r="AF102" s="221">
        <v>52.902</v>
      </c>
      <c r="AG102" s="221">
        <v>56.958</v>
      </c>
      <c r="AH102" s="221">
        <v>54.396</v>
      </c>
      <c r="AI102" s="221">
        <v>47.114</v>
      </c>
      <c r="AJ102" s="221">
        <v>47.096</v>
      </c>
      <c r="AK102" s="221">
        <v>47.105</v>
      </c>
      <c r="AL102" s="221">
        <v>0.006518</v>
      </c>
      <c r="AM102" s="221">
        <v>0.005718</v>
      </c>
      <c r="AN102" s="221">
        <v>2.0</v>
      </c>
      <c r="AO102" s="221">
        <v>3.0</v>
      </c>
      <c r="AP102" s="220"/>
      <c r="AQ102" s="220"/>
      <c r="AR102" s="220"/>
    </row>
    <row r="103">
      <c r="A103" s="227" t="s">
        <v>663</v>
      </c>
      <c r="B103" s="227" t="s">
        <v>441</v>
      </c>
      <c r="C103" s="227" t="s">
        <v>664</v>
      </c>
      <c r="D103" s="221">
        <v>14638.0</v>
      </c>
      <c r="E103" s="221">
        <v>571.0</v>
      </c>
      <c r="F103" s="222">
        <v>2.468484016E9</v>
      </c>
      <c r="G103" s="222">
        <v>2.468913429E9</v>
      </c>
      <c r="H103" s="223">
        <v>3.04</v>
      </c>
      <c r="I103" s="223">
        <v>3.03</v>
      </c>
      <c r="J103" s="224">
        <f>((F103+G103)/1000000000) / (H103+I103)</f>
        <v>0.8134097932</v>
      </c>
      <c r="K103" s="221">
        <v>55.9604</v>
      </c>
      <c r="L103" s="221">
        <v>57.0633</v>
      </c>
      <c r="M103" s="221">
        <v>56.4773</v>
      </c>
      <c r="N103" s="221">
        <v>58.088</v>
      </c>
      <c r="O103" s="221">
        <v>61.56</v>
      </c>
      <c r="P103" s="221">
        <v>59.463</v>
      </c>
      <c r="Q103" s="221">
        <v>53.795</v>
      </c>
      <c r="R103" s="221">
        <v>54.293</v>
      </c>
      <c r="S103" s="221">
        <v>54.037</v>
      </c>
      <c r="T103" s="221">
        <v>71.6939</v>
      </c>
      <c r="U103" s="221">
        <v>71.5068</v>
      </c>
      <c r="V103" s="221">
        <v>71.5993</v>
      </c>
      <c r="W103" s="221">
        <v>66.911</v>
      </c>
      <c r="X103" s="221">
        <v>66.749</v>
      </c>
      <c r="Y103" s="221">
        <v>66.829</v>
      </c>
      <c r="Z103" s="221">
        <v>69.442</v>
      </c>
      <c r="AA103" s="221">
        <v>69.128</v>
      </c>
      <c r="AB103" s="221">
        <v>69.282</v>
      </c>
      <c r="AC103" s="221">
        <v>49.7171</v>
      </c>
      <c r="AD103" s="221">
        <v>50.1318</v>
      </c>
      <c r="AE103" s="221">
        <v>49.9176</v>
      </c>
      <c r="AF103" s="221">
        <v>53.345</v>
      </c>
      <c r="AG103" s="221">
        <v>58.234</v>
      </c>
      <c r="AH103" s="221">
        <v>55.044</v>
      </c>
      <c r="AI103" s="221">
        <v>47.23</v>
      </c>
      <c r="AJ103" s="221">
        <v>47.21</v>
      </c>
      <c r="AK103" s="221">
        <v>47.22</v>
      </c>
      <c r="AL103" s="221">
        <v>0.005884</v>
      </c>
      <c r="AM103" s="221">
        <v>0.005211</v>
      </c>
      <c r="AN103" s="221">
        <v>2.0</v>
      </c>
      <c r="AO103" s="221">
        <v>3.0</v>
      </c>
      <c r="AP103" s="220"/>
      <c r="AQ103" s="220"/>
      <c r="AR103" s="220"/>
    </row>
    <row r="104">
      <c r="A104" s="227" t="s">
        <v>665</v>
      </c>
      <c r="B104" s="227" t="s">
        <v>440</v>
      </c>
      <c r="C104" s="227" t="s">
        <v>78</v>
      </c>
      <c r="D104" s="220" t="s">
        <v>78</v>
      </c>
      <c r="E104" s="220" t="s">
        <v>78</v>
      </c>
      <c r="F104" s="220"/>
      <c r="G104" s="220"/>
      <c r="H104" s="220"/>
      <c r="I104" s="220"/>
      <c r="J104" s="220"/>
      <c r="K104" s="221">
        <v>55.9217</v>
      </c>
      <c r="L104" s="221">
        <v>55.7538</v>
      </c>
      <c r="M104" s="221">
        <v>55.8353</v>
      </c>
      <c r="N104" s="221">
        <v>58.985</v>
      </c>
      <c r="O104" s="221">
        <v>57.403</v>
      </c>
      <c r="P104" s="221">
        <v>58.002</v>
      </c>
      <c r="Q104" s="221">
        <v>53.245</v>
      </c>
      <c r="R104" s="221">
        <v>52.939</v>
      </c>
      <c r="S104" s="221">
        <v>53.086</v>
      </c>
      <c r="T104" s="221">
        <v>66.8507</v>
      </c>
      <c r="U104" s="221">
        <v>67.0245</v>
      </c>
      <c r="V104" s="221">
        <v>66.9368</v>
      </c>
      <c r="W104" s="221">
        <v>63.676</v>
      </c>
      <c r="X104" s="221">
        <v>63.725</v>
      </c>
      <c r="Y104" s="221">
        <v>63.7</v>
      </c>
      <c r="Z104" s="221">
        <v>65.385</v>
      </c>
      <c r="AA104" s="221">
        <v>65.525</v>
      </c>
      <c r="AB104" s="221">
        <v>65.454</v>
      </c>
      <c r="AC104" s="221">
        <v>48.5188</v>
      </c>
      <c r="AD104" s="221">
        <v>49.2252</v>
      </c>
      <c r="AE104" s="221">
        <v>48.9052</v>
      </c>
      <c r="AF104" s="221">
        <v>59.307</v>
      </c>
      <c r="AG104" s="221">
        <v>52.96</v>
      </c>
      <c r="AH104" s="221">
        <v>55.086</v>
      </c>
      <c r="AI104" s="221">
        <v>45.482</v>
      </c>
      <c r="AJ104" s="221">
        <v>46.088</v>
      </c>
      <c r="AK104" s="221">
        <v>45.815</v>
      </c>
      <c r="AL104" s="221">
        <v>0.004968</v>
      </c>
      <c r="AM104" s="221">
        <v>0.00475</v>
      </c>
      <c r="AN104" s="221">
        <v>2.0</v>
      </c>
      <c r="AO104" s="221">
        <v>3.0</v>
      </c>
      <c r="AP104" s="220"/>
      <c r="AQ104" s="220"/>
      <c r="AR104" s="220"/>
    </row>
    <row r="105">
      <c r="A105" s="227" t="s">
        <v>665</v>
      </c>
      <c r="B105" s="227" t="s">
        <v>441</v>
      </c>
      <c r="C105" s="227" t="s">
        <v>666</v>
      </c>
      <c r="D105" s="221">
        <v>14422.0</v>
      </c>
      <c r="E105" s="221">
        <v>563.0</v>
      </c>
      <c r="F105" s="222">
        <v>2.46931664E9</v>
      </c>
      <c r="G105" s="222">
        <v>2.471318157E9</v>
      </c>
      <c r="H105" s="223">
        <v>3.03</v>
      </c>
      <c r="I105" s="223">
        <v>2.92</v>
      </c>
      <c r="J105" s="224">
        <f>((F105+G105)/1000000000) / (H105+I105)</f>
        <v>0.8303587894</v>
      </c>
      <c r="K105" s="221">
        <v>56.2373</v>
      </c>
      <c r="L105" s="221">
        <v>56.0416</v>
      </c>
      <c r="M105" s="221">
        <v>56.1365</v>
      </c>
      <c r="N105" s="221">
        <v>59.642</v>
      </c>
      <c r="O105" s="221">
        <v>57.839</v>
      </c>
      <c r="P105" s="221">
        <v>58.515</v>
      </c>
      <c r="Q105" s="221">
        <v>53.422</v>
      </c>
      <c r="R105" s="221">
        <v>53.094</v>
      </c>
      <c r="S105" s="221">
        <v>53.252</v>
      </c>
      <c r="T105" s="221">
        <v>70.2695</v>
      </c>
      <c r="U105" s="221">
        <v>70.3666</v>
      </c>
      <c r="V105" s="221">
        <v>70.3178</v>
      </c>
      <c r="W105" s="221">
        <v>65.077</v>
      </c>
      <c r="X105" s="221">
        <v>65.048</v>
      </c>
      <c r="Y105" s="221">
        <v>65.062</v>
      </c>
      <c r="Z105" s="221">
        <v>67.686</v>
      </c>
      <c r="AA105" s="221">
        <v>67.724</v>
      </c>
      <c r="AB105" s="221">
        <v>67.705</v>
      </c>
      <c r="AC105" s="221">
        <v>48.6973</v>
      </c>
      <c r="AD105" s="221">
        <v>49.3988</v>
      </c>
      <c r="AE105" s="221">
        <v>49.081</v>
      </c>
      <c r="AF105" s="221">
        <v>62.316</v>
      </c>
      <c r="AG105" s="221">
        <v>53.388</v>
      </c>
      <c r="AH105" s="221">
        <v>55.891</v>
      </c>
      <c r="AI105" s="221">
        <v>45.58</v>
      </c>
      <c r="AJ105" s="221">
        <v>46.175</v>
      </c>
      <c r="AK105" s="221">
        <v>45.907</v>
      </c>
      <c r="AL105" s="221">
        <v>0.004565</v>
      </c>
      <c r="AM105" s="221">
        <v>0.004392</v>
      </c>
      <c r="AN105" s="221">
        <v>2.0</v>
      </c>
      <c r="AO105" s="221">
        <v>3.0</v>
      </c>
      <c r="AP105" s="220"/>
      <c r="AQ105" s="220"/>
      <c r="AR105" s="220"/>
    </row>
    <row r="106">
      <c r="A106" s="220" t="s">
        <v>667</v>
      </c>
      <c r="B106" s="220" t="s">
        <v>440</v>
      </c>
      <c r="C106" s="220" t="s">
        <v>78</v>
      </c>
      <c r="D106" s="220" t="s">
        <v>78</v>
      </c>
      <c r="E106" s="220" t="s">
        <v>78</v>
      </c>
      <c r="F106" s="220"/>
      <c r="G106" s="220"/>
      <c r="H106" s="220"/>
      <c r="I106" s="220"/>
      <c r="J106" s="220"/>
      <c r="K106" s="221">
        <v>53.6432</v>
      </c>
      <c r="L106" s="221">
        <v>53.3667</v>
      </c>
      <c r="M106" s="221">
        <v>53.5025</v>
      </c>
      <c r="N106" s="221">
        <v>54.266</v>
      </c>
      <c r="O106" s="221">
        <v>53.898</v>
      </c>
      <c r="P106" s="221">
        <v>54.077</v>
      </c>
      <c r="Q106" s="221">
        <v>52.084</v>
      </c>
      <c r="R106" s="221">
        <v>51.84</v>
      </c>
      <c r="S106" s="221">
        <v>51.96</v>
      </c>
      <c r="T106" s="221">
        <v>64.321</v>
      </c>
      <c r="U106" s="221">
        <v>64.3589</v>
      </c>
      <c r="V106" s="221">
        <v>64.3399</v>
      </c>
      <c r="W106" s="221">
        <v>62.925</v>
      </c>
      <c r="X106" s="221">
        <v>62.912</v>
      </c>
      <c r="Y106" s="221">
        <v>62.918</v>
      </c>
      <c r="Z106" s="221">
        <v>62.734</v>
      </c>
      <c r="AA106" s="221">
        <v>62.619</v>
      </c>
      <c r="AB106" s="221">
        <v>62.676</v>
      </c>
      <c r="AC106" s="221">
        <v>48.0359</v>
      </c>
      <c r="AD106" s="221">
        <v>48.0741</v>
      </c>
      <c r="AE106" s="221">
        <v>48.0552</v>
      </c>
      <c r="AF106" s="221">
        <v>49.924</v>
      </c>
      <c r="AG106" s="221">
        <v>49.678</v>
      </c>
      <c r="AH106" s="221">
        <v>49.79</v>
      </c>
      <c r="AI106" s="221">
        <v>46.048</v>
      </c>
      <c r="AJ106" s="221">
        <v>46.099</v>
      </c>
      <c r="AK106" s="221">
        <v>46.074</v>
      </c>
      <c r="AL106" s="220"/>
      <c r="AM106" s="220"/>
      <c r="AN106" s="221">
        <v>8.0</v>
      </c>
      <c r="AO106" s="221">
        <v>9.0</v>
      </c>
      <c r="AP106" s="220"/>
      <c r="AQ106" s="220"/>
      <c r="AR106" s="220"/>
    </row>
    <row r="107">
      <c r="A107" s="220" t="s">
        <v>667</v>
      </c>
      <c r="B107" s="220" t="s">
        <v>441</v>
      </c>
      <c r="C107" s="220" t="s">
        <v>78</v>
      </c>
      <c r="D107" s="221">
        <v>15703.0</v>
      </c>
      <c r="E107" s="221">
        <v>1479.0</v>
      </c>
      <c r="F107" s="222">
        <v>2.468384065E9</v>
      </c>
      <c r="G107" s="222">
        <v>2.466274572E9</v>
      </c>
      <c r="H107" s="223">
        <v>3.03</v>
      </c>
      <c r="I107" s="223">
        <v>3.02</v>
      </c>
      <c r="J107" s="224">
        <f>((F107+G107)/1000000000) / (H107+I107)</f>
        <v>0.8156460557</v>
      </c>
      <c r="K107" s="221">
        <v>53.9157</v>
      </c>
      <c r="L107" s="221">
        <v>53.6428</v>
      </c>
      <c r="M107" s="221">
        <v>53.7768</v>
      </c>
      <c r="N107" s="221">
        <v>54.542</v>
      </c>
      <c r="O107" s="221">
        <v>54.172</v>
      </c>
      <c r="P107" s="221">
        <v>54.352</v>
      </c>
      <c r="Q107" s="221">
        <v>52.298</v>
      </c>
      <c r="R107" s="221">
        <v>52.061</v>
      </c>
      <c r="S107" s="221">
        <v>52.178</v>
      </c>
      <c r="T107" s="221">
        <v>67.1045</v>
      </c>
      <c r="U107" s="221">
        <v>67.3996</v>
      </c>
      <c r="V107" s="221">
        <v>67.2495</v>
      </c>
      <c r="W107" s="221">
        <v>64.893</v>
      </c>
      <c r="X107" s="221">
        <v>65.087</v>
      </c>
      <c r="Y107" s="221">
        <v>64.988</v>
      </c>
      <c r="Z107" s="221">
        <v>64.875</v>
      </c>
      <c r="AA107" s="221">
        <v>64.951</v>
      </c>
      <c r="AB107" s="221">
        <v>64.913</v>
      </c>
      <c r="AC107" s="221">
        <v>48.135</v>
      </c>
      <c r="AD107" s="221">
        <v>48.1531</v>
      </c>
      <c r="AE107" s="221">
        <v>48.1441</v>
      </c>
      <c r="AF107" s="221">
        <v>50.062</v>
      </c>
      <c r="AG107" s="221">
        <v>49.77</v>
      </c>
      <c r="AH107" s="221">
        <v>49.904</v>
      </c>
      <c r="AI107" s="221">
        <v>46.116</v>
      </c>
      <c r="AJ107" s="221">
        <v>46.15</v>
      </c>
      <c r="AK107" s="221">
        <v>46.133</v>
      </c>
      <c r="AL107" s="220"/>
      <c r="AM107" s="220"/>
      <c r="AN107" s="221">
        <v>8.0</v>
      </c>
      <c r="AO107" s="221">
        <v>9.0</v>
      </c>
      <c r="AP107" s="220"/>
      <c r="AQ107" s="220"/>
      <c r="AR107" s="220"/>
    </row>
    <row r="108">
      <c r="A108" s="220" t="s">
        <v>668</v>
      </c>
      <c r="B108" s="220" t="s">
        <v>440</v>
      </c>
      <c r="C108" s="220" t="s">
        <v>78</v>
      </c>
      <c r="D108" s="220" t="s">
        <v>78</v>
      </c>
      <c r="E108" s="220" t="s">
        <v>78</v>
      </c>
      <c r="F108" s="220"/>
      <c r="G108" s="220"/>
      <c r="H108" s="220"/>
      <c r="I108" s="220"/>
      <c r="J108" s="220"/>
      <c r="K108" s="221">
        <v>55.744</v>
      </c>
      <c r="L108" s="221">
        <v>56.5176</v>
      </c>
      <c r="M108" s="221">
        <v>56.1199</v>
      </c>
      <c r="N108" s="221">
        <v>57.276</v>
      </c>
      <c r="O108" s="221">
        <v>57.692</v>
      </c>
      <c r="P108" s="221">
        <v>57.351</v>
      </c>
      <c r="Q108" s="221">
        <v>53.121</v>
      </c>
      <c r="R108" s="221">
        <v>53.586</v>
      </c>
      <c r="S108" s="221">
        <v>53.351</v>
      </c>
      <c r="T108" s="221">
        <v>69.2749</v>
      </c>
      <c r="U108" s="221">
        <v>69.8315</v>
      </c>
      <c r="V108" s="221">
        <v>69.5443</v>
      </c>
      <c r="W108" s="221">
        <v>65.21</v>
      </c>
      <c r="X108" s="221">
        <v>65.192</v>
      </c>
      <c r="Y108" s="221">
        <v>65.198</v>
      </c>
      <c r="Z108" s="221">
        <v>66.562</v>
      </c>
      <c r="AA108" s="221">
        <v>66.879</v>
      </c>
      <c r="AB108" s="221">
        <v>66.718</v>
      </c>
      <c r="AC108" s="221">
        <v>47.9698</v>
      </c>
      <c r="AD108" s="221">
        <v>49.5751</v>
      </c>
      <c r="AE108" s="221">
        <v>48.7952</v>
      </c>
      <c r="AF108" s="221">
        <v>53.123</v>
      </c>
      <c r="AG108" s="221">
        <v>52.549</v>
      </c>
      <c r="AH108" s="221">
        <v>52.603</v>
      </c>
      <c r="AI108" s="221">
        <v>45.161</v>
      </c>
      <c r="AJ108" s="221">
        <v>46.471</v>
      </c>
      <c r="AK108" s="221">
        <v>45.846</v>
      </c>
      <c r="AL108" s="221">
        <v>0.003453</v>
      </c>
      <c r="AM108" s="221">
        <v>0.003137</v>
      </c>
      <c r="AN108" s="221">
        <v>6.0</v>
      </c>
      <c r="AO108" s="221">
        <v>7.0</v>
      </c>
      <c r="AP108" s="220"/>
      <c r="AQ108" s="220"/>
      <c r="AR108" s="220"/>
    </row>
    <row r="109">
      <c r="A109" s="220" t="s">
        <v>668</v>
      </c>
      <c r="B109" s="220" t="s">
        <v>441</v>
      </c>
      <c r="C109" s="220" t="s">
        <v>78</v>
      </c>
      <c r="D109" s="221">
        <v>5142.0</v>
      </c>
      <c r="E109" s="221">
        <v>266.0</v>
      </c>
      <c r="F109" s="222">
        <v>2.468463689E9</v>
      </c>
      <c r="G109" s="222">
        <v>2.467722275E9</v>
      </c>
      <c r="H109" s="223">
        <v>3.04</v>
      </c>
      <c r="I109" s="223">
        <v>2.94</v>
      </c>
      <c r="J109" s="224">
        <f>((F109+G109)/1000000000) / (H109+I109)</f>
        <v>0.8254491579</v>
      </c>
      <c r="K109" s="221">
        <v>55.9018</v>
      </c>
      <c r="L109" s="221">
        <v>56.711</v>
      </c>
      <c r="M109" s="221">
        <v>56.2941</v>
      </c>
      <c r="N109" s="221">
        <v>57.492</v>
      </c>
      <c r="O109" s="221">
        <v>57.947</v>
      </c>
      <c r="P109" s="221">
        <v>57.579</v>
      </c>
      <c r="Q109" s="221">
        <v>53.215</v>
      </c>
      <c r="R109" s="221">
        <v>53.694</v>
      </c>
      <c r="S109" s="221">
        <v>53.452</v>
      </c>
      <c r="T109" s="221">
        <v>71.705</v>
      </c>
      <c r="U109" s="221">
        <v>72.5553</v>
      </c>
      <c r="V109" s="221">
        <v>72.1093</v>
      </c>
      <c r="W109" s="221">
        <v>66.08</v>
      </c>
      <c r="X109" s="221">
        <v>66.052</v>
      </c>
      <c r="Y109" s="221">
        <v>66.062</v>
      </c>
      <c r="Z109" s="221">
        <v>67.867</v>
      </c>
      <c r="AA109" s="221">
        <v>68.256</v>
      </c>
      <c r="AB109" s="221">
        <v>68.057</v>
      </c>
      <c r="AC109" s="221">
        <v>48.0606</v>
      </c>
      <c r="AD109" s="221">
        <v>49.673</v>
      </c>
      <c r="AE109" s="221">
        <v>48.8891</v>
      </c>
      <c r="AF109" s="221">
        <v>53.423</v>
      </c>
      <c r="AG109" s="221">
        <v>52.716</v>
      </c>
      <c r="AH109" s="221">
        <v>52.81</v>
      </c>
      <c r="AI109" s="221">
        <v>45.212</v>
      </c>
      <c r="AJ109" s="221">
        <v>46.52</v>
      </c>
      <c r="AK109" s="221">
        <v>45.896</v>
      </c>
      <c r="AL109" s="221">
        <v>0.003344</v>
      </c>
      <c r="AM109" s="221">
        <v>0.003055</v>
      </c>
      <c r="AN109" s="221">
        <v>6.0</v>
      </c>
      <c r="AO109" s="221">
        <v>7.0</v>
      </c>
      <c r="AP109" s="220"/>
      <c r="AQ109" s="220"/>
      <c r="AR109" s="220"/>
    </row>
    <row r="110">
      <c r="A110" s="227" t="s">
        <v>669</v>
      </c>
      <c r="B110" s="227" t="s">
        <v>440</v>
      </c>
      <c r="C110" s="227" t="s">
        <v>78</v>
      </c>
      <c r="D110" s="220" t="s">
        <v>78</v>
      </c>
      <c r="E110" s="220" t="s">
        <v>78</v>
      </c>
      <c r="F110" s="220"/>
      <c r="G110" s="220"/>
      <c r="H110" s="220"/>
      <c r="I110" s="220"/>
      <c r="J110" s="220"/>
      <c r="K110" s="221">
        <v>54.191</v>
      </c>
      <c r="L110" s="221">
        <v>55.0439</v>
      </c>
      <c r="M110" s="221">
        <v>54.5957</v>
      </c>
      <c r="N110" s="221">
        <v>55.644</v>
      </c>
      <c r="O110" s="221">
        <v>56.804</v>
      </c>
      <c r="P110" s="221">
        <v>56.183</v>
      </c>
      <c r="Q110" s="221">
        <v>52.675</v>
      </c>
      <c r="R110" s="221">
        <v>53.326</v>
      </c>
      <c r="S110" s="221">
        <v>52.988</v>
      </c>
      <c r="T110" s="221">
        <v>68.8419</v>
      </c>
      <c r="U110" s="221">
        <v>69.2963</v>
      </c>
      <c r="V110" s="221">
        <v>69.0631</v>
      </c>
      <c r="W110" s="221">
        <v>65.484</v>
      </c>
      <c r="X110" s="221">
        <v>65.719</v>
      </c>
      <c r="Y110" s="221">
        <v>65.599</v>
      </c>
      <c r="Z110" s="221">
        <v>67.783</v>
      </c>
      <c r="AA110" s="221">
        <v>68.087</v>
      </c>
      <c r="AB110" s="221">
        <v>67.932</v>
      </c>
      <c r="AC110" s="221">
        <v>49.9943</v>
      </c>
      <c r="AD110" s="221">
        <v>50.2784</v>
      </c>
      <c r="AE110" s="221">
        <v>50.134</v>
      </c>
      <c r="AF110" s="221">
        <v>54.352</v>
      </c>
      <c r="AG110" s="221">
        <v>54.548</v>
      </c>
      <c r="AH110" s="221">
        <v>54.446</v>
      </c>
      <c r="AI110" s="221">
        <v>47.509</v>
      </c>
      <c r="AJ110" s="221">
        <v>47.754</v>
      </c>
      <c r="AK110" s="221">
        <v>47.63</v>
      </c>
      <c r="AL110" s="221">
        <v>0.0062</v>
      </c>
      <c r="AM110" s="221">
        <v>0.005196</v>
      </c>
      <c r="AN110" s="221">
        <v>3.0</v>
      </c>
      <c r="AO110" s="221">
        <v>4.0</v>
      </c>
      <c r="AP110" s="220"/>
      <c r="AQ110" s="220"/>
      <c r="AR110" s="220"/>
    </row>
    <row r="111">
      <c r="A111" s="227" t="s">
        <v>669</v>
      </c>
      <c r="B111" s="227" t="s">
        <v>441</v>
      </c>
      <c r="C111" s="227" t="s">
        <v>670</v>
      </c>
      <c r="D111" s="221">
        <v>6607.0</v>
      </c>
      <c r="E111" s="221">
        <v>334.0</v>
      </c>
      <c r="F111" s="222">
        <v>2.467922619E9</v>
      </c>
      <c r="G111" s="222">
        <v>2.467241254E9</v>
      </c>
      <c r="H111" s="223">
        <v>3.04</v>
      </c>
      <c r="I111" s="223">
        <v>3.06</v>
      </c>
      <c r="J111" s="224">
        <f>((F111+G111)/1000000000) / (H111+I111)</f>
        <v>0.8090432579</v>
      </c>
      <c r="K111" s="221">
        <v>54.3242</v>
      </c>
      <c r="L111" s="221">
        <v>55.1612</v>
      </c>
      <c r="M111" s="221">
        <v>54.7217</v>
      </c>
      <c r="N111" s="221">
        <v>55.833</v>
      </c>
      <c r="O111" s="221">
        <v>56.977</v>
      </c>
      <c r="P111" s="221">
        <v>56.366</v>
      </c>
      <c r="Q111" s="221">
        <v>52.774</v>
      </c>
      <c r="R111" s="221">
        <v>53.411</v>
      </c>
      <c r="S111" s="221">
        <v>53.08</v>
      </c>
      <c r="T111" s="221">
        <v>70.6525</v>
      </c>
      <c r="U111" s="221">
        <v>70.6267</v>
      </c>
      <c r="V111" s="221">
        <v>70.6396</v>
      </c>
      <c r="W111" s="221">
        <v>66.257</v>
      </c>
      <c r="X111" s="221">
        <v>66.305</v>
      </c>
      <c r="Y111" s="221">
        <v>66.281</v>
      </c>
      <c r="Z111" s="221">
        <v>69.195</v>
      </c>
      <c r="AA111" s="221">
        <v>69.167</v>
      </c>
      <c r="AB111" s="221">
        <v>69.181</v>
      </c>
      <c r="AC111" s="221">
        <v>50.1103</v>
      </c>
      <c r="AD111" s="221">
        <v>50.4092</v>
      </c>
      <c r="AE111" s="221">
        <v>50.2571</v>
      </c>
      <c r="AF111" s="221">
        <v>54.679</v>
      </c>
      <c r="AG111" s="221">
        <v>54.881</v>
      </c>
      <c r="AH111" s="221">
        <v>54.775</v>
      </c>
      <c r="AI111" s="221">
        <v>47.58</v>
      </c>
      <c r="AJ111" s="221">
        <v>47.831</v>
      </c>
      <c r="AK111" s="221">
        <v>47.704</v>
      </c>
      <c r="AL111" s="221">
        <v>0.00602</v>
      </c>
      <c r="AM111" s="221">
        <v>0.004981</v>
      </c>
      <c r="AN111" s="221">
        <v>3.0</v>
      </c>
      <c r="AO111" s="221">
        <v>4.0</v>
      </c>
      <c r="AP111" s="220"/>
      <c r="AQ111" s="220"/>
      <c r="AR111" s="220"/>
    </row>
    <row r="112">
      <c r="A112" s="220" t="s">
        <v>671</v>
      </c>
      <c r="B112" s="220" t="s">
        <v>440</v>
      </c>
      <c r="C112" s="220" t="s">
        <v>78</v>
      </c>
      <c r="D112" s="220" t="s">
        <v>78</v>
      </c>
      <c r="E112" s="220" t="s">
        <v>78</v>
      </c>
      <c r="F112" s="220"/>
      <c r="G112" s="220"/>
      <c r="H112" s="220"/>
      <c r="I112" s="220"/>
      <c r="J112" s="220"/>
      <c r="K112" s="221">
        <v>56.1944</v>
      </c>
      <c r="L112" s="221">
        <v>56.5519</v>
      </c>
      <c r="M112" s="221">
        <v>56.3688</v>
      </c>
      <c r="N112" s="221">
        <v>57.501</v>
      </c>
      <c r="O112" s="221">
        <v>57.819</v>
      </c>
      <c r="P112" s="221">
        <v>57.655</v>
      </c>
      <c r="Q112" s="221">
        <v>53.537</v>
      </c>
      <c r="R112" s="221">
        <v>53.82</v>
      </c>
      <c r="S112" s="221">
        <v>53.675</v>
      </c>
      <c r="T112" s="221">
        <v>68.0345</v>
      </c>
      <c r="U112" s="221">
        <v>66.8963</v>
      </c>
      <c r="V112" s="221">
        <v>67.4283</v>
      </c>
      <c r="W112" s="221">
        <v>65.719</v>
      </c>
      <c r="X112" s="221">
        <v>65.031</v>
      </c>
      <c r="Y112" s="221">
        <v>65.361</v>
      </c>
      <c r="Z112" s="221">
        <v>64.816</v>
      </c>
      <c r="AA112" s="221">
        <v>64.325</v>
      </c>
      <c r="AB112" s="221">
        <v>64.564</v>
      </c>
      <c r="AC112" s="221">
        <v>49.9333</v>
      </c>
      <c r="AD112" s="221">
        <v>49.8487</v>
      </c>
      <c r="AE112" s="221">
        <v>49.8911</v>
      </c>
      <c r="AF112" s="221">
        <v>55.492</v>
      </c>
      <c r="AG112" s="221">
        <v>54.589</v>
      </c>
      <c r="AH112" s="221">
        <v>55.015</v>
      </c>
      <c r="AI112" s="221">
        <v>46.911</v>
      </c>
      <c r="AJ112" s="221">
        <v>46.961</v>
      </c>
      <c r="AK112" s="221">
        <v>46.936</v>
      </c>
      <c r="AL112" s="221">
        <v>0.005545</v>
      </c>
      <c r="AM112" s="221">
        <v>0.00548</v>
      </c>
      <c r="AN112" s="221">
        <v>6.0</v>
      </c>
      <c r="AO112" s="221">
        <v>7.0</v>
      </c>
      <c r="AP112" s="220"/>
      <c r="AQ112" s="220"/>
      <c r="AR112" s="220"/>
    </row>
    <row r="113">
      <c r="A113" s="220" t="s">
        <v>671</v>
      </c>
      <c r="B113" s="220" t="s">
        <v>441</v>
      </c>
      <c r="C113" s="220" t="s">
        <v>78</v>
      </c>
      <c r="D113" s="221">
        <v>6666.0</v>
      </c>
      <c r="E113" s="221">
        <v>317.0</v>
      </c>
      <c r="F113" s="222">
        <v>2.468941989E9</v>
      </c>
      <c r="G113" s="222">
        <v>2.468357394E9</v>
      </c>
      <c r="H113" s="223">
        <v>3.02</v>
      </c>
      <c r="I113" s="223">
        <v>3.04</v>
      </c>
      <c r="J113" s="224">
        <f>((F113+G113)/1000000000) / (H113+I113)</f>
        <v>0.8147358718</v>
      </c>
      <c r="K113" s="221">
        <v>56.4689</v>
      </c>
      <c r="L113" s="221">
        <v>56.8766</v>
      </c>
      <c r="M113" s="221">
        <v>56.6672</v>
      </c>
      <c r="N113" s="221">
        <v>57.89</v>
      </c>
      <c r="O113" s="221">
        <v>58.243</v>
      </c>
      <c r="P113" s="221">
        <v>58.06</v>
      </c>
      <c r="Q113" s="221">
        <v>53.715</v>
      </c>
      <c r="R113" s="221">
        <v>54.02</v>
      </c>
      <c r="S113" s="221">
        <v>53.864</v>
      </c>
      <c r="T113" s="221">
        <v>71.6939</v>
      </c>
      <c r="U113" s="221">
        <v>70.3087</v>
      </c>
      <c r="V113" s="221">
        <v>70.9464</v>
      </c>
      <c r="W113" s="221">
        <v>68.001</v>
      </c>
      <c r="X113" s="221">
        <v>67.223</v>
      </c>
      <c r="Y113" s="221">
        <v>67.593</v>
      </c>
      <c r="Z113" s="221">
        <v>66.727</v>
      </c>
      <c r="AA113" s="221">
        <v>66.32</v>
      </c>
      <c r="AB113" s="221">
        <v>66.518</v>
      </c>
      <c r="AC113" s="221">
        <v>50.0907</v>
      </c>
      <c r="AD113" s="221">
        <v>49.9978</v>
      </c>
      <c r="AE113" s="221">
        <v>50.0442</v>
      </c>
      <c r="AF113" s="221">
        <v>56.108</v>
      </c>
      <c r="AG113" s="221">
        <v>55.084</v>
      </c>
      <c r="AH113" s="221">
        <v>55.564</v>
      </c>
      <c r="AI113" s="221">
        <v>46.999</v>
      </c>
      <c r="AJ113" s="221">
        <v>47.048</v>
      </c>
      <c r="AK113" s="221">
        <v>47.023</v>
      </c>
      <c r="AL113" s="221">
        <v>0.005385</v>
      </c>
      <c r="AM113" s="221">
        <v>0.005334</v>
      </c>
      <c r="AN113" s="221">
        <v>6.0</v>
      </c>
      <c r="AO113" s="221">
        <v>7.0</v>
      </c>
      <c r="AP113" s="220"/>
      <c r="AQ113" s="220"/>
      <c r="AR113" s="220"/>
    </row>
    <row r="114">
      <c r="A114" s="220" t="s">
        <v>672</v>
      </c>
      <c r="B114" s="220" t="s">
        <v>440</v>
      </c>
      <c r="C114" s="220" t="s">
        <v>78</v>
      </c>
      <c r="D114" s="220" t="s">
        <v>78</v>
      </c>
      <c r="E114" s="220" t="s">
        <v>78</v>
      </c>
      <c r="F114" s="220"/>
      <c r="G114" s="220"/>
      <c r="H114" s="220"/>
      <c r="I114" s="220"/>
      <c r="J114" s="220"/>
      <c r="K114" s="221">
        <v>51.7205</v>
      </c>
      <c r="L114" s="221">
        <v>51.7442</v>
      </c>
      <c r="M114" s="221">
        <v>51.7325</v>
      </c>
      <c r="N114" s="221">
        <v>52.712</v>
      </c>
      <c r="O114" s="221">
        <v>53.024</v>
      </c>
      <c r="P114" s="221">
        <v>52.834</v>
      </c>
      <c r="Q114" s="221">
        <v>49.302</v>
      </c>
      <c r="R114" s="221">
        <v>48.902</v>
      </c>
      <c r="S114" s="221">
        <v>49.095</v>
      </c>
      <c r="T114" s="221">
        <v>63.8512</v>
      </c>
      <c r="U114" s="221">
        <v>63.772</v>
      </c>
      <c r="V114" s="221">
        <v>63.8114</v>
      </c>
      <c r="W114" s="221">
        <v>65.498</v>
      </c>
      <c r="X114" s="221">
        <v>65.235</v>
      </c>
      <c r="Y114" s="221">
        <v>65.365</v>
      </c>
      <c r="Z114" s="221">
        <v>58.198</v>
      </c>
      <c r="AA114" s="221">
        <v>58.104</v>
      </c>
      <c r="AB114" s="221">
        <v>58.151</v>
      </c>
      <c r="AC114" s="221">
        <v>45.7241</v>
      </c>
      <c r="AD114" s="221">
        <v>45.7869</v>
      </c>
      <c r="AE114" s="221">
        <v>45.7581</v>
      </c>
      <c r="AF114" s="221">
        <v>49.173</v>
      </c>
      <c r="AG114" s="221">
        <v>48.154</v>
      </c>
      <c r="AH114" s="221">
        <v>48.294</v>
      </c>
      <c r="AI114" s="221">
        <v>42.905</v>
      </c>
      <c r="AJ114" s="221">
        <v>42.641</v>
      </c>
      <c r="AK114" s="221">
        <v>42.76</v>
      </c>
      <c r="AL114" s="220"/>
      <c r="AM114" s="220"/>
      <c r="AN114" s="221">
        <v>5.0</v>
      </c>
      <c r="AO114" s="221">
        <v>6.0</v>
      </c>
      <c r="AP114" s="220"/>
      <c r="AQ114" s="220"/>
      <c r="AR114" s="220"/>
    </row>
    <row r="115">
      <c r="A115" s="220" t="s">
        <v>672</v>
      </c>
      <c r="B115" s="220" t="s">
        <v>441</v>
      </c>
      <c r="C115" s="220" t="s">
        <v>78</v>
      </c>
      <c r="D115" s="221">
        <v>7495.0</v>
      </c>
      <c r="E115" s="221">
        <v>351.0</v>
      </c>
      <c r="F115" s="222">
        <v>2.467345857E9</v>
      </c>
      <c r="G115" s="222">
        <v>2.468118747E9</v>
      </c>
      <c r="H115" s="223">
        <v>3.03</v>
      </c>
      <c r="I115" s="223">
        <v>2.97</v>
      </c>
      <c r="J115" s="224">
        <f>((F115+G115)/1000000000) / (H115+I115)</f>
        <v>0.822577434</v>
      </c>
      <c r="K115" s="221">
        <v>51.8357</v>
      </c>
      <c r="L115" s="221">
        <v>51.8473</v>
      </c>
      <c r="M115" s="221">
        <v>51.8416</v>
      </c>
      <c r="N115" s="221">
        <v>52.848</v>
      </c>
      <c r="O115" s="221">
        <v>53.162</v>
      </c>
      <c r="P115" s="221">
        <v>52.971</v>
      </c>
      <c r="Q115" s="221">
        <v>49.381</v>
      </c>
      <c r="R115" s="221">
        <v>48.967</v>
      </c>
      <c r="S115" s="221">
        <v>49.167</v>
      </c>
      <c r="T115" s="221">
        <v>65.3452</v>
      </c>
      <c r="U115" s="221">
        <v>65.1092</v>
      </c>
      <c r="V115" s="221">
        <v>65.2256</v>
      </c>
      <c r="W115" s="221">
        <v>68.153</v>
      </c>
      <c r="X115" s="221">
        <v>67.441</v>
      </c>
      <c r="Y115" s="221">
        <v>67.782</v>
      </c>
      <c r="Z115" s="221">
        <v>58.665</v>
      </c>
      <c r="AA115" s="221">
        <v>58.534</v>
      </c>
      <c r="AB115" s="221">
        <v>58.599</v>
      </c>
      <c r="AC115" s="221">
        <v>45.7845</v>
      </c>
      <c r="AD115" s="221">
        <v>45.8333</v>
      </c>
      <c r="AE115" s="221">
        <v>45.8109</v>
      </c>
      <c r="AF115" s="221">
        <v>49.292</v>
      </c>
      <c r="AG115" s="221">
        <v>48.235</v>
      </c>
      <c r="AH115" s="221">
        <v>48.386</v>
      </c>
      <c r="AI115" s="221">
        <v>42.94</v>
      </c>
      <c r="AJ115" s="221">
        <v>42.666</v>
      </c>
      <c r="AK115" s="221">
        <v>42.789</v>
      </c>
      <c r="AL115" s="220"/>
      <c r="AM115" s="220"/>
      <c r="AN115" s="221">
        <v>5.0</v>
      </c>
      <c r="AO115" s="221">
        <v>6.0</v>
      </c>
      <c r="AP115" s="220"/>
      <c r="AQ115" s="220"/>
      <c r="AR115" s="220"/>
    </row>
    <row r="116">
      <c r="A116" s="220" t="s">
        <v>673</v>
      </c>
      <c r="B116" s="220" t="s">
        <v>440</v>
      </c>
      <c r="C116" s="220" t="s">
        <v>78</v>
      </c>
      <c r="D116" s="220" t="s">
        <v>78</v>
      </c>
      <c r="E116" s="220" t="s">
        <v>78</v>
      </c>
      <c r="F116" s="220"/>
      <c r="G116" s="220"/>
      <c r="H116" s="220"/>
      <c r="I116" s="220"/>
      <c r="J116" s="220"/>
      <c r="K116" s="221">
        <v>53.7153</v>
      </c>
      <c r="L116" s="221">
        <v>54.5125</v>
      </c>
      <c r="M116" s="221">
        <v>54.0955</v>
      </c>
      <c r="N116" s="221">
        <v>55.371</v>
      </c>
      <c r="O116" s="221">
        <v>56.324</v>
      </c>
      <c r="P116" s="221">
        <v>55.818</v>
      </c>
      <c r="Q116" s="221">
        <v>51.859</v>
      </c>
      <c r="R116" s="221">
        <v>52.399</v>
      </c>
      <c r="S116" s="221">
        <v>52.12</v>
      </c>
      <c r="T116" s="221">
        <v>66.8345</v>
      </c>
      <c r="U116" s="221">
        <v>66.9465</v>
      </c>
      <c r="V116" s="221">
        <v>66.8902</v>
      </c>
      <c r="W116" s="221">
        <v>63.598</v>
      </c>
      <c r="X116" s="221">
        <v>63.635</v>
      </c>
      <c r="Y116" s="221">
        <v>63.616</v>
      </c>
      <c r="Z116" s="221">
        <v>64.887</v>
      </c>
      <c r="AA116" s="221">
        <v>64.922</v>
      </c>
      <c r="AB116" s="221">
        <v>64.904</v>
      </c>
      <c r="AC116" s="221">
        <v>47.5382</v>
      </c>
      <c r="AD116" s="221">
        <v>47.8274</v>
      </c>
      <c r="AE116" s="221">
        <v>47.6794</v>
      </c>
      <c r="AF116" s="221">
        <v>50.284</v>
      </c>
      <c r="AG116" s="221">
        <v>50.598</v>
      </c>
      <c r="AH116" s="221">
        <v>50.435</v>
      </c>
      <c r="AI116" s="221">
        <v>45.359</v>
      </c>
      <c r="AJ116" s="221">
        <v>45.549</v>
      </c>
      <c r="AK116" s="221">
        <v>45.452</v>
      </c>
      <c r="AL116" s="220"/>
      <c r="AM116" s="220"/>
      <c r="AN116" s="221">
        <v>5.0</v>
      </c>
      <c r="AO116" s="221">
        <v>6.0</v>
      </c>
      <c r="AP116" s="220"/>
      <c r="AQ116" s="220"/>
      <c r="AR116" s="220"/>
    </row>
    <row r="117">
      <c r="A117" s="220" t="s">
        <v>673</v>
      </c>
      <c r="B117" s="220" t="s">
        <v>441</v>
      </c>
      <c r="C117" s="220" t="s">
        <v>78</v>
      </c>
      <c r="D117" s="221">
        <v>6564.0</v>
      </c>
      <c r="E117" s="221">
        <v>307.0</v>
      </c>
      <c r="F117" s="222">
        <v>2.468405266E9</v>
      </c>
      <c r="G117" s="222">
        <v>2.467775771E9</v>
      </c>
      <c r="H117" s="223">
        <v>3.04</v>
      </c>
      <c r="I117" s="223">
        <v>3.04</v>
      </c>
      <c r="J117" s="224">
        <f>((F117+G117)/1000000000) / (H117+I117)</f>
        <v>0.8118718811</v>
      </c>
      <c r="K117" s="221">
        <v>53.9175</v>
      </c>
      <c r="L117" s="221">
        <v>54.7179</v>
      </c>
      <c r="M117" s="221">
        <v>54.2991</v>
      </c>
      <c r="N117" s="221">
        <v>55.596</v>
      </c>
      <c r="O117" s="221">
        <v>56.57</v>
      </c>
      <c r="P117" s="221">
        <v>56.052</v>
      </c>
      <c r="Q117" s="221">
        <v>52.026</v>
      </c>
      <c r="R117" s="221">
        <v>52.562</v>
      </c>
      <c r="S117" s="221">
        <v>52.286</v>
      </c>
      <c r="T117" s="221">
        <v>71.2487</v>
      </c>
      <c r="U117" s="221">
        <v>70.3586</v>
      </c>
      <c r="V117" s="221">
        <v>70.7809</v>
      </c>
      <c r="W117" s="221">
        <v>65.645</v>
      </c>
      <c r="X117" s="221">
        <v>65.335</v>
      </c>
      <c r="Y117" s="221">
        <v>65.487</v>
      </c>
      <c r="Z117" s="221">
        <v>68.44</v>
      </c>
      <c r="AA117" s="221">
        <v>67.809</v>
      </c>
      <c r="AB117" s="221">
        <v>68.113</v>
      </c>
      <c r="AC117" s="221">
        <v>47.621</v>
      </c>
      <c r="AD117" s="221">
        <v>47.9289</v>
      </c>
      <c r="AE117" s="221">
        <v>47.7712</v>
      </c>
      <c r="AF117" s="221">
        <v>50.434</v>
      </c>
      <c r="AG117" s="221">
        <v>50.799</v>
      </c>
      <c r="AH117" s="221">
        <v>50.609</v>
      </c>
      <c r="AI117" s="221">
        <v>45.418</v>
      </c>
      <c r="AJ117" s="221">
        <v>45.619</v>
      </c>
      <c r="AK117" s="221">
        <v>45.517</v>
      </c>
      <c r="AL117" s="220"/>
      <c r="AM117" s="220"/>
      <c r="AN117" s="221">
        <v>5.0</v>
      </c>
      <c r="AO117" s="221">
        <v>6.0</v>
      </c>
      <c r="AP117" s="220"/>
      <c r="AQ117" s="220"/>
      <c r="AR117" s="220"/>
    </row>
    <row r="118">
      <c r="A118" s="220" t="s">
        <v>674</v>
      </c>
      <c r="B118" s="220" t="s">
        <v>440</v>
      </c>
      <c r="C118" s="220" t="s">
        <v>78</v>
      </c>
      <c r="D118" s="220" t="s">
        <v>78</v>
      </c>
      <c r="E118" s="220" t="s">
        <v>78</v>
      </c>
      <c r="F118" s="220"/>
      <c r="G118" s="220"/>
      <c r="H118" s="220"/>
      <c r="I118" s="220"/>
      <c r="J118" s="220"/>
      <c r="K118" s="221">
        <v>55.7438</v>
      </c>
      <c r="L118" s="221">
        <v>55.6566</v>
      </c>
      <c r="M118" s="221">
        <v>55.7009</v>
      </c>
      <c r="N118" s="221">
        <v>56.724</v>
      </c>
      <c r="O118" s="221">
        <v>56.434</v>
      </c>
      <c r="P118" s="221">
        <v>56.578</v>
      </c>
      <c r="Q118" s="221">
        <v>53.308</v>
      </c>
      <c r="R118" s="221">
        <v>53.323</v>
      </c>
      <c r="S118" s="221">
        <v>53.315</v>
      </c>
      <c r="T118" s="221">
        <v>68.3478</v>
      </c>
      <c r="U118" s="221">
        <v>68.2952</v>
      </c>
      <c r="V118" s="221">
        <v>68.3217</v>
      </c>
      <c r="W118" s="221">
        <v>66.444</v>
      </c>
      <c r="X118" s="221">
        <v>66.219</v>
      </c>
      <c r="Y118" s="221">
        <v>66.331</v>
      </c>
      <c r="Z118" s="221">
        <v>64.624</v>
      </c>
      <c r="AA118" s="221">
        <v>64.627</v>
      </c>
      <c r="AB118" s="221">
        <v>64.626</v>
      </c>
      <c r="AC118" s="221">
        <v>49.2967</v>
      </c>
      <c r="AD118" s="221">
        <v>49.0909</v>
      </c>
      <c r="AE118" s="221">
        <v>49.1984</v>
      </c>
      <c r="AF118" s="221">
        <v>51.994</v>
      </c>
      <c r="AG118" s="221">
        <v>51.636</v>
      </c>
      <c r="AH118" s="221">
        <v>51.82</v>
      </c>
      <c r="AI118" s="221">
        <v>46.871</v>
      </c>
      <c r="AJ118" s="221">
        <v>46.611</v>
      </c>
      <c r="AK118" s="221">
        <v>46.747</v>
      </c>
      <c r="AL118" s="220"/>
      <c r="AM118" s="220"/>
      <c r="AN118" s="221">
        <v>5.0</v>
      </c>
      <c r="AO118" s="221">
        <v>6.0</v>
      </c>
      <c r="AP118" s="220"/>
      <c r="AQ118" s="220"/>
      <c r="AR118" s="220"/>
    </row>
    <row r="119">
      <c r="A119" s="220" t="s">
        <v>674</v>
      </c>
      <c r="B119" s="220" t="s">
        <v>441</v>
      </c>
      <c r="C119" s="220" t="s">
        <v>78</v>
      </c>
      <c r="D119" s="221">
        <v>6382.0</v>
      </c>
      <c r="E119" s="221">
        <v>229.0</v>
      </c>
      <c r="F119" s="222">
        <v>2.494765821E9</v>
      </c>
      <c r="G119" s="222">
        <v>2.441456574E9</v>
      </c>
      <c r="H119" s="228">
        <v>2.98</v>
      </c>
      <c r="I119" s="228">
        <v>3.11</v>
      </c>
      <c r="J119" s="224">
        <f>((F119+G119)/1000000000) / (H119+I119)</f>
        <v>0.8105455493</v>
      </c>
      <c r="K119" s="221">
        <v>55.9835</v>
      </c>
      <c r="L119" s="221">
        <v>55.8889</v>
      </c>
      <c r="M119" s="221">
        <v>55.937</v>
      </c>
      <c r="N119" s="221">
        <v>57.038</v>
      </c>
      <c r="O119" s="221">
        <v>56.718</v>
      </c>
      <c r="P119" s="221">
        <v>56.877</v>
      </c>
      <c r="Q119" s="221">
        <v>53.472</v>
      </c>
      <c r="R119" s="221">
        <v>53.481</v>
      </c>
      <c r="S119" s="221">
        <v>53.476</v>
      </c>
      <c r="T119" s="221">
        <v>71.8776</v>
      </c>
      <c r="U119" s="221">
        <v>72.178</v>
      </c>
      <c r="V119" s="221">
        <v>72.0236</v>
      </c>
      <c r="W119" s="221">
        <v>68.895</v>
      </c>
      <c r="X119" s="221">
        <v>68.552</v>
      </c>
      <c r="Y119" s="221">
        <v>68.721</v>
      </c>
      <c r="Z119" s="221">
        <v>66.257</v>
      </c>
      <c r="AA119" s="221">
        <v>66.273</v>
      </c>
      <c r="AB119" s="221">
        <v>66.265</v>
      </c>
      <c r="AC119" s="221">
        <v>49.4631</v>
      </c>
      <c r="AD119" s="221">
        <v>49.1841</v>
      </c>
      <c r="AE119" s="221">
        <v>49.3293</v>
      </c>
      <c r="AF119" s="221">
        <v>52.33</v>
      </c>
      <c r="AG119" s="221">
        <v>51.81</v>
      </c>
      <c r="AH119" s="221">
        <v>52.076</v>
      </c>
      <c r="AI119" s="221">
        <v>46.976</v>
      </c>
      <c r="AJ119" s="221">
        <v>46.671</v>
      </c>
      <c r="AK119" s="221">
        <v>46.829</v>
      </c>
      <c r="AL119" s="220"/>
      <c r="AM119" s="220"/>
      <c r="AN119" s="221">
        <v>5.0</v>
      </c>
      <c r="AO119" s="221">
        <v>6.0</v>
      </c>
      <c r="AP119" s="220"/>
      <c r="AQ119" s="220"/>
      <c r="AR119" s="220"/>
    </row>
    <row r="120">
      <c r="A120" s="227" t="s">
        <v>675</v>
      </c>
      <c r="B120" s="227" t="s">
        <v>440</v>
      </c>
      <c r="C120" s="227" t="s">
        <v>78</v>
      </c>
      <c r="D120" s="220" t="s">
        <v>78</v>
      </c>
      <c r="E120" s="220" t="s">
        <v>78</v>
      </c>
      <c r="F120" s="220"/>
      <c r="G120" s="220"/>
      <c r="H120" s="220"/>
      <c r="I120" s="220"/>
      <c r="J120" s="220"/>
      <c r="K120" s="221">
        <v>55.433</v>
      </c>
      <c r="L120" s="221">
        <v>55.1937</v>
      </c>
      <c r="M120" s="221">
        <v>55.3118</v>
      </c>
      <c r="N120" s="221">
        <v>56.654</v>
      </c>
      <c r="O120" s="221">
        <v>56.565</v>
      </c>
      <c r="P120" s="221">
        <v>56.608</v>
      </c>
      <c r="Q120" s="221">
        <v>53.259</v>
      </c>
      <c r="R120" s="221">
        <v>53.042</v>
      </c>
      <c r="S120" s="221">
        <v>53.149</v>
      </c>
      <c r="T120" s="221">
        <v>67.8684</v>
      </c>
      <c r="U120" s="221">
        <v>67.1548</v>
      </c>
      <c r="V120" s="221">
        <v>67.497</v>
      </c>
      <c r="W120" s="221">
        <v>65.129</v>
      </c>
      <c r="X120" s="221">
        <v>64.939</v>
      </c>
      <c r="Y120" s="221">
        <v>65.03</v>
      </c>
      <c r="Z120" s="221">
        <v>65.515</v>
      </c>
      <c r="AA120" s="221">
        <v>65.057</v>
      </c>
      <c r="AB120" s="221">
        <v>65.28</v>
      </c>
      <c r="AC120" s="221">
        <v>50.4607</v>
      </c>
      <c r="AD120" s="221">
        <v>49.9886</v>
      </c>
      <c r="AE120" s="221">
        <v>50.2189</v>
      </c>
      <c r="AF120" s="221">
        <v>56.137</v>
      </c>
      <c r="AG120" s="221">
        <v>55.103</v>
      </c>
      <c r="AH120" s="221">
        <v>55.591</v>
      </c>
      <c r="AI120" s="221">
        <v>47.408</v>
      </c>
      <c r="AJ120" s="221">
        <v>47.102</v>
      </c>
      <c r="AK120" s="221">
        <v>47.253</v>
      </c>
      <c r="AL120" s="221">
        <v>0.005182</v>
      </c>
      <c r="AM120" s="221">
        <v>0.008172</v>
      </c>
      <c r="AN120" s="221">
        <v>3.0</v>
      </c>
      <c r="AO120" s="221">
        <v>4.0</v>
      </c>
      <c r="AP120" s="220"/>
      <c r="AQ120" s="220"/>
      <c r="AR120" s="220"/>
    </row>
    <row r="121">
      <c r="A121" s="227" t="s">
        <v>675</v>
      </c>
      <c r="B121" s="227" t="s">
        <v>441</v>
      </c>
      <c r="C121" s="227" t="s">
        <v>676</v>
      </c>
      <c r="D121" s="221">
        <v>7310.0</v>
      </c>
      <c r="E121" s="221">
        <v>338.0</v>
      </c>
      <c r="F121" s="222">
        <v>2.46952802E9</v>
      </c>
      <c r="G121" s="222">
        <v>2.468366435E9</v>
      </c>
      <c r="H121" s="223">
        <v>3.05</v>
      </c>
      <c r="I121" s="223">
        <v>3.05</v>
      </c>
      <c r="J121" s="224">
        <f>((F121+G121)/1000000000) / (H121+I121)</f>
        <v>0.8094908943</v>
      </c>
      <c r="K121" s="221">
        <v>55.6569</v>
      </c>
      <c r="L121" s="221">
        <v>55.3642</v>
      </c>
      <c r="M121" s="221">
        <v>55.5082</v>
      </c>
      <c r="N121" s="221">
        <v>56.949</v>
      </c>
      <c r="O121" s="221">
        <v>56.811</v>
      </c>
      <c r="P121" s="221">
        <v>56.879</v>
      </c>
      <c r="Q121" s="221">
        <v>53.412</v>
      </c>
      <c r="R121" s="221">
        <v>53.167</v>
      </c>
      <c r="S121" s="221">
        <v>53.288</v>
      </c>
      <c r="T121" s="221">
        <v>70.5839</v>
      </c>
      <c r="U121" s="221">
        <v>68.9381</v>
      </c>
      <c r="V121" s="221">
        <v>69.6837</v>
      </c>
      <c r="W121" s="221">
        <v>66.616</v>
      </c>
      <c r="X121" s="221">
        <v>66.243</v>
      </c>
      <c r="Y121" s="221">
        <v>66.421</v>
      </c>
      <c r="Z121" s="221">
        <v>67.277</v>
      </c>
      <c r="AA121" s="221">
        <v>66.5</v>
      </c>
      <c r="AB121" s="221">
        <v>66.871</v>
      </c>
      <c r="AC121" s="221">
        <v>50.6189</v>
      </c>
      <c r="AD121" s="221">
        <v>50.1012</v>
      </c>
      <c r="AE121" s="221">
        <v>50.3531</v>
      </c>
      <c r="AF121" s="221">
        <v>56.761</v>
      </c>
      <c r="AG121" s="221">
        <v>55.469</v>
      </c>
      <c r="AH121" s="221">
        <v>56.069</v>
      </c>
      <c r="AI121" s="221">
        <v>47.493</v>
      </c>
      <c r="AJ121" s="221">
        <v>47.166</v>
      </c>
      <c r="AK121" s="221">
        <v>47.327</v>
      </c>
      <c r="AL121" s="221">
        <v>0.00502</v>
      </c>
      <c r="AM121" s="221">
        <v>0.007938</v>
      </c>
      <c r="AN121" s="221">
        <v>3.0</v>
      </c>
      <c r="AO121" s="221">
        <v>4.0</v>
      </c>
      <c r="AP121" s="220"/>
      <c r="AQ121" s="220"/>
      <c r="AR121" s="220"/>
    </row>
    <row r="122">
      <c r="A122" s="220" t="s">
        <v>677</v>
      </c>
      <c r="B122" s="220" t="s">
        <v>440</v>
      </c>
      <c r="C122" s="220" t="s">
        <v>78</v>
      </c>
      <c r="D122" s="220" t="s">
        <v>78</v>
      </c>
      <c r="E122" s="220" t="s">
        <v>78</v>
      </c>
      <c r="F122" s="220"/>
      <c r="G122" s="220"/>
      <c r="H122" s="220"/>
      <c r="I122" s="220"/>
      <c r="J122" s="220"/>
      <c r="K122" s="221">
        <v>54.7599</v>
      </c>
      <c r="L122" s="221">
        <v>54.6907</v>
      </c>
      <c r="M122" s="221">
        <v>54.7252</v>
      </c>
      <c r="N122" s="221">
        <v>55.1</v>
      </c>
      <c r="O122" s="221">
        <v>55.007</v>
      </c>
      <c r="P122" s="221">
        <v>55.051</v>
      </c>
      <c r="Q122" s="221">
        <v>53.362</v>
      </c>
      <c r="R122" s="221">
        <v>53.277</v>
      </c>
      <c r="S122" s="221">
        <v>53.319</v>
      </c>
      <c r="T122" s="221">
        <v>65.5908</v>
      </c>
      <c r="U122" s="221">
        <v>65.7508</v>
      </c>
      <c r="V122" s="221">
        <v>65.6701</v>
      </c>
      <c r="W122" s="221">
        <v>64.738</v>
      </c>
      <c r="X122" s="221">
        <v>64.524</v>
      </c>
      <c r="Y122" s="221">
        <v>64.629</v>
      </c>
      <c r="Z122" s="221">
        <v>65.183</v>
      </c>
      <c r="AA122" s="221">
        <v>64.948</v>
      </c>
      <c r="AB122" s="221">
        <v>65.064</v>
      </c>
      <c r="AC122" s="221">
        <v>48.6288</v>
      </c>
      <c r="AD122" s="221">
        <v>48.2674</v>
      </c>
      <c r="AE122" s="221">
        <v>48.4454</v>
      </c>
      <c r="AF122" s="221">
        <v>50.197</v>
      </c>
      <c r="AG122" s="221">
        <v>49.752</v>
      </c>
      <c r="AH122" s="221">
        <v>49.969</v>
      </c>
      <c r="AI122" s="221">
        <v>47.043</v>
      </c>
      <c r="AJ122" s="221">
        <v>46.709</v>
      </c>
      <c r="AK122" s="221">
        <v>46.873</v>
      </c>
      <c r="AL122" s="220"/>
      <c r="AM122" s="220"/>
      <c r="AN122" s="221">
        <v>8.0</v>
      </c>
      <c r="AO122" s="221">
        <v>9.0</v>
      </c>
      <c r="AP122" s="220"/>
      <c r="AQ122" s="220"/>
      <c r="AR122" s="220"/>
    </row>
    <row r="123">
      <c r="A123" s="220" t="s">
        <v>677</v>
      </c>
      <c r="B123" s="220" t="s">
        <v>441</v>
      </c>
      <c r="C123" s="220" t="s">
        <v>78</v>
      </c>
      <c r="D123" s="221">
        <v>13502.0</v>
      </c>
      <c r="E123" s="221">
        <v>853.0</v>
      </c>
      <c r="F123" s="222">
        <v>2.468295409E9</v>
      </c>
      <c r="G123" s="222">
        <v>2.46883303E9</v>
      </c>
      <c r="H123" s="223">
        <v>3.03</v>
      </c>
      <c r="I123" s="223">
        <v>3.04</v>
      </c>
      <c r="J123" s="224">
        <f>((F123+G123)/1000000000) / (H123+I123)</f>
        <v>0.8133654759</v>
      </c>
      <c r="K123" s="221">
        <v>55.0194</v>
      </c>
      <c r="L123" s="221">
        <v>55.0133</v>
      </c>
      <c r="M123" s="221">
        <v>55.0164</v>
      </c>
      <c r="N123" s="221">
        <v>55.328</v>
      </c>
      <c r="O123" s="221">
        <v>55.316</v>
      </c>
      <c r="P123" s="221">
        <v>55.321</v>
      </c>
      <c r="Q123" s="221">
        <v>53.593</v>
      </c>
      <c r="R123" s="221">
        <v>53.547</v>
      </c>
      <c r="S123" s="221">
        <v>53.57</v>
      </c>
      <c r="T123" s="221">
        <v>68.2316</v>
      </c>
      <c r="U123" s="221">
        <v>69.7137</v>
      </c>
      <c r="V123" s="221">
        <v>68.9098</v>
      </c>
      <c r="W123" s="221">
        <v>68.151</v>
      </c>
      <c r="X123" s="221">
        <v>68.514</v>
      </c>
      <c r="Y123" s="221">
        <v>68.327</v>
      </c>
      <c r="Z123" s="221">
        <v>68.641</v>
      </c>
      <c r="AA123" s="221">
        <v>69.12</v>
      </c>
      <c r="AB123" s="221">
        <v>68.874</v>
      </c>
      <c r="AC123" s="221">
        <v>48.7594</v>
      </c>
      <c r="AD123" s="221">
        <v>48.4123</v>
      </c>
      <c r="AE123" s="221">
        <v>48.5833</v>
      </c>
      <c r="AF123" s="221">
        <v>50.356</v>
      </c>
      <c r="AG123" s="221">
        <v>49.942</v>
      </c>
      <c r="AH123" s="221">
        <v>50.144</v>
      </c>
      <c r="AI123" s="221">
        <v>47.144</v>
      </c>
      <c r="AJ123" s="221">
        <v>46.818</v>
      </c>
      <c r="AK123" s="221">
        <v>46.979</v>
      </c>
      <c r="AL123" s="220"/>
      <c r="AM123" s="220"/>
      <c r="AN123" s="221">
        <v>8.0</v>
      </c>
      <c r="AO123" s="221">
        <v>9.0</v>
      </c>
      <c r="AP123" s="220"/>
      <c r="AQ123" s="220"/>
      <c r="AR123" s="220"/>
    </row>
    <row r="124">
      <c r="A124" s="220" t="s">
        <v>678</v>
      </c>
      <c r="B124" s="220" t="s">
        <v>440</v>
      </c>
      <c r="C124" s="220" t="s">
        <v>78</v>
      </c>
      <c r="D124" s="220" t="s">
        <v>78</v>
      </c>
      <c r="E124" s="220" t="s">
        <v>78</v>
      </c>
      <c r="F124" s="220"/>
      <c r="G124" s="220"/>
      <c r="H124" s="220"/>
      <c r="I124" s="220"/>
      <c r="J124" s="220"/>
      <c r="K124" s="221">
        <v>56.6623</v>
      </c>
      <c r="L124" s="221">
        <v>57.0462</v>
      </c>
      <c r="M124" s="221">
        <v>56.8496</v>
      </c>
      <c r="N124" s="221">
        <v>58.645</v>
      </c>
      <c r="O124" s="221">
        <v>58.291</v>
      </c>
      <c r="P124" s="221">
        <v>58.431</v>
      </c>
      <c r="Q124" s="221">
        <v>54.039</v>
      </c>
      <c r="R124" s="221">
        <v>54.592</v>
      </c>
      <c r="S124" s="221">
        <v>54.306</v>
      </c>
      <c r="T124" s="221">
        <v>67.9056</v>
      </c>
      <c r="U124" s="221">
        <v>67.9536</v>
      </c>
      <c r="V124" s="221">
        <v>67.9295</v>
      </c>
      <c r="W124" s="221">
        <v>65.585</v>
      </c>
      <c r="X124" s="221">
        <v>65.603</v>
      </c>
      <c r="Y124" s="221">
        <v>65.594</v>
      </c>
      <c r="Z124" s="221">
        <v>65.882</v>
      </c>
      <c r="AA124" s="221">
        <v>65.996</v>
      </c>
      <c r="AB124" s="221">
        <v>65.938</v>
      </c>
      <c r="AC124" s="221">
        <v>50.2632</v>
      </c>
      <c r="AD124" s="221">
        <v>50.2431</v>
      </c>
      <c r="AE124" s="221">
        <v>50.2532</v>
      </c>
      <c r="AF124" s="221">
        <v>57.427</v>
      </c>
      <c r="AG124" s="221">
        <v>53.884</v>
      </c>
      <c r="AH124" s="221">
        <v>55.221</v>
      </c>
      <c r="AI124" s="221">
        <v>47.212</v>
      </c>
      <c r="AJ124" s="221">
        <v>47.571</v>
      </c>
      <c r="AK124" s="221">
        <v>47.386</v>
      </c>
      <c r="AL124" s="221">
        <v>0.005877</v>
      </c>
      <c r="AM124" s="221">
        <v>0.005466</v>
      </c>
      <c r="AN124" s="221">
        <v>6.0</v>
      </c>
      <c r="AO124" s="221">
        <v>7.0</v>
      </c>
      <c r="AP124" s="220"/>
      <c r="AQ124" s="220"/>
      <c r="AR124" s="220"/>
    </row>
    <row r="125">
      <c r="A125" s="220" t="s">
        <v>678</v>
      </c>
      <c r="B125" s="220" t="s">
        <v>441</v>
      </c>
      <c r="C125" s="220" t="s">
        <v>78</v>
      </c>
      <c r="D125" s="221">
        <v>11199.0</v>
      </c>
      <c r="E125" s="221">
        <v>420.0</v>
      </c>
      <c r="F125" s="222">
        <v>2.468433763E9</v>
      </c>
      <c r="G125" s="222">
        <v>2.468172557E9</v>
      </c>
      <c r="H125" s="223">
        <v>3.02</v>
      </c>
      <c r="I125" s="223">
        <v>3.02</v>
      </c>
      <c r="J125" s="224">
        <f>((F125+G125)/1000000000) / (H125+I125)</f>
        <v>0.8173189272</v>
      </c>
      <c r="K125" s="221">
        <v>57.0047</v>
      </c>
      <c r="L125" s="221">
        <v>57.4404</v>
      </c>
      <c r="M125" s="221">
        <v>57.2167</v>
      </c>
      <c r="N125" s="221">
        <v>59.17</v>
      </c>
      <c r="O125" s="221">
        <v>58.864</v>
      </c>
      <c r="P125" s="221">
        <v>58.978</v>
      </c>
      <c r="Q125" s="221">
        <v>54.237</v>
      </c>
      <c r="R125" s="221">
        <v>54.833</v>
      </c>
      <c r="S125" s="221">
        <v>54.524</v>
      </c>
      <c r="T125" s="221">
        <v>71.4745</v>
      </c>
      <c r="U125" s="221">
        <v>71.3627</v>
      </c>
      <c r="V125" s="221">
        <v>71.4183</v>
      </c>
      <c r="W125" s="221">
        <v>67.407</v>
      </c>
      <c r="X125" s="221">
        <v>67.478</v>
      </c>
      <c r="Y125" s="221">
        <v>67.442</v>
      </c>
      <c r="Z125" s="221">
        <v>68.006</v>
      </c>
      <c r="AA125" s="221">
        <v>68.152</v>
      </c>
      <c r="AB125" s="221">
        <v>68.078</v>
      </c>
      <c r="AC125" s="221">
        <v>50.4599</v>
      </c>
      <c r="AD125" s="221">
        <v>50.4979</v>
      </c>
      <c r="AE125" s="221">
        <v>50.4787</v>
      </c>
      <c r="AF125" s="221">
        <v>58.555</v>
      </c>
      <c r="AG125" s="221">
        <v>54.546</v>
      </c>
      <c r="AH125" s="221">
        <v>56.003</v>
      </c>
      <c r="AI125" s="221">
        <v>47.311</v>
      </c>
      <c r="AJ125" s="221">
        <v>47.717</v>
      </c>
      <c r="AK125" s="221">
        <v>47.507</v>
      </c>
      <c r="AL125" s="221">
        <v>0.005434</v>
      </c>
      <c r="AM125" s="221">
        <v>0.00508</v>
      </c>
      <c r="AN125" s="221">
        <v>6.0</v>
      </c>
      <c r="AO125" s="221">
        <v>7.0</v>
      </c>
      <c r="AP125" s="220"/>
      <c r="AQ125" s="220"/>
      <c r="AR125" s="220"/>
    </row>
    <row r="126">
      <c r="A126" s="220" t="s">
        <v>679</v>
      </c>
      <c r="B126" s="220" t="s">
        <v>440</v>
      </c>
      <c r="C126" s="220" t="s">
        <v>78</v>
      </c>
      <c r="D126" s="220" t="s">
        <v>78</v>
      </c>
      <c r="E126" s="220" t="s">
        <v>78</v>
      </c>
      <c r="F126" s="220"/>
      <c r="G126" s="220"/>
      <c r="H126" s="220"/>
      <c r="I126" s="220"/>
      <c r="J126" s="220"/>
      <c r="K126" s="221">
        <v>55.6108</v>
      </c>
      <c r="L126" s="221">
        <v>55.0628</v>
      </c>
      <c r="M126" s="221">
        <v>55.3238</v>
      </c>
      <c r="N126" s="221">
        <v>55.812</v>
      </c>
      <c r="O126" s="221">
        <v>55.243</v>
      </c>
      <c r="P126" s="221">
        <v>55.503</v>
      </c>
      <c r="Q126" s="221">
        <v>53.901</v>
      </c>
      <c r="R126" s="221">
        <v>53.205</v>
      </c>
      <c r="S126" s="221">
        <v>53.533</v>
      </c>
      <c r="T126" s="221">
        <v>67.7692</v>
      </c>
      <c r="U126" s="221">
        <v>68.7267</v>
      </c>
      <c r="V126" s="221">
        <v>68.2215</v>
      </c>
      <c r="W126" s="221">
        <v>64.428</v>
      </c>
      <c r="X126" s="221">
        <v>64.863</v>
      </c>
      <c r="Y126" s="221">
        <v>64.64</v>
      </c>
      <c r="Z126" s="221">
        <v>65.804</v>
      </c>
      <c r="AA126" s="221">
        <v>66.327</v>
      </c>
      <c r="AB126" s="221">
        <v>66.057</v>
      </c>
      <c r="AC126" s="221">
        <v>48.4704</v>
      </c>
      <c r="AD126" s="221">
        <v>48.4691</v>
      </c>
      <c r="AE126" s="221">
        <v>48.4697</v>
      </c>
      <c r="AF126" s="221">
        <v>50.014</v>
      </c>
      <c r="AG126" s="221">
        <v>49.165</v>
      </c>
      <c r="AH126" s="221">
        <v>49.494</v>
      </c>
      <c r="AI126" s="221">
        <v>46.582</v>
      </c>
      <c r="AJ126" s="221">
        <v>46.427</v>
      </c>
      <c r="AK126" s="221">
        <v>46.495</v>
      </c>
      <c r="AL126" s="220"/>
      <c r="AM126" s="220"/>
      <c r="AN126" s="221">
        <v>7.0</v>
      </c>
      <c r="AO126" s="221">
        <v>8.0</v>
      </c>
      <c r="AP126" s="220"/>
      <c r="AQ126" s="220"/>
      <c r="AR126" s="220"/>
    </row>
    <row r="127">
      <c r="A127" s="220" t="s">
        <v>679</v>
      </c>
      <c r="B127" s="220" t="s">
        <v>441</v>
      </c>
      <c r="C127" s="220" t="s">
        <v>78</v>
      </c>
      <c r="D127" s="221">
        <v>5273.0</v>
      </c>
      <c r="E127" s="221">
        <v>204.0</v>
      </c>
      <c r="F127" s="222">
        <v>2.468436161E9</v>
      </c>
      <c r="G127" s="222">
        <v>2.467978849E9</v>
      </c>
      <c r="H127" s="223">
        <v>3.04</v>
      </c>
      <c r="I127" s="223">
        <v>2.94</v>
      </c>
      <c r="J127" s="224">
        <f>((F127+G127)/1000000000) / (H127+I127)</f>
        <v>0.8254874599</v>
      </c>
      <c r="K127" s="221">
        <v>55.8206</v>
      </c>
      <c r="L127" s="221">
        <v>55.2128</v>
      </c>
      <c r="M127" s="221">
        <v>55.5012</v>
      </c>
      <c r="N127" s="221">
        <v>56.036</v>
      </c>
      <c r="O127" s="221">
        <v>55.412</v>
      </c>
      <c r="P127" s="221">
        <v>55.697</v>
      </c>
      <c r="Q127" s="221">
        <v>54.064</v>
      </c>
      <c r="R127" s="221">
        <v>53.322</v>
      </c>
      <c r="S127" s="221">
        <v>53.671</v>
      </c>
      <c r="T127" s="221">
        <v>71.7546</v>
      </c>
      <c r="U127" s="221">
        <v>72.6338</v>
      </c>
      <c r="V127" s="221">
        <v>72.1719</v>
      </c>
      <c r="W127" s="221">
        <v>66.108</v>
      </c>
      <c r="X127" s="221">
        <v>66.356</v>
      </c>
      <c r="Y127" s="221">
        <v>66.23</v>
      </c>
      <c r="Z127" s="221">
        <v>68.466</v>
      </c>
      <c r="AA127" s="221">
        <v>68.768</v>
      </c>
      <c r="AB127" s="221">
        <v>68.614</v>
      </c>
      <c r="AC127" s="221">
        <v>48.5611</v>
      </c>
      <c r="AD127" s="221">
        <v>48.5352</v>
      </c>
      <c r="AE127" s="221">
        <v>48.5466</v>
      </c>
      <c r="AF127" s="221">
        <v>50.132</v>
      </c>
      <c r="AG127" s="221">
        <v>49.245</v>
      </c>
      <c r="AH127" s="221">
        <v>49.589</v>
      </c>
      <c r="AI127" s="221">
        <v>46.646</v>
      </c>
      <c r="AJ127" s="221">
        <v>46.472</v>
      </c>
      <c r="AK127" s="221">
        <v>46.548</v>
      </c>
      <c r="AL127" s="220"/>
      <c r="AM127" s="220"/>
      <c r="AN127" s="221">
        <v>7.0</v>
      </c>
      <c r="AO127" s="221">
        <v>8.0</v>
      </c>
      <c r="AP127" s="220"/>
      <c r="AQ127" s="220"/>
      <c r="AR127" s="220"/>
    </row>
    <row r="128">
      <c r="A128" s="225" t="s">
        <v>680</v>
      </c>
      <c r="B128" s="225" t="s">
        <v>440</v>
      </c>
      <c r="C128" s="220" t="s">
        <v>78</v>
      </c>
      <c r="D128" s="220" t="s">
        <v>78</v>
      </c>
      <c r="E128" s="220" t="s">
        <v>78</v>
      </c>
      <c r="F128" s="220"/>
      <c r="G128" s="220"/>
      <c r="H128" s="220"/>
      <c r="I128" s="220"/>
      <c r="J128" s="220"/>
      <c r="K128" s="221">
        <v>54.7672</v>
      </c>
      <c r="L128" s="221">
        <v>54.5392</v>
      </c>
      <c r="M128" s="221">
        <v>54.6499</v>
      </c>
      <c r="N128" s="221">
        <v>56.186</v>
      </c>
      <c r="O128" s="221">
        <v>55.678</v>
      </c>
      <c r="P128" s="221">
        <v>55.902</v>
      </c>
      <c r="Q128" s="221">
        <v>52.431</v>
      </c>
      <c r="R128" s="221">
        <v>52.174</v>
      </c>
      <c r="S128" s="221">
        <v>52.299</v>
      </c>
      <c r="T128" s="221">
        <v>69.0821</v>
      </c>
      <c r="U128" s="221">
        <v>69.3098</v>
      </c>
      <c r="V128" s="221">
        <v>69.1945</v>
      </c>
      <c r="W128" s="221">
        <v>64.696</v>
      </c>
      <c r="X128" s="221">
        <v>64.615</v>
      </c>
      <c r="Y128" s="221">
        <v>64.653</v>
      </c>
      <c r="Z128" s="221">
        <v>65.801</v>
      </c>
      <c r="AA128" s="221">
        <v>66.04</v>
      </c>
      <c r="AB128" s="221">
        <v>65.919</v>
      </c>
      <c r="AC128" s="221">
        <v>47.6778</v>
      </c>
      <c r="AD128" s="221">
        <v>47.7479</v>
      </c>
      <c r="AE128" s="221">
        <v>47.7168</v>
      </c>
      <c r="AF128" s="221">
        <v>51.363</v>
      </c>
      <c r="AG128" s="221">
        <v>49.844</v>
      </c>
      <c r="AH128" s="221">
        <v>50.618</v>
      </c>
      <c r="AI128" s="221">
        <v>44.993</v>
      </c>
      <c r="AJ128" s="221">
        <v>45.19</v>
      </c>
      <c r="AK128" s="221">
        <v>45.102</v>
      </c>
      <c r="AL128" s="220"/>
      <c r="AM128" s="220"/>
      <c r="AN128" s="221">
        <v>4.0</v>
      </c>
      <c r="AO128" s="221">
        <v>5.0</v>
      </c>
      <c r="AP128" s="220"/>
      <c r="AQ128" s="220"/>
      <c r="AR128" s="220"/>
    </row>
    <row r="129">
      <c r="A129" s="225" t="s">
        <v>680</v>
      </c>
      <c r="B129" s="225" t="s">
        <v>441</v>
      </c>
      <c r="C129" s="220" t="s">
        <v>78</v>
      </c>
      <c r="D129" s="221">
        <v>6369.0</v>
      </c>
      <c r="E129" s="221">
        <v>257.0</v>
      </c>
      <c r="F129" s="222">
        <v>2.467436225E9</v>
      </c>
      <c r="G129" s="222">
        <v>2.469121492E9</v>
      </c>
      <c r="H129" s="223">
        <v>3.04</v>
      </c>
      <c r="I129" s="223">
        <v>2.95</v>
      </c>
      <c r="J129" s="224">
        <f>((F129+G129)/1000000000) / (H129+I129)</f>
        <v>0.8241331748</v>
      </c>
      <c r="K129" s="221">
        <v>54.9013</v>
      </c>
      <c r="L129" s="221">
        <v>54.6671</v>
      </c>
      <c r="M129" s="221">
        <v>54.7808</v>
      </c>
      <c r="N129" s="221">
        <v>56.346</v>
      </c>
      <c r="O129" s="221">
        <v>55.825</v>
      </c>
      <c r="P129" s="221">
        <v>56.054</v>
      </c>
      <c r="Q129" s="221">
        <v>52.525</v>
      </c>
      <c r="R129" s="221">
        <v>52.263</v>
      </c>
      <c r="S129" s="221">
        <v>52.39</v>
      </c>
      <c r="T129" s="221">
        <v>72.2248</v>
      </c>
      <c r="U129" s="221">
        <v>72.4657</v>
      </c>
      <c r="V129" s="221">
        <v>72.3436</v>
      </c>
      <c r="W129" s="221">
        <v>65.74</v>
      </c>
      <c r="X129" s="221">
        <v>65.597</v>
      </c>
      <c r="Y129" s="221">
        <v>65.665</v>
      </c>
      <c r="Z129" s="221">
        <v>67.469</v>
      </c>
      <c r="AA129" s="221">
        <v>67.742</v>
      </c>
      <c r="AB129" s="221">
        <v>67.603</v>
      </c>
      <c r="AC129" s="221">
        <v>47.7596</v>
      </c>
      <c r="AD129" s="221">
        <v>47.8227</v>
      </c>
      <c r="AE129" s="221">
        <v>47.7947</v>
      </c>
      <c r="AF129" s="221">
        <v>51.546</v>
      </c>
      <c r="AG129" s="221">
        <v>49.948</v>
      </c>
      <c r="AH129" s="221">
        <v>50.752</v>
      </c>
      <c r="AI129" s="221">
        <v>45.041</v>
      </c>
      <c r="AJ129" s="221">
        <v>45.235</v>
      </c>
      <c r="AK129" s="221">
        <v>45.148</v>
      </c>
      <c r="AL129" s="220"/>
      <c r="AM129" s="220"/>
      <c r="AN129" s="221">
        <v>4.0</v>
      </c>
      <c r="AO129" s="221">
        <v>5.0</v>
      </c>
      <c r="AP129" s="220"/>
      <c r="AQ129" s="220"/>
      <c r="AR129" s="220"/>
    </row>
    <row r="130">
      <c r="A130" s="225" t="s">
        <v>681</v>
      </c>
      <c r="B130" s="225" t="s">
        <v>440</v>
      </c>
      <c r="C130" s="220" t="s">
        <v>78</v>
      </c>
      <c r="D130" s="220" t="s">
        <v>78</v>
      </c>
      <c r="E130" s="220" t="s">
        <v>78</v>
      </c>
      <c r="F130" s="220"/>
      <c r="G130" s="220"/>
      <c r="H130" s="220"/>
      <c r="I130" s="220"/>
      <c r="J130" s="220"/>
      <c r="K130" s="221">
        <v>55.5008</v>
      </c>
      <c r="L130" s="221">
        <v>55.4828</v>
      </c>
      <c r="M130" s="221">
        <v>55.4918</v>
      </c>
      <c r="N130" s="221">
        <v>56.58</v>
      </c>
      <c r="O130" s="221">
        <v>56.467</v>
      </c>
      <c r="P130" s="221">
        <v>56.523</v>
      </c>
      <c r="Q130" s="221">
        <v>53.274</v>
      </c>
      <c r="R130" s="221">
        <v>53.263</v>
      </c>
      <c r="S130" s="221">
        <v>53.269</v>
      </c>
      <c r="T130" s="221">
        <v>66.7619</v>
      </c>
      <c r="U130" s="221">
        <v>66.3175</v>
      </c>
      <c r="V130" s="221">
        <v>66.5339</v>
      </c>
      <c r="W130" s="221">
        <v>64.252</v>
      </c>
      <c r="X130" s="221">
        <v>64.018</v>
      </c>
      <c r="Y130" s="221">
        <v>64.133</v>
      </c>
      <c r="Z130" s="221">
        <v>64.046</v>
      </c>
      <c r="AA130" s="221">
        <v>63.89</v>
      </c>
      <c r="AB130" s="221">
        <v>63.967</v>
      </c>
      <c r="AC130" s="221">
        <v>49.1015</v>
      </c>
      <c r="AD130" s="221">
        <v>49.1982</v>
      </c>
      <c r="AE130" s="221">
        <v>49.1496</v>
      </c>
      <c r="AF130" s="221">
        <v>51.523</v>
      </c>
      <c r="AG130" s="221">
        <v>51.582</v>
      </c>
      <c r="AH130" s="221">
        <v>51.552</v>
      </c>
      <c r="AI130" s="221">
        <v>46.685</v>
      </c>
      <c r="AJ130" s="221">
        <v>46.728</v>
      </c>
      <c r="AK130" s="221">
        <v>46.707</v>
      </c>
      <c r="AL130" s="220"/>
      <c r="AM130" s="220"/>
      <c r="AN130" s="221">
        <v>4.0</v>
      </c>
      <c r="AO130" s="221">
        <v>5.0</v>
      </c>
      <c r="AP130" s="220"/>
      <c r="AQ130" s="220"/>
      <c r="AR130" s="220"/>
    </row>
    <row r="131">
      <c r="A131" s="225" t="s">
        <v>681</v>
      </c>
      <c r="B131" s="225" t="s">
        <v>441</v>
      </c>
      <c r="C131" s="220" t="s">
        <v>78</v>
      </c>
      <c r="D131" s="221">
        <v>8346.0</v>
      </c>
      <c r="E131" s="221">
        <v>274.0</v>
      </c>
      <c r="F131" s="222">
        <v>2.464539307E9</v>
      </c>
      <c r="G131" s="222">
        <v>2.467875839E9</v>
      </c>
      <c r="H131" s="223">
        <v>3.04</v>
      </c>
      <c r="I131" s="223">
        <v>3.04</v>
      </c>
      <c r="J131" s="224">
        <f>((F131+G131)/1000000000) / (H131+I131)</f>
        <v>0.8112524911</v>
      </c>
      <c r="K131" s="221">
        <v>55.7881</v>
      </c>
      <c r="L131" s="221">
        <v>55.7943</v>
      </c>
      <c r="M131" s="221">
        <v>55.7912</v>
      </c>
      <c r="N131" s="221">
        <v>56.857</v>
      </c>
      <c r="O131" s="221">
        <v>56.809</v>
      </c>
      <c r="P131" s="221">
        <v>56.833</v>
      </c>
      <c r="Q131" s="221">
        <v>53.509</v>
      </c>
      <c r="R131" s="221">
        <v>53.51</v>
      </c>
      <c r="S131" s="221">
        <v>53.509</v>
      </c>
      <c r="T131" s="221">
        <v>71.6242</v>
      </c>
      <c r="U131" s="221">
        <v>71.7442</v>
      </c>
      <c r="V131" s="221">
        <v>71.6838</v>
      </c>
      <c r="W131" s="221">
        <v>66.965</v>
      </c>
      <c r="X131" s="221">
        <v>67.063</v>
      </c>
      <c r="Y131" s="221">
        <v>67.014</v>
      </c>
      <c r="Z131" s="221">
        <v>67.371</v>
      </c>
      <c r="AA131" s="221">
        <v>67.484</v>
      </c>
      <c r="AB131" s="221">
        <v>67.427</v>
      </c>
      <c r="AC131" s="221">
        <v>49.218</v>
      </c>
      <c r="AD131" s="221">
        <v>49.3176</v>
      </c>
      <c r="AE131" s="221">
        <v>49.2675</v>
      </c>
      <c r="AF131" s="221">
        <v>51.693</v>
      </c>
      <c r="AG131" s="221">
        <v>51.779</v>
      </c>
      <c r="AH131" s="221">
        <v>51.736</v>
      </c>
      <c r="AI131" s="221">
        <v>46.765</v>
      </c>
      <c r="AJ131" s="221">
        <v>46.811</v>
      </c>
      <c r="AK131" s="221">
        <v>46.788</v>
      </c>
      <c r="AL131" s="220"/>
      <c r="AM131" s="220"/>
      <c r="AN131" s="221">
        <v>4.0</v>
      </c>
      <c r="AO131" s="221">
        <v>5.0</v>
      </c>
      <c r="AP131" s="220"/>
      <c r="AQ131" s="220"/>
      <c r="AR131" s="220"/>
    </row>
    <row r="132">
      <c r="A132" s="227" t="s">
        <v>682</v>
      </c>
      <c r="B132" s="227" t="s">
        <v>440</v>
      </c>
      <c r="C132" s="227" t="s">
        <v>78</v>
      </c>
      <c r="D132" s="220" t="s">
        <v>78</v>
      </c>
      <c r="E132" s="220" t="s">
        <v>78</v>
      </c>
      <c r="F132" s="220"/>
      <c r="G132" s="220"/>
      <c r="H132" s="220"/>
      <c r="I132" s="220"/>
      <c r="J132" s="220"/>
      <c r="K132" s="221">
        <v>56.0585</v>
      </c>
      <c r="L132" s="221">
        <v>54.6303</v>
      </c>
      <c r="M132" s="221">
        <v>55.2742</v>
      </c>
      <c r="N132" s="221">
        <v>56.991</v>
      </c>
      <c r="O132" s="221">
        <v>55.257</v>
      </c>
      <c r="P132" s="221">
        <v>56.017</v>
      </c>
      <c r="Q132" s="221">
        <v>54.134</v>
      </c>
      <c r="R132" s="221">
        <v>52.961</v>
      </c>
      <c r="S132" s="221">
        <v>53.498</v>
      </c>
      <c r="T132" s="221">
        <v>66.7487</v>
      </c>
      <c r="U132" s="221">
        <v>65.4645</v>
      </c>
      <c r="V132" s="221">
        <v>66.0592</v>
      </c>
      <c r="W132" s="221">
        <v>63.233</v>
      </c>
      <c r="X132" s="221">
        <v>62.634</v>
      </c>
      <c r="Y132" s="221">
        <v>62.923</v>
      </c>
      <c r="Z132" s="221">
        <v>65.053</v>
      </c>
      <c r="AA132" s="221">
        <v>64.155</v>
      </c>
      <c r="AB132" s="221">
        <v>64.581</v>
      </c>
      <c r="AC132" s="221">
        <v>49.1017</v>
      </c>
      <c r="AD132" s="221">
        <v>49.0915</v>
      </c>
      <c r="AE132" s="221">
        <v>49.096</v>
      </c>
      <c r="AF132" s="221">
        <v>52.058</v>
      </c>
      <c r="AG132" s="221">
        <v>51.006</v>
      </c>
      <c r="AH132" s="221">
        <v>51.559</v>
      </c>
      <c r="AI132" s="221">
        <v>46.931</v>
      </c>
      <c r="AJ132" s="221">
        <v>46.951</v>
      </c>
      <c r="AK132" s="221">
        <v>46.942</v>
      </c>
      <c r="AL132" s="220"/>
      <c r="AM132" s="220"/>
      <c r="AN132" s="221">
        <v>4.0</v>
      </c>
      <c r="AO132" s="221">
        <v>5.0</v>
      </c>
      <c r="AP132" s="220"/>
      <c r="AQ132" s="220"/>
      <c r="AR132" s="220"/>
    </row>
    <row r="133">
      <c r="A133" s="225" t="s">
        <v>682</v>
      </c>
      <c r="B133" s="225" t="s">
        <v>441</v>
      </c>
      <c r="C133" s="220" t="s">
        <v>78</v>
      </c>
      <c r="D133" s="221">
        <v>6594.0</v>
      </c>
      <c r="E133" s="221">
        <v>229.0</v>
      </c>
      <c r="F133" s="222">
        <v>2.468188945E9</v>
      </c>
      <c r="G133" s="222">
        <v>2.469582912E9</v>
      </c>
      <c r="H133" s="223">
        <v>3.03</v>
      </c>
      <c r="I133" s="223">
        <v>2.94</v>
      </c>
      <c r="J133" s="224">
        <f>((F133+G133)/1000000000) / (H133+I133)</f>
        <v>0.8270974635</v>
      </c>
      <c r="K133" s="221">
        <v>56.3877</v>
      </c>
      <c r="L133" s="221">
        <v>54.8841</v>
      </c>
      <c r="M133" s="221">
        <v>55.5588</v>
      </c>
      <c r="N133" s="221">
        <v>57.418</v>
      </c>
      <c r="O133" s="221">
        <v>55.556</v>
      </c>
      <c r="P133" s="221">
        <v>56.365</v>
      </c>
      <c r="Q133" s="221">
        <v>54.396</v>
      </c>
      <c r="R133" s="221">
        <v>53.174</v>
      </c>
      <c r="S133" s="221">
        <v>53.732</v>
      </c>
      <c r="T133" s="221">
        <v>71.7834</v>
      </c>
      <c r="U133" s="221">
        <v>69.2006</v>
      </c>
      <c r="V133" s="221">
        <v>70.3024</v>
      </c>
      <c r="W133" s="221">
        <v>65.335</v>
      </c>
      <c r="X133" s="221">
        <v>64.658</v>
      </c>
      <c r="Y133" s="221">
        <v>64.983</v>
      </c>
      <c r="Z133" s="221">
        <v>69.181</v>
      </c>
      <c r="AA133" s="221">
        <v>67.699</v>
      </c>
      <c r="AB133" s="221">
        <v>68.377</v>
      </c>
      <c r="AC133" s="221">
        <v>49.234</v>
      </c>
      <c r="AD133" s="221">
        <v>49.1968</v>
      </c>
      <c r="AE133" s="221">
        <v>49.2132</v>
      </c>
      <c r="AF133" s="221">
        <v>52.35</v>
      </c>
      <c r="AG133" s="221">
        <v>51.165</v>
      </c>
      <c r="AH133" s="221">
        <v>51.773</v>
      </c>
      <c r="AI133" s="221">
        <v>47.019</v>
      </c>
      <c r="AJ133" s="221">
        <v>47.021</v>
      </c>
      <c r="AK133" s="221">
        <v>47.02</v>
      </c>
      <c r="AL133" s="220"/>
      <c r="AM133" s="220"/>
      <c r="AN133" s="221">
        <v>4.0</v>
      </c>
      <c r="AO133" s="221">
        <v>5.0</v>
      </c>
      <c r="AP133" s="220"/>
      <c r="AQ133" s="220"/>
      <c r="AR133" s="220"/>
    </row>
    <row r="134">
      <c r="A134" s="227" t="s">
        <v>683</v>
      </c>
      <c r="B134" s="227" t="s">
        <v>440</v>
      </c>
      <c r="C134" s="227" t="s">
        <v>78</v>
      </c>
      <c r="D134" s="220" t="s">
        <v>78</v>
      </c>
      <c r="E134" s="220" t="s">
        <v>78</v>
      </c>
      <c r="F134" s="220"/>
      <c r="G134" s="220"/>
      <c r="H134" s="220"/>
      <c r="I134" s="220"/>
      <c r="J134" s="220"/>
      <c r="K134" s="221">
        <v>58.2234</v>
      </c>
      <c r="L134" s="221">
        <v>57.1968</v>
      </c>
      <c r="M134" s="221">
        <v>57.6738</v>
      </c>
      <c r="N134" s="221">
        <v>58.548</v>
      </c>
      <c r="O134" s="221">
        <v>57.898</v>
      </c>
      <c r="P134" s="221">
        <v>58.227</v>
      </c>
      <c r="Q134" s="221">
        <v>56.586</v>
      </c>
      <c r="R134" s="221">
        <v>55.72</v>
      </c>
      <c r="S134" s="221">
        <v>56.126</v>
      </c>
      <c r="T134" s="221">
        <v>67.9592</v>
      </c>
      <c r="U134" s="221">
        <v>68.2474</v>
      </c>
      <c r="V134" s="221">
        <v>68.1009</v>
      </c>
      <c r="W134" s="221">
        <v>65.511</v>
      </c>
      <c r="X134" s="221">
        <v>65.762</v>
      </c>
      <c r="Y134" s="221">
        <v>65.635</v>
      </c>
      <c r="Z134" s="221">
        <v>66.981</v>
      </c>
      <c r="AA134" s="221">
        <v>67.309</v>
      </c>
      <c r="AB134" s="221">
        <v>67.142</v>
      </c>
      <c r="AC134" s="221">
        <v>51.1854</v>
      </c>
      <c r="AD134" s="221">
        <v>51.1473</v>
      </c>
      <c r="AE134" s="221">
        <v>51.1644</v>
      </c>
      <c r="AF134" s="221">
        <v>52.556</v>
      </c>
      <c r="AG134" s="221">
        <v>52.45</v>
      </c>
      <c r="AH134" s="221">
        <v>52.513</v>
      </c>
      <c r="AI134" s="221">
        <v>49.392</v>
      </c>
      <c r="AJ134" s="221">
        <v>49.443</v>
      </c>
      <c r="AK134" s="221">
        <v>49.42</v>
      </c>
      <c r="AL134" s="220"/>
      <c r="AM134" s="220"/>
      <c r="AN134" s="221">
        <v>4.0</v>
      </c>
      <c r="AO134" s="221">
        <v>5.0</v>
      </c>
      <c r="AP134" s="220"/>
      <c r="AQ134" s="220"/>
      <c r="AR134" s="220"/>
    </row>
    <row r="135">
      <c r="A135" s="227" t="s">
        <v>683</v>
      </c>
      <c r="B135" s="227" t="s">
        <v>441</v>
      </c>
      <c r="C135" s="227" t="s">
        <v>78</v>
      </c>
      <c r="D135" s="221">
        <v>7093.0</v>
      </c>
      <c r="E135" s="221">
        <v>283.0</v>
      </c>
      <c r="F135" s="222">
        <v>2.468334369E9</v>
      </c>
      <c r="G135" s="222">
        <v>2.468398599E9</v>
      </c>
      <c r="H135" s="223">
        <v>3.04</v>
      </c>
      <c r="I135" s="223">
        <v>2.97</v>
      </c>
      <c r="J135" s="224">
        <f>((F135+G135)/1000000000) / (H135+I135)</f>
        <v>0.821419795</v>
      </c>
      <c r="K135" s="221">
        <v>58.6257</v>
      </c>
      <c r="L135" s="221">
        <v>57.5275</v>
      </c>
      <c r="M135" s="221">
        <v>58.0355</v>
      </c>
      <c r="N135" s="221">
        <v>58.877</v>
      </c>
      <c r="O135" s="221">
        <v>58.161</v>
      </c>
      <c r="P135" s="221">
        <v>58.519</v>
      </c>
      <c r="Q135" s="221">
        <v>56.917</v>
      </c>
      <c r="R135" s="221">
        <v>55.997</v>
      </c>
      <c r="S135" s="221">
        <v>56.427</v>
      </c>
      <c r="T135" s="221">
        <v>71.7372</v>
      </c>
      <c r="U135" s="221">
        <v>72.3398</v>
      </c>
      <c r="V135" s="221">
        <v>72.0281</v>
      </c>
      <c r="W135" s="221">
        <v>68.859</v>
      </c>
      <c r="X135" s="221">
        <v>69.316</v>
      </c>
      <c r="Y135" s="221">
        <v>69.081</v>
      </c>
      <c r="Z135" s="221">
        <v>70.923</v>
      </c>
      <c r="AA135" s="221">
        <v>71.507</v>
      </c>
      <c r="AB135" s="221">
        <v>71.206</v>
      </c>
      <c r="AC135" s="221">
        <v>51.3519</v>
      </c>
      <c r="AD135" s="221">
        <v>51.3282</v>
      </c>
      <c r="AE135" s="221">
        <v>51.3388</v>
      </c>
      <c r="AF135" s="221">
        <v>52.769</v>
      </c>
      <c r="AG135" s="221">
        <v>52.699</v>
      </c>
      <c r="AH135" s="221">
        <v>52.746</v>
      </c>
      <c r="AI135" s="221">
        <v>49.51</v>
      </c>
      <c r="AJ135" s="221">
        <v>49.578</v>
      </c>
      <c r="AK135" s="221">
        <v>49.548</v>
      </c>
      <c r="AL135" s="220"/>
      <c r="AM135" s="220"/>
      <c r="AN135" s="221">
        <v>4.0</v>
      </c>
      <c r="AO135" s="221">
        <v>5.0</v>
      </c>
      <c r="AP135" s="220"/>
      <c r="AQ135" s="220"/>
      <c r="AR135" s="220"/>
    </row>
    <row r="136">
      <c r="A136" s="220" t="s">
        <v>684</v>
      </c>
      <c r="B136" s="220" t="s">
        <v>440</v>
      </c>
      <c r="C136" s="220" t="s">
        <v>78</v>
      </c>
      <c r="D136" s="220" t="s">
        <v>78</v>
      </c>
      <c r="E136" s="220" t="s">
        <v>78</v>
      </c>
      <c r="F136" s="220"/>
      <c r="G136" s="220"/>
      <c r="H136" s="220"/>
      <c r="I136" s="220"/>
      <c r="J136" s="220"/>
      <c r="K136" s="221">
        <v>54.6057</v>
      </c>
      <c r="L136" s="221">
        <v>55.4077</v>
      </c>
      <c r="M136" s="221">
        <v>54.9969</v>
      </c>
      <c r="N136" s="221">
        <v>56.192</v>
      </c>
      <c r="O136" s="221">
        <v>56.423</v>
      </c>
      <c r="P136" s="221">
        <v>56.243</v>
      </c>
      <c r="Q136" s="221">
        <v>52.353</v>
      </c>
      <c r="R136" s="221">
        <v>52.673</v>
      </c>
      <c r="S136" s="221">
        <v>52.514</v>
      </c>
      <c r="T136" s="221">
        <v>68.6945</v>
      </c>
      <c r="U136" s="221">
        <v>68.3172</v>
      </c>
      <c r="V136" s="221">
        <v>68.5018</v>
      </c>
      <c r="W136" s="221">
        <v>64.608</v>
      </c>
      <c r="X136" s="221">
        <v>64.303</v>
      </c>
      <c r="Y136" s="221">
        <v>64.452</v>
      </c>
      <c r="Z136" s="221">
        <v>66.088</v>
      </c>
      <c r="AA136" s="221">
        <v>65.885</v>
      </c>
      <c r="AB136" s="221">
        <v>65.985</v>
      </c>
      <c r="AC136" s="221">
        <v>47.2183</v>
      </c>
      <c r="AD136" s="221">
        <v>49.1864</v>
      </c>
      <c r="AE136" s="221">
        <v>48.2296</v>
      </c>
      <c r="AF136" s="221">
        <v>51.839</v>
      </c>
      <c r="AG136" s="221">
        <v>51.786</v>
      </c>
      <c r="AH136" s="221">
        <v>51.882</v>
      </c>
      <c r="AI136" s="221">
        <v>44.804</v>
      </c>
      <c r="AJ136" s="221">
        <v>46.045</v>
      </c>
      <c r="AK136" s="221">
        <v>45.468</v>
      </c>
      <c r="AL136" s="221">
        <v>0.004853</v>
      </c>
      <c r="AM136" s="221">
        <v>0.004889</v>
      </c>
      <c r="AN136" s="221">
        <v>9.0</v>
      </c>
      <c r="AO136" s="221">
        <v>10.0</v>
      </c>
      <c r="AP136" s="220"/>
      <c r="AQ136" s="220"/>
      <c r="AR136" s="220"/>
    </row>
    <row r="137">
      <c r="A137" s="220" t="s">
        <v>684</v>
      </c>
      <c r="B137" s="220" t="s">
        <v>441</v>
      </c>
      <c r="C137" s="220" t="s">
        <v>78</v>
      </c>
      <c r="D137" s="221">
        <v>6827.0</v>
      </c>
      <c r="E137" s="221">
        <v>253.0</v>
      </c>
      <c r="F137" s="222">
        <v>2.46856385E9</v>
      </c>
      <c r="G137" s="222">
        <v>2.467872722E9</v>
      </c>
      <c r="H137" s="223">
        <v>3.06</v>
      </c>
      <c r="I137" s="223">
        <v>2.93</v>
      </c>
      <c r="J137" s="224">
        <f>((F137+G137)/1000000000) / (H137+I137)</f>
        <v>0.8241129503</v>
      </c>
      <c r="K137" s="221">
        <v>54.7345</v>
      </c>
      <c r="L137" s="221">
        <v>55.549</v>
      </c>
      <c r="M137" s="221">
        <v>55.1315</v>
      </c>
      <c r="N137" s="221">
        <v>56.38</v>
      </c>
      <c r="O137" s="221">
        <v>56.61</v>
      </c>
      <c r="P137" s="221">
        <v>56.428</v>
      </c>
      <c r="Q137" s="221">
        <v>52.437</v>
      </c>
      <c r="R137" s="221">
        <v>52.754</v>
      </c>
      <c r="S137" s="221">
        <v>52.596</v>
      </c>
      <c r="T137" s="221">
        <v>70.4792</v>
      </c>
      <c r="U137" s="221">
        <v>70.5712</v>
      </c>
      <c r="V137" s="221">
        <v>70.525</v>
      </c>
      <c r="W137" s="221">
        <v>65.306</v>
      </c>
      <c r="X137" s="221">
        <v>65.153</v>
      </c>
      <c r="Y137" s="221">
        <v>65.228</v>
      </c>
      <c r="Z137" s="221">
        <v>67.145</v>
      </c>
      <c r="AA137" s="221">
        <v>67.199</v>
      </c>
      <c r="AB137" s="221">
        <v>67.172</v>
      </c>
      <c r="AC137" s="221">
        <v>47.3127</v>
      </c>
      <c r="AD137" s="221">
        <v>49.2692</v>
      </c>
      <c r="AE137" s="221">
        <v>48.3186</v>
      </c>
      <c r="AF137" s="221">
        <v>52.12</v>
      </c>
      <c r="AG137" s="221">
        <v>51.942</v>
      </c>
      <c r="AH137" s="221">
        <v>52.096</v>
      </c>
      <c r="AI137" s="221">
        <v>44.862</v>
      </c>
      <c r="AJ137" s="221">
        <v>46.087</v>
      </c>
      <c r="AK137" s="221">
        <v>45.517</v>
      </c>
      <c r="AL137" s="221">
        <v>0.004756</v>
      </c>
      <c r="AM137" s="221">
        <v>0.004657</v>
      </c>
      <c r="AN137" s="221">
        <v>9.0</v>
      </c>
      <c r="AO137" s="221">
        <v>10.0</v>
      </c>
      <c r="AP137" s="220"/>
      <c r="AQ137" s="220"/>
      <c r="AR137" s="220"/>
    </row>
    <row r="138">
      <c r="A138" s="220" t="s">
        <v>685</v>
      </c>
      <c r="B138" s="220" t="s">
        <v>440</v>
      </c>
      <c r="C138" s="220" t="s">
        <v>78</v>
      </c>
      <c r="D138" s="220" t="s">
        <v>78</v>
      </c>
      <c r="E138" s="220" t="s">
        <v>78</v>
      </c>
      <c r="F138" s="220"/>
      <c r="G138" s="220"/>
      <c r="H138" s="220"/>
      <c r="I138" s="220"/>
      <c r="J138" s="220"/>
      <c r="K138" s="221">
        <v>56.3687</v>
      </c>
      <c r="L138" s="221">
        <v>57.0739</v>
      </c>
      <c r="M138" s="221">
        <v>56.707</v>
      </c>
      <c r="N138" s="221">
        <v>57.6</v>
      </c>
      <c r="O138" s="221">
        <v>58.635</v>
      </c>
      <c r="P138" s="221">
        <v>58.086</v>
      </c>
      <c r="Q138" s="221">
        <v>54.136</v>
      </c>
      <c r="R138" s="221">
        <v>54.522</v>
      </c>
      <c r="S138" s="221">
        <v>54.325</v>
      </c>
      <c r="T138" s="221">
        <v>68.0883</v>
      </c>
      <c r="U138" s="221">
        <v>68.0531</v>
      </c>
      <c r="V138" s="221">
        <v>68.0706</v>
      </c>
      <c r="W138" s="221">
        <v>65.213</v>
      </c>
      <c r="X138" s="221">
        <v>65.185</v>
      </c>
      <c r="Y138" s="221">
        <v>65.199</v>
      </c>
      <c r="Z138" s="221">
        <v>65.967</v>
      </c>
      <c r="AA138" s="221">
        <v>66.012</v>
      </c>
      <c r="AB138" s="221">
        <v>65.99</v>
      </c>
      <c r="AC138" s="221">
        <v>49.9449</v>
      </c>
      <c r="AD138" s="221">
        <v>50.5038</v>
      </c>
      <c r="AE138" s="221">
        <v>50.2159</v>
      </c>
      <c r="AF138" s="221">
        <v>53.205</v>
      </c>
      <c r="AG138" s="221">
        <v>54.51</v>
      </c>
      <c r="AH138" s="221">
        <v>53.808</v>
      </c>
      <c r="AI138" s="221">
        <v>47.517</v>
      </c>
      <c r="AJ138" s="221">
        <v>47.718</v>
      </c>
      <c r="AK138" s="221">
        <v>47.616</v>
      </c>
      <c r="AL138" s="221">
        <v>0.007739</v>
      </c>
      <c r="AM138" s="221">
        <v>0.006591</v>
      </c>
      <c r="AN138" s="221">
        <v>6.0</v>
      </c>
      <c r="AO138" s="221">
        <v>7.0</v>
      </c>
      <c r="AP138" s="220"/>
      <c r="AQ138" s="220"/>
      <c r="AR138" s="220"/>
    </row>
    <row r="139">
      <c r="A139" s="220" t="s">
        <v>685</v>
      </c>
      <c r="B139" s="220" t="s">
        <v>441</v>
      </c>
      <c r="C139" s="220" t="s">
        <v>78</v>
      </c>
      <c r="D139" s="221">
        <v>7311.0</v>
      </c>
      <c r="E139" s="221">
        <v>397.0</v>
      </c>
      <c r="F139" s="222">
        <v>2.468536963E9</v>
      </c>
      <c r="G139" s="222">
        <v>2.468177826E9</v>
      </c>
      <c r="H139" s="223">
        <v>3.04</v>
      </c>
      <c r="I139" s="223">
        <v>3.04</v>
      </c>
      <c r="J139" s="224">
        <f>((F139+G139)/1000000000) / (H139+I139)</f>
        <v>0.8119596692</v>
      </c>
      <c r="K139" s="221">
        <v>56.6277</v>
      </c>
      <c r="L139" s="221">
        <v>57.4222</v>
      </c>
      <c r="M139" s="221">
        <v>57.0068</v>
      </c>
      <c r="N139" s="221">
        <v>57.912</v>
      </c>
      <c r="O139" s="221">
        <v>59.104</v>
      </c>
      <c r="P139" s="221">
        <v>58.467</v>
      </c>
      <c r="Q139" s="221">
        <v>54.319</v>
      </c>
      <c r="R139" s="221">
        <v>54.743</v>
      </c>
      <c r="S139" s="221">
        <v>54.526</v>
      </c>
      <c r="T139" s="221">
        <v>71.5256</v>
      </c>
      <c r="U139" s="221">
        <v>71.4683</v>
      </c>
      <c r="V139" s="221">
        <v>71.4969</v>
      </c>
      <c r="W139" s="221">
        <v>67.014</v>
      </c>
      <c r="X139" s="221">
        <v>66.975</v>
      </c>
      <c r="Y139" s="221">
        <v>66.994</v>
      </c>
      <c r="Z139" s="221">
        <v>68.478</v>
      </c>
      <c r="AA139" s="221">
        <v>68.509</v>
      </c>
      <c r="AB139" s="221">
        <v>68.493</v>
      </c>
      <c r="AC139" s="221">
        <v>50.1044</v>
      </c>
      <c r="AD139" s="221">
        <v>50.711</v>
      </c>
      <c r="AE139" s="221">
        <v>50.3977</v>
      </c>
      <c r="AF139" s="221">
        <v>53.523</v>
      </c>
      <c r="AG139" s="221">
        <v>54.987</v>
      </c>
      <c r="AH139" s="221">
        <v>54.194</v>
      </c>
      <c r="AI139" s="221">
        <v>47.613</v>
      </c>
      <c r="AJ139" s="221">
        <v>47.831</v>
      </c>
      <c r="AK139" s="221">
        <v>47.721</v>
      </c>
      <c r="AL139" s="221">
        <v>0.007548</v>
      </c>
      <c r="AM139" s="221">
        <v>0.006412</v>
      </c>
      <c r="AN139" s="221">
        <v>6.0</v>
      </c>
      <c r="AO139" s="221">
        <v>7.0</v>
      </c>
      <c r="AP139" s="220"/>
      <c r="AQ139" s="220"/>
      <c r="AR139" s="220"/>
    </row>
    <row r="140">
      <c r="A140" s="220" t="s">
        <v>686</v>
      </c>
      <c r="B140" s="220" t="s">
        <v>440</v>
      </c>
      <c r="C140" s="220" t="s">
        <v>78</v>
      </c>
      <c r="D140" s="220" t="s">
        <v>78</v>
      </c>
      <c r="E140" s="220" t="s">
        <v>78</v>
      </c>
      <c r="F140" s="220"/>
      <c r="G140" s="220"/>
      <c r="H140" s="220"/>
      <c r="I140" s="220"/>
      <c r="J140" s="220"/>
      <c r="K140" s="221">
        <v>55.2728</v>
      </c>
      <c r="L140" s="221">
        <v>55.4408</v>
      </c>
      <c r="M140" s="221">
        <v>55.3572</v>
      </c>
      <c r="N140" s="221">
        <v>56.746</v>
      </c>
      <c r="O140" s="221">
        <v>56.232</v>
      </c>
      <c r="P140" s="221">
        <v>56.425</v>
      </c>
      <c r="Q140" s="221">
        <v>53.355</v>
      </c>
      <c r="R140" s="221">
        <v>53.321</v>
      </c>
      <c r="S140" s="221">
        <v>53.338</v>
      </c>
      <c r="T140" s="221">
        <v>67.7503</v>
      </c>
      <c r="U140" s="221">
        <v>67.963</v>
      </c>
      <c r="V140" s="221">
        <v>67.8554</v>
      </c>
      <c r="W140" s="221">
        <v>64.26</v>
      </c>
      <c r="X140" s="221">
        <v>64.267</v>
      </c>
      <c r="Y140" s="221">
        <v>64.263</v>
      </c>
      <c r="Z140" s="221">
        <v>66.642</v>
      </c>
      <c r="AA140" s="221">
        <v>66.572</v>
      </c>
      <c r="AB140" s="221">
        <v>66.607</v>
      </c>
      <c r="AC140" s="221">
        <v>48.247</v>
      </c>
      <c r="AD140" s="221">
        <v>48.8694</v>
      </c>
      <c r="AE140" s="221">
        <v>48.5802</v>
      </c>
      <c r="AF140" s="221">
        <v>51.407</v>
      </c>
      <c r="AG140" s="221">
        <v>50.539</v>
      </c>
      <c r="AH140" s="221">
        <v>51.046</v>
      </c>
      <c r="AI140" s="221">
        <v>46.019</v>
      </c>
      <c r="AJ140" s="221">
        <v>46.539</v>
      </c>
      <c r="AK140" s="221">
        <v>46.298</v>
      </c>
      <c r="AL140" s="221">
        <v>0.003899</v>
      </c>
      <c r="AM140" s="221">
        <v>0.003468</v>
      </c>
      <c r="AN140" s="221">
        <v>6.0</v>
      </c>
      <c r="AO140" s="221">
        <v>7.0</v>
      </c>
      <c r="AP140" s="220"/>
      <c r="AQ140" s="220"/>
      <c r="AR140" s="220"/>
    </row>
    <row r="141">
      <c r="A141" s="220" t="s">
        <v>686</v>
      </c>
      <c r="B141" s="220" t="s">
        <v>441</v>
      </c>
      <c r="C141" s="220" t="s">
        <v>78</v>
      </c>
      <c r="D141" s="221">
        <v>11353.0</v>
      </c>
      <c r="E141" s="221">
        <v>509.0</v>
      </c>
      <c r="F141" s="222">
        <v>2.469025297E9</v>
      </c>
      <c r="G141" s="222">
        <v>2.470102857E9</v>
      </c>
      <c r="H141" s="223">
        <v>3.03</v>
      </c>
      <c r="I141" s="223">
        <v>2.94</v>
      </c>
      <c r="J141" s="224">
        <f>((F141+G141)/1000000000) / (H141+I141)</f>
        <v>0.8273246489</v>
      </c>
      <c r="K141" s="221">
        <v>55.504</v>
      </c>
      <c r="L141" s="221">
        <v>55.6964</v>
      </c>
      <c r="M141" s="221">
        <v>55.6005</v>
      </c>
      <c r="N141" s="221">
        <v>57.064</v>
      </c>
      <c r="O141" s="221">
        <v>56.547</v>
      </c>
      <c r="P141" s="221">
        <v>56.738</v>
      </c>
      <c r="Q141" s="221">
        <v>53.516</v>
      </c>
      <c r="R141" s="221">
        <v>53.493</v>
      </c>
      <c r="S141" s="221">
        <v>53.504</v>
      </c>
      <c r="T141" s="221">
        <v>70.3933</v>
      </c>
      <c r="U141" s="221">
        <v>71.6749</v>
      </c>
      <c r="V141" s="221">
        <v>70.9871</v>
      </c>
      <c r="W141" s="221">
        <v>65.338</v>
      </c>
      <c r="X141" s="221">
        <v>65.676</v>
      </c>
      <c r="Y141" s="221">
        <v>65.503</v>
      </c>
      <c r="Z141" s="221">
        <v>68.774</v>
      </c>
      <c r="AA141" s="221">
        <v>69.426</v>
      </c>
      <c r="AB141" s="221">
        <v>69.088</v>
      </c>
      <c r="AC141" s="221">
        <v>48.4102</v>
      </c>
      <c r="AD141" s="221">
        <v>49.0445</v>
      </c>
      <c r="AE141" s="221">
        <v>48.7496</v>
      </c>
      <c r="AF141" s="221">
        <v>51.742</v>
      </c>
      <c r="AG141" s="221">
        <v>50.8</v>
      </c>
      <c r="AH141" s="221">
        <v>51.345</v>
      </c>
      <c r="AI141" s="221">
        <v>46.122</v>
      </c>
      <c r="AJ141" s="221">
        <v>46.648</v>
      </c>
      <c r="AK141" s="221">
        <v>46.405</v>
      </c>
      <c r="AL141" s="221">
        <v>0.003602</v>
      </c>
      <c r="AM141" s="221">
        <v>0.003215</v>
      </c>
      <c r="AN141" s="221">
        <v>6.0</v>
      </c>
      <c r="AO141" s="221">
        <v>7.0</v>
      </c>
      <c r="AP141" s="220"/>
      <c r="AQ141" s="220"/>
      <c r="AR141" s="220"/>
    </row>
    <row r="142">
      <c r="A142" s="220" t="s">
        <v>687</v>
      </c>
      <c r="B142" s="220" t="s">
        <v>440</v>
      </c>
      <c r="C142" s="220" t="s">
        <v>78</v>
      </c>
      <c r="D142" s="220" t="s">
        <v>78</v>
      </c>
      <c r="E142" s="220" t="s">
        <v>78</v>
      </c>
      <c r="F142" s="220"/>
      <c r="G142" s="220"/>
      <c r="H142" s="220"/>
      <c r="I142" s="220"/>
      <c r="J142" s="220"/>
      <c r="K142" s="221">
        <v>56.1022</v>
      </c>
      <c r="L142" s="221">
        <v>55.3675</v>
      </c>
      <c r="M142" s="221">
        <v>55.7119</v>
      </c>
      <c r="N142" s="221">
        <v>57.705</v>
      </c>
      <c r="O142" s="221">
        <v>57.287</v>
      </c>
      <c r="P142" s="221">
        <v>57.528</v>
      </c>
      <c r="Q142" s="221">
        <v>54.227</v>
      </c>
      <c r="R142" s="221">
        <v>53.386</v>
      </c>
      <c r="S142" s="221">
        <v>53.778</v>
      </c>
      <c r="T142" s="221">
        <v>68.9071</v>
      </c>
      <c r="U142" s="221">
        <v>68.2434</v>
      </c>
      <c r="V142" s="221">
        <v>68.5627</v>
      </c>
      <c r="W142" s="221">
        <v>64.789</v>
      </c>
      <c r="X142" s="221">
        <v>64.556</v>
      </c>
      <c r="Y142" s="221">
        <v>64.67</v>
      </c>
      <c r="Z142" s="221">
        <v>67.87</v>
      </c>
      <c r="AA142" s="221">
        <v>67.338</v>
      </c>
      <c r="AB142" s="221">
        <v>67.596</v>
      </c>
      <c r="AC142" s="221">
        <v>48.8175</v>
      </c>
      <c r="AD142" s="221">
        <v>48.9759</v>
      </c>
      <c r="AE142" s="221">
        <v>48.9067</v>
      </c>
      <c r="AF142" s="221">
        <v>51.967</v>
      </c>
      <c r="AG142" s="221">
        <v>52.712</v>
      </c>
      <c r="AH142" s="221">
        <v>52.815</v>
      </c>
      <c r="AI142" s="221">
        <v>46.681</v>
      </c>
      <c r="AJ142" s="221">
        <v>46.754</v>
      </c>
      <c r="AK142" s="221">
        <v>46.722</v>
      </c>
      <c r="AL142" s="221">
        <v>0.004317</v>
      </c>
      <c r="AM142" s="221">
        <v>0.003785</v>
      </c>
      <c r="AN142" s="221">
        <v>9.0</v>
      </c>
      <c r="AO142" s="221">
        <v>10.0</v>
      </c>
      <c r="AP142" s="220"/>
      <c r="AQ142" s="220"/>
      <c r="AR142" s="220"/>
    </row>
    <row r="143">
      <c r="A143" s="220" t="s">
        <v>687</v>
      </c>
      <c r="B143" s="220" t="s">
        <v>441</v>
      </c>
      <c r="C143" s="220" t="s">
        <v>78</v>
      </c>
      <c r="D143" s="221">
        <v>6397.0</v>
      </c>
      <c r="E143" s="221">
        <v>275.0</v>
      </c>
      <c r="F143" s="222">
        <v>2.468836387E9</v>
      </c>
      <c r="G143" s="222">
        <v>2.467337242E9</v>
      </c>
      <c r="H143" s="223">
        <v>3.04</v>
      </c>
      <c r="I143" s="223">
        <v>2.92</v>
      </c>
      <c r="J143" s="224">
        <f>((F143+G143)/1000000000) / (H143+I143)</f>
        <v>0.8282170518</v>
      </c>
      <c r="K143" s="221">
        <v>56.3029</v>
      </c>
      <c r="L143" s="221">
        <v>55.5494</v>
      </c>
      <c r="M143" s="221">
        <v>55.9023</v>
      </c>
      <c r="N143" s="221">
        <v>57.968</v>
      </c>
      <c r="O143" s="221">
        <v>57.553</v>
      </c>
      <c r="P143" s="221">
        <v>57.794</v>
      </c>
      <c r="Q143" s="221">
        <v>54.366</v>
      </c>
      <c r="R143" s="221">
        <v>53.509</v>
      </c>
      <c r="S143" s="221">
        <v>53.908</v>
      </c>
      <c r="T143" s="221">
        <v>72.0326</v>
      </c>
      <c r="U143" s="221">
        <v>70.9528</v>
      </c>
      <c r="V143" s="221">
        <v>71.4594</v>
      </c>
      <c r="W143" s="221">
        <v>65.835</v>
      </c>
      <c r="X143" s="221">
        <v>65.585</v>
      </c>
      <c r="Y143" s="221">
        <v>65.708</v>
      </c>
      <c r="Z143" s="221">
        <v>70.426</v>
      </c>
      <c r="AA143" s="221">
        <v>69.633</v>
      </c>
      <c r="AB143" s="221">
        <v>70.011</v>
      </c>
      <c r="AC143" s="221">
        <v>48.9368</v>
      </c>
      <c r="AD143" s="221">
        <v>49.0925</v>
      </c>
      <c r="AE143" s="221">
        <v>49.0245</v>
      </c>
      <c r="AF143" s="221">
        <v>52.183</v>
      </c>
      <c r="AG143" s="221">
        <v>52.992</v>
      </c>
      <c r="AH143" s="221">
        <v>53.089</v>
      </c>
      <c r="AI143" s="221">
        <v>46.758</v>
      </c>
      <c r="AJ143" s="221">
        <v>46.829</v>
      </c>
      <c r="AK143" s="221">
        <v>46.798</v>
      </c>
      <c r="AL143" s="221">
        <v>0.004153</v>
      </c>
      <c r="AM143" s="221">
        <v>0.003645</v>
      </c>
      <c r="AN143" s="221">
        <v>9.0</v>
      </c>
      <c r="AO143" s="221">
        <v>10.0</v>
      </c>
      <c r="AP143" s="220"/>
      <c r="AQ143" s="220"/>
      <c r="AR143" s="220"/>
    </row>
    <row r="144">
      <c r="A144" s="227" t="s">
        <v>688</v>
      </c>
      <c r="B144" s="227" t="s">
        <v>440</v>
      </c>
      <c r="C144" s="227" t="s">
        <v>78</v>
      </c>
      <c r="D144" s="220" t="s">
        <v>78</v>
      </c>
      <c r="E144" s="220" t="s">
        <v>78</v>
      </c>
      <c r="F144" s="220"/>
      <c r="G144" s="220"/>
      <c r="H144" s="220"/>
      <c r="I144" s="220"/>
      <c r="J144" s="220"/>
      <c r="K144" s="221">
        <v>55.6448</v>
      </c>
      <c r="L144" s="221">
        <v>55.0009</v>
      </c>
      <c r="M144" s="221">
        <v>55.3106</v>
      </c>
      <c r="N144" s="221">
        <v>56.587</v>
      </c>
      <c r="O144" s="221">
        <v>56.131</v>
      </c>
      <c r="P144" s="221">
        <v>56.348</v>
      </c>
      <c r="Q144" s="221">
        <v>53.632</v>
      </c>
      <c r="R144" s="221">
        <v>53.125</v>
      </c>
      <c r="S144" s="221">
        <v>53.371</v>
      </c>
      <c r="T144" s="221">
        <v>69.2028</v>
      </c>
      <c r="U144" s="221">
        <v>66.2122</v>
      </c>
      <c r="V144" s="221">
        <v>67.455</v>
      </c>
      <c r="W144" s="221">
        <v>65.729</v>
      </c>
      <c r="X144" s="221">
        <v>64.075</v>
      </c>
      <c r="Y144" s="221">
        <v>64.822</v>
      </c>
      <c r="Z144" s="221">
        <v>66.92</v>
      </c>
      <c r="AA144" s="221">
        <v>64.97</v>
      </c>
      <c r="AB144" s="221">
        <v>65.836</v>
      </c>
      <c r="AC144" s="221">
        <v>49.04</v>
      </c>
      <c r="AD144" s="221">
        <v>48.6848</v>
      </c>
      <c r="AE144" s="221">
        <v>48.8561</v>
      </c>
      <c r="AF144" s="221">
        <v>51.113</v>
      </c>
      <c r="AG144" s="221">
        <v>51.313</v>
      </c>
      <c r="AH144" s="221">
        <v>51.2</v>
      </c>
      <c r="AI144" s="221">
        <v>46.923</v>
      </c>
      <c r="AJ144" s="221">
        <v>46.565</v>
      </c>
      <c r="AK144" s="221">
        <v>46.738</v>
      </c>
      <c r="AL144" s="220"/>
      <c r="AM144" s="220"/>
      <c r="AN144" s="221">
        <v>4.0</v>
      </c>
      <c r="AO144" s="221">
        <v>5.0</v>
      </c>
      <c r="AP144" s="220"/>
      <c r="AQ144" s="220"/>
      <c r="AR144" s="220"/>
    </row>
    <row r="145">
      <c r="A145" s="227" t="s">
        <v>688</v>
      </c>
      <c r="B145" s="227" t="s">
        <v>441</v>
      </c>
      <c r="C145" s="227" t="s">
        <v>78</v>
      </c>
      <c r="D145" s="221">
        <v>6442.0</v>
      </c>
      <c r="E145" s="221">
        <v>189.0</v>
      </c>
      <c r="F145" s="222">
        <v>2.468156118E9</v>
      </c>
      <c r="G145" s="222">
        <v>2.468205962E9</v>
      </c>
      <c r="H145" s="223">
        <v>3.04</v>
      </c>
      <c r="I145" s="223">
        <v>3.03</v>
      </c>
      <c r="J145" s="224">
        <f>((F145+G145)/1000000000) / (H145+I145)</f>
        <v>0.8132392224</v>
      </c>
      <c r="K145" s="221">
        <v>55.8239</v>
      </c>
      <c r="L145" s="221">
        <v>55.1902</v>
      </c>
      <c r="M145" s="221">
        <v>55.4952</v>
      </c>
      <c r="N145" s="221">
        <v>56.812</v>
      </c>
      <c r="O145" s="221">
        <v>56.375</v>
      </c>
      <c r="P145" s="221">
        <v>56.583</v>
      </c>
      <c r="Q145" s="221">
        <v>53.759</v>
      </c>
      <c r="R145" s="221">
        <v>53.258</v>
      </c>
      <c r="S145" s="221">
        <v>53.501</v>
      </c>
      <c r="T145" s="221">
        <v>72.6615</v>
      </c>
      <c r="U145" s="221">
        <v>67.9859</v>
      </c>
      <c r="V145" s="221">
        <v>69.7227</v>
      </c>
      <c r="W145" s="221">
        <v>67.174</v>
      </c>
      <c r="X145" s="221">
        <v>65.184</v>
      </c>
      <c r="Y145" s="221">
        <v>66.065</v>
      </c>
      <c r="Z145" s="221">
        <v>69.045</v>
      </c>
      <c r="AA145" s="221">
        <v>66.418</v>
      </c>
      <c r="AB145" s="221">
        <v>67.535</v>
      </c>
      <c r="AC145" s="221">
        <v>49.1496</v>
      </c>
      <c r="AD145" s="221">
        <v>48.8025</v>
      </c>
      <c r="AE145" s="221">
        <v>48.9699</v>
      </c>
      <c r="AF145" s="221">
        <v>51.298</v>
      </c>
      <c r="AG145" s="221">
        <v>51.524</v>
      </c>
      <c r="AH145" s="221">
        <v>51.397</v>
      </c>
      <c r="AI145" s="221">
        <v>46.995</v>
      </c>
      <c r="AJ145" s="221">
        <v>46.644</v>
      </c>
      <c r="AK145" s="221">
        <v>46.814</v>
      </c>
      <c r="AL145" s="220"/>
      <c r="AM145" s="220"/>
      <c r="AN145" s="221">
        <v>4.0</v>
      </c>
      <c r="AO145" s="221">
        <v>5.0</v>
      </c>
      <c r="AP145" s="220"/>
      <c r="AQ145" s="220"/>
      <c r="AR145" s="220"/>
    </row>
    <row r="146">
      <c r="A146" s="227" t="s">
        <v>689</v>
      </c>
      <c r="B146" s="227" t="s">
        <v>440</v>
      </c>
      <c r="C146" s="227" t="s">
        <v>78</v>
      </c>
      <c r="D146" s="220" t="s">
        <v>78</v>
      </c>
      <c r="E146" s="220" t="s">
        <v>78</v>
      </c>
      <c r="F146" s="220"/>
      <c r="G146" s="220"/>
      <c r="H146" s="220"/>
      <c r="I146" s="220"/>
      <c r="J146" s="220"/>
      <c r="K146" s="221">
        <v>55.79</v>
      </c>
      <c r="L146" s="221">
        <v>55.4604</v>
      </c>
      <c r="M146" s="221">
        <v>55.6187</v>
      </c>
      <c r="N146" s="221">
        <v>57.545</v>
      </c>
      <c r="O146" s="221">
        <v>56.334</v>
      </c>
      <c r="P146" s="221">
        <v>56.814</v>
      </c>
      <c r="Q146" s="221">
        <v>53.372</v>
      </c>
      <c r="R146" s="221">
        <v>53.024</v>
      </c>
      <c r="S146" s="221">
        <v>53.191</v>
      </c>
      <c r="T146" s="221">
        <v>67.8452</v>
      </c>
      <c r="U146" s="221">
        <v>68.5117</v>
      </c>
      <c r="V146" s="221">
        <v>68.1657</v>
      </c>
      <c r="W146" s="221">
        <v>64.145</v>
      </c>
      <c r="X146" s="221">
        <v>64.347</v>
      </c>
      <c r="Y146" s="221">
        <v>64.245</v>
      </c>
      <c r="Z146" s="221">
        <v>64.857</v>
      </c>
      <c r="AA146" s="221">
        <v>65.087</v>
      </c>
      <c r="AB146" s="221">
        <v>64.971</v>
      </c>
      <c r="AC146" s="221">
        <v>48.4135</v>
      </c>
      <c r="AD146" s="221">
        <v>48.8991</v>
      </c>
      <c r="AE146" s="221">
        <v>48.6813</v>
      </c>
      <c r="AF146" s="221">
        <v>53.021</v>
      </c>
      <c r="AG146" s="221">
        <v>50.647</v>
      </c>
      <c r="AH146" s="221">
        <v>51.524</v>
      </c>
      <c r="AI146" s="221">
        <v>45.776</v>
      </c>
      <c r="AJ146" s="221">
        <v>46.34</v>
      </c>
      <c r="AK146" s="221">
        <v>46.085</v>
      </c>
      <c r="AL146" s="220"/>
      <c r="AM146" s="220"/>
      <c r="AN146" s="221">
        <v>4.0</v>
      </c>
      <c r="AO146" s="221">
        <v>5.0</v>
      </c>
      <c r="AP146" s="220"/>
      <c r="AQ146" s="220"/>
      <c r="AR146" s="220"/>
    </row>
    <row r="147">
      <c r="A147" s="227" t="s">
        <v>689</v>
      </c>
      <c r="B147" s="227" t="s">
        <v>441</v>
      </c>
      <c r="C147" s="227" t="s">
        <v>78</v>
      </c>
      <c r="D147" s="221">
        <v>8112.0</v>
      </c>
      <c r="E147" s="221">
        <v>229.0</v>
      </c>
      <c r="F147" s="222">
        <v>2.469585834E9</v>
      </c>
      <c r="G147" s="222">
        <v>2.469516579E9</v>
      </c>
      <c r="H147" s="223">
        <v>3.06</v>
      </c>
      <c r="I147" s="223">
        <v>2.93</v>
      </c>
      <c r="J147" s="224">
        <f>((F147+G147)/1000000000) / (H147+I147)</f>
        <v>0.8245579988</v>
      </c>
      <c r="K147" s="221">
        <v>55.9991</v>
      </c>
      <c r="L147" s="221">
        <v>55.6468</v>
      </c>
      <c r="M147" s="221">
        <v>55.8158</v>
      </c>
      <c r="N147" s="221">
        <v>57.608</v>
      </c>
      <c r="O147" s="221">
        <v>56.46</v>
      </c>
      <c r="P147" s="221">
        <v>56.918</v>
      </c>
      <c r="Q147" s="221">
        <v>53.555</v>
      </c>
      <c r="R147" s="221">
        <v>53.189</v>
      </c>
      <c r="S147" s="221">
        <v>53.364</v>
      </c>
      <c r="T147" s="221">
        <v>70.6534</v>
      </c>
      <c r="U147" s="221">
        <v>72.2122</v>
      </c>
      <c r="V147" s="221">
        <v>71.3632</v>
      </c>
      <c r="W147" s="221">
        <v>65.316</v>
      </c>
      <c r="X147" s="221">
        <v>65.725</v>
      </c>
      <c r="Y147" s="221">
        <v>65.515</v>
      </c>
      <c r="Z147" s="221">
        <v>67.347</v>
      </c>
      <c r="AA147" s="221">
        <v>67.914</v>
      </c>
      <c r="AB147" s="221">
        <v>67.622</v>
      </c>
      <c r="AC147" s="221">
        <v>48.5271</v>
      </c>
      <c r="AD147" s="221">
        <v>48.9856</v>
      </c>
      <c r="AE147" s="221">
        <v>48.7804</v>
      </c>
      <c r="AF147" s="221">
        <v>53.296</v>
      </c>
      <c r="AG147" s="221">
        <v>50.748</v>
      </c>
      <c r="AH147" s="221">
        <v>51.674</v>
      </c>
      <c r="AI147" s="221">
        <v>45.846</v>
      </c>
      <c r="AJ147" s="221">
        <v>46.398</v>
      </c>
      <c r="AK147" s="221">
        <v>46.15</v>
      </c>
      <c r="AL147" s="220"/>
      <c r="AM147" s="220"/>
      <c r="AN147" s="221">
        <v>4.0</v>
      </c>
      <c r="AO147" s="221">
        <v>5.0</v>
      </c>
      <c r="AP147" s="220"/>
      <c r="AQ147" s="220"/>
      <c r="AR147" s="220"/>
    </row>
    <row r="148">
      <c r="A148" s="227" t="s">
        <v>690</v>
      </c>
      <c r="B148" s="227" t="s">
        <v>440</v>
      </c>
      <c r="C148" s="227" t="s">
        <v>78</v>
      </c>
      <c r="D148" s="220" t="s">
        <v>78</v>
      </c>
      <c r="E148" s="220" t="s">
        <v>78</v>
      </c>
      <c r="F148" s="220"/>
      <c r="G148" s="220"/>
      <c r="H148" s="220"/>
      <c r="I148" s="220"/>
      <c r="J148" s="220"/>
      <c r="K148" s="221">
        <v>55.2045</v>
      </c>
      <c r="L148" s="221">
        <v>55.5853</v>
      </c>
      <c r="M148" s="221">
        <v>55.3899</v>
      </c>
      <c r="N148" s="221">
        <v>56.063</v>
      </c>
      <c r="O148" s="221">
        <v>56.418</v>
      </c>
      <c r="P148" s="221">
        <v>56.236</v>
      </c>
      <c r="Q148" s="221">
        <v>52.977</v>
      </c>
      <c r="R148" s="221">
        <v>53.156</v>
      </c>
      <c r="S148" s="221">
        <v>53.065</v>
      </c>
      <c r="T148" s="221">
        <v>67.4551</v>
      </c>
      <c r="U148" s="221">
        <v>68.1453</v>
      </c>
      <c r="V148" s="221">
        <v>67.7865</v>
      </c>
      <c r="W148" s="221">
        <v>65.066</v>
      </c>
      <c r="X148" s="221">
        <v>65.606</v>
      </c>
      <c r="Y148" s="221">
        <v>65.328</v>
      </c>
      <c r="Z148" s="221">
        <v>64.414</v>
      </c>
      <c r="AA148" s="221">
        <v>64.799</v>
      </c>
      <c r="AB148" s="221">
        <v>64.602</v>
      </c>
      <c r="AC148" s="221">
        <v>48.7627</v>
      </c>
      <c r="AD148" s="221">
        <v>48.8659</v>
      </c>
      <c r="AE148" s="221">
        <v>48.8134</v>
      </c>
      <c r="AF148" s="221">
        <v>51.229</v>
      </c>
      <c r="AG148" s="221">
        <v>51.307</v>
      </c>
      <c r="AH148" s="221">
        <v>51.267</v>
      </c>
      <c r="AI148" s="221">
        <v>46.357</v>
      </c>
      <c r="AJ148" s="221">
        <v>46.344</v>
      </c>
      <c r="AK148" s="221">
        <v>46.35</v>
      </c>
      <c r="AL148" s="220"/>
      <c r="AM148" s="220"/>
      <c r="AN148" s="221">
        <v>4.0</v>
      </c>
      <c r="AO148" s="221">
        <v>5.0</v>
      </c>
      <c r="AP148" s="220"/>
      <c r="AQ148" s="220"/>
      <c r="AR148" s="220"/>
    </row>
    <row r="149">
      <c r="A149" s="227" t="s">
        <v>690</v>
      </c>
      <c r="B149" s="227" t="s">
        <v>441</v>
      </c>
      <c r="C149" s="227" t="s">
        <v>78</v>
      </c>
      <c r="D149" s="221">
        <v>6830.0</v>
      </c>
      <c r="E149" s="221">
        <v>806.0</v>
      </c>
      <c r="F149" s="222">
        <v>2.469018655E9</v>
      </c>
      <c r="G149" s="222">
        <v>2.468402233E9</v>
      </c>
      <c r="H149" s="223">
        <v>3.03</v>
      </c>
      <c r="I149" s="223">
        <v>3.05</v>
      </c>
      <c r="J149" s="224">
        <f>((F149+G149)/1000000000) / (H149+I149)</f>
        <v>0.8120758039</v>
      </c>
      <c r="K149" s="221">
        <v>55.3068</v>
      </c>
      <c r="L149" s="221">
        <v>55.7091</v>
      </c>
      <c r="M149" s="221">
        <v>55.5024</v>
      </c>
      <c r="N149" s="221">
        <v>56.193</v>
      </c>
      <c r="O149" s="221">
        <v>56.575</v>
      </c>
      <c r="P149" s="221">
        <v>56.379</v>
      </c>
      <c r="Q149" s="221">
        <v>53.053</v>
      </c>
      <c r="R149" s="221">
        <v>53.24</v>
      </c>
      <c r="S149" s="221">
        <v>53.145</v>
      </c>
      <c r="T149" s="221">
        <v>68.6839</v>
      </c>
      <c r="U149" s="221">
        <v>69.9477</v>
      </c>
      <c r="V149" s="221">
        <v>69.2699</v>
      </c>
      <c r="W149" s="221">
        <v>65.985</v>
      </c>
      <c r="X149" s="221">
        <v>66.728</v>
      </c>
      <c r="Y149" s="221">
        <v>66.34</v>
      </c>
      <c r="Z149" s="221">
        <v>65.241</v>
      </c>
      <c r="AA149" s="221">
        <v>65.777</v>
      </c>
      <c r="AB149" s="221">
        <v>65.501</v>
      </c>
      <c r="AC149" s="221">
        <v>48.8258</v>
      </c>
      <c r="AD149" s="221">
        <v>48.922</v>
      </c>
      <c r="AE149" s="221">
        <v>48.8731</v>
      </c>
      <c r="AF149" s="221">
        <v>51.324</v>
      </c>
      <c r="AG149" s="221">
        <v>51.404</v>
      </c>
      <c r="AH149" s="221">
        <v>51.363</v>
      </c>
      <c r="AI149" s="221">
        <v>46.395</v>
      </c>
      <c r="AJ149" s="221">
        <v>46.378</v>
      </c>
      <c r="AK149" s="221">
        <v>46.387</v>
      </c>
      <c r="AL149" s="220"/>
      <c r="AM149" s="220"/>
      <c r="AN149" s="221">
        <v>4.0</v>
      </c>
      <c r="AO149" s="221">
        <v>5.0</v>
      </c>
      <c r="AP149" s="220"/>
      <c r="AQ149" s="220"/>
      <c r="AR149" s="220"/>
    </row>
    <row r="150">
      <c r="A150" s="227" t="s">
        <v>691</v>
      </c>
      <c r="B150" s="227" t="s">
        <v>440</v>
      </c>
      <c r="C150" s="227" t="s">
        <v>78</v>
      </c>
      <c r="D150" s="220" t="s">
        <v>78</v>
      </c>
      <c r="E150" s="220" t="s">
        <v>78</v>
      </c>
      <c r="F150" s="220"/>
      <c r="G150" s="220"/>
      <c r="H150" s="220"/>
      <c r="I150" s="220"/>
      <c r="J150" s="220"/>
      <c r="K150" s="221">
        <v>54.9849</v>
      </c>
      <c r="L150" s="221">
        <v>55.2676</v>
      </c>
      <c r="M150" s="221">
        <v>55.124</v>
      </c>
      <c r="N150" s="221">
        <v>57.437</v>
      </c>
      <c r="O150" s="221">
        <v>56.814</v>
      </c>
      <c r="P150" s="221">
        <v>57.106</v>
      </c>
      <c r="Q150" s="221">
        <v>53.243</v>
      </c>
      <c r="R150" s="221">
        <v>53.676</v>
      </c>
      <c r="S150" s="221">
        <v>53.454</v>
      </c>
      <c r="T150" s="221">
        <v>67.0985</v>
      </c>
      <c r="U150" s="221">
        <v>66.3194</v>
      </c>
      <c r="V150" s="221">
        <v>66.6914</v>
      </c>
      <c r="W150" s="221">
        <v>64.516</v>
      </c>
      <c r="X150" s="221">
        <v>64.047</v>
      </c>
      <c r="Y150" s="221">
        <v>64.272</v>
      </c>
      <c r="Z150" s="221">
        <v>65.932</v>
      </c>
      <c r="AA150" s="221">
        <v>65.166</v>
      </c>
      <c r="AB150" s="221">
        <v>65.532</v>
      </c>
      <c r="AC150" s="221">
        <v>49.2634</v>
      </c>
      <c r="AD150" s="221">
        <v>49.6014</v>
      </c>
      <c r="AE150" s="221">
        <v>49.43</v>
      </c>
      <c r="AF150" s="221">
        <v>53.069</v>
      </c>
      <c r="AG150" s="221">
        <v>51.851</v>
      </c>
      <c r="AH150" s="221">
        <v>52.402</v>
      </c>
      <c r="AI150" s="221">
        <v>47.104</v>
      </c>
      <c r="AJ150" s="221">
        <v>47.578</v>
      </c>
      <c r="AK150" s="221">
        <v>47.336</v>
      </c>
      <c r="AL150" s="221">
        <v>0.005097</v>
      </c>
      <c r="AM150" s="221">
        <v>0.00531</v>
      </c>
      <c r="AN150" s="221">
        <v>3.0</v>
      </c>
      <c r="AO150" s="221">
        <v>4.0</v>
      </c>
      <c r="AP150" s="220"/>
      <c r="AQ150" s="220"/>
      <c r="AR150" s="220"/>
    </row>
    <row r="151">
      <c r="A151" s="227" t="s">
        <v>691</v>
      </c>
      <c r="B151" s="227" t="s">
        <v>441</v>
      </c>
      <c r="C151" s="227" t="s">
        <v>692</v>
      </c>
      <c r="D151" s="221">
        <v>8292.0</v>
      </c>
      <c r="E151" s="221">
        <v>332.0</v>
      </c>
      <c r="F151" s="222">
        <v>2.46816909E9</v>
      </c>
      <c r="G151" s="222">
        <v>2.468801461E9</v>
      </c>
      <c r="H151" s="223">
        <v>3.04</v>
      </c>
      <c r="I151" s="223">
        <v>3.03</v>
      </c>
      <c r="J151" s="224">
        <f>((F151+G151)/1000000000) / (H151+I151)</f>
        <v>0.8133394647</v>
      </c>
      <c r="K151" s="221">
        <v>55.2222</v>
      </c>
      <c r="L151" s="221">
        <v>55.5105</v>
      </c>
      <c r="M151" s="221">
        <v>55.3641</v>
      </c>
      <c r="N151" s="221">
        <v>57.786</v>
      </c>
      <c r="O151" s="221">
        <v>57.111</v>
      </c>
      <c r="P151" s="221">
        <v>57.425</v>
      </c>
      <c r="Q151" s="221">
        <v>53.419</v>
      </c>
      <c r="R151" s="221">
        <v>53.868</v>
      </c>
      <c r="S151" s="221">
        <v>53.638</v>
      </c>
      <c r="T151" s="221">
        <v>69.5425</v>
      </c>
      <c r="U151" s="221">
        <v>68.3124</v>
      </c>
      <c r="V151" s="221">
        <v>68.884</v>
      </c>
      <c r="W151" s="221">
        <v>65.891</v>
      </c>
      <c r="X151" s="221">
        <v>65.314</v>
      </c>
      <c r="Y151" s="221">
        <v>65.59</v>
      </c>
      <c r="Z151" s="221">
        <v>68.107</v>
      </c>
      <c r="AA151" s="221">
        <v>67.037</v>
      </c>
      <c r="AB151" s="221">
        <v>67.539</v>
      </c>
      <c r="AC151" s="221">
        <v>49.4581</v>
      </c>
      <c r="AD151" s="221">
        <v>49.7848</v>
      </c>
      <c r="AE151" s="221">
        <v>49.6192</v>
      </c>
      <c r="AF151" s="221">
        <v>53.523</v>
      </c>
      <c r="AG151" s="221">
        <v>52.156</v>
      </c>
      <c r="AH151" s="221">
        <v>52.769</v>
      </c>
      <c r="AI151" s="221">
        <v>47.229</v>
      </c>
      <c r="AJ151" s="221">
        <v>47.702</v>
      </c>
      <c r="AK151" s="221">
        <v>47.46</v>
      </c>
      <c r="AL151" s="221">
        <v>0.004858</v>
      </c>
      <c r="AM151" s="221">
        <v>0.005028</v>
      </c>
      <c r="AN151" s="221">
        <v>3.0</v>
      </c>
      <c r="AO151" s="221">
        <v>4.0</v>
      </c>
      <c r="AP151" s="220"/>
      <c r="AQ151" s="220"/>
      <c r="AR151" s="220"/>
    </row>
    <row r="152">
      <c r="A152" s="220" t="s">
        <v>693</v>
      </c>
      <c r="B152" s="220" t="s">
        <v>440</v>
      </c>
      <c r="C152" s="220" t="s">
        <v>78</v>
      </c>
      <c r="D152" s="220" t="s">
        <v>78</v>
      </c>
      <c r="E152" s="220" t="s">
        <v>78</v>
      </c>
      <c r="F152" s="220"/>
      <c r="G152" s="220"/>
      <c r="H152" s="220"/>
      <c r="I152" s="220"/>
      <c r="J152" s="220"/>
      <c r="K152" s="221">
        <v>55.1764</v>
      </c>
      <c r="L152" s="221">
        <v>55.5838</v>
      </c>
      <c r="M152" s="221">
        <v>55.3752</v>
      </c>
      <c r="N152" s="221">
        <v>56.748</v>
      </c>
      <c r="O152" s="221">
        <v>57.62</v>
      </c>
      <c r="P152" s="221">
        <v>57.161</v>
      </c>
      <c r="Q152" s="221">
        <v>53.056</v>
      </c>
      <c r="R152" s="221">
        <v>53.26</v>
      </c>
      <c r="S152" s="221">
        <v>53.157</v>
      </c>
      <c r="T152" s="221">
        <v>68.5092</v>
      </c>
      <c r="U152" s="221">
        <v>68.8765</v>
      </c>
      <c r="V152" s="221">
        <v>68.6889</v>
      </c>
      <c r="W152" s="221">
        <v>65.513</v>
      </c>
      <c r="X152" s="221">
        <v>65.476</v>
      </c>
      <c r="Y152" s="221">
        <v>65.493</v>
      </c>
      <c r="Z152" s="221">
        <v>66.059</v>
      </c>
      <c r="AA152" s="221">
        <v>66.196</v>
      </c>
      <c r="AB152" s="221">
        <v>66.127</v>
      </c>
      <c r="AC152" s="221">
        <v>49.0181</v>
      </c>
      <c r="AD152" s="221">
        <v>48.8465</v>
      </c>
      <c r="AE152" s="221">
        <v>48.9316</v>
      </c>
      <c r="AF152" s="221">
        <v>53.017</v>
      </c>
      <c r="AG152" s="221">
        <v>52.956</v>
      </c>
      <c r="AH152" s="221">
        <v>52.987</v>
      </c>
      <c r="AI152" s="221">
        <v>46.574</v>
      </c>
      <c r="AJ152" s="221">
        <v>46.405</v>
      </c>
      <c r="AK152" s="221">
        <v>46.488</v>
      </c>
      <c r="AL152" s="221">
        <v>0.007065</v>
      </c>
      <c r="AM152" s="221">
        <v>0.006743</v>
      </c>
      <c r="AN152" s="221">
        <v>9.0</v>
      </c>
      <c r="AO152" s="221">
        <v>10.0</v>
      </c>
      <c r="AP152" s="220"/>
      <c r="AQ152" s="220"/>
      <c r="AR152" s="220"/>
    </row>
    <row r="153">
      <c r="A153" s="220" t="s">
        <v>693</v>
      </c>
      <c r="B153" s="220" t="s">
        <v>441</v>
      </c>
      <c r="C153" s="220" t="s">
        <v>78</v>
      </c>
      <c r="D153" s="221">
        <v>9414.0</v>
      </c>
      <c r="E153" s="221">
        <v>299.0</v>
      </c>
      <c r="F153" s="222">
        <v>2.469454567E9</v>
      </c>
      <c r="G153" s="222">
        <v>2.467800281E9</v>
      </c>
      <c r="H153" s="223">
        <v>3.04</v>
      </c>
      <c r="I153" s="223">
        <v>3.05</v>
      </c>
      <c r="J153" s="224">
        <f>((F153+G153)/1000000000) / (H153+I153)</f>
        <v>0.8107150818</v>
      </c>
      <c r="K153" s="221">
        <v>55.377</v>
      </c>
      <c r="L153" s="221">
        <v>55.8102</v>
      </c>
      <c r="M153" s="221">
        <v>55.5881</v>
      </c>
      <c r="N153" s="221">
        <v>57.013</v>
      </c>
      <c r="O153" s="221">
        <v>57.955</v>
      </c>
      <c r="P153" s="221">
        <v>57.458</v>
      </c>
      <c r="Q153" s="221">
        <v>53.197</v>
      </c>
      <c r="R153" s="221">
        <v>53.413</v>
      </c>
      <c r="S153" s="221">
        <v>53.304</v>
      </c>
      <c r="T153" s="221">
        <v>72.2832</v>
      </c>
      <c r="U153" s="221">
        <v>71.9519</v>
      </c>
      <c r="V153" s="221">
        <v>72.1144</v>
      </c>
      <c r="W153" s="221">
        <v>67.266</v>
      </c>
      <c r="X153" s="221">
        <v>66.928</v>
      </c>
      <c r="Y153" s="221">
        <v>67.092</v>
      </c>
      <c r="Z153" s="221">
        <v>68.302</v>
      </c>
      <c r="AA153" s="221">
        <v>68.136</v>
      </c>
      <c r="AB153" s="221">
        <v>68.218</v>
      </c>
      <c r="AC153" s="221">
        <v>49.1498</v>
      </c>
      <c r="AD153" s="221">
        <v>48.9919</v>
      </c>
      <c r="AE153" s="221">
        <v>49.0703</v>
      </c>
      <c r="AF153" s="221">
        <v>53.347</v>
      </c>
      <c r="AG153" s="221">
        <v>53.303</v>
      </c>
      <c r="AH153" s="221">
        <v>53.326</v>
      </c>
      <c r="AI153" s="221">
        <v>46.656</v>
      </c>
      <c r="AJ153" s="221">
        <v>46.494</v>
      </c>
      <c r="AK153" s="221">
        <v>46.574</v>
      </c>
      <c r="AL153" s="221">
        <v>0.006826</v>
      </c>
      <c r="AM153" s="221">
        <v>0.006394</v>
      </c>
      <c r="AN153" s="221">
        <v>9.0</v>
      </c>
      <c r="AO153" s="221">
        <v>10.0</v>
      </c>
      <c r="AP153" s="220"/>
      <c r="AQ153" s="220"/>
      <c r="AR153" s="220"/>
    </row>
    <row r="154">
      <c r="A154" s="220" t="s">
        <v>694</v>
      </c>
      <c r="B154" s="220" t="s">
        <v>440</v>
      </c>
      <c r="C154" s="220" t="s">
        <v>78</v>
      </c>
      <c r="D154" s="220" t="s">
        <v>78</v>
      </c>
      <c r="E154" s="220" t="s">
        <v>78</v>
      </c>
      <c r="F154" s="220"/>
      <c r="G154" s="220"/>
      <c r="H154" s="220"/>
      <c r="I154" s="220"/>
      <c r="J154" s="220"/>
      <c r="K154" s="221">
        <v>54.9499</v>
      </c>
      <c r="L154" s="221">
        <v>54.8239</v>
      </c>
      <c r="M154" s="221">
        <v>54.8864</v>
      </c>
      <c r="N154" s="221">
        <v>56.082</v>
      </c>
      <c r="O154" s="221">
        <v>55.939</v>
      </c>
      <c r="P154" s="221">
        <v>56.009</v>
      </c>
      <c r="Q154" s="221">
        <v>52.872</v>
      </c>
      <c r="R154" s="221">
        <v>52.788</v>
      </c>
      <c r="S154" s="221">
        <v>52.83</v>
      </c>
      <c r="T154" s="221">
        <v>66.3746</v>
      </c>
      <c r="U154" s="221">
        <v>66.8454</v>
      </c>
      <c r="V154" s="221">
        <v>66.6035</v>
      </c>
      <c r="W154" s="221">
        <v>64.057</v>
      </c>
      <c r="X154" s="221">
        <v>64.276</v>
      </c>
      <c r="Y154" s="221">
        <v>64.165</v>
      </c>
      <c r="Z154" s="221">
        <v>64.551</v>
      </c>
      <c r="AA154" s="221">
        <v>64.734</v>
      </c>
      <c r="AB154" s="221">
        <v>64.642</v>
      </c>
      <c r="AC154" s="221">
        <v>48.3961</v>
      </c>
      <c r="AD154" s="221">
        <v>48.2767</v>
      </c>
      <c r="AE154" s="221">
        <v>48.3358</v>
      </c>
      <c r="AF154" s="221">
        <v>51.12</v>
      </c>
      <c r="AG154" s="221">
        <v>50.9</v>
      </c>
      <c r="AH154" s="221">
        <v>51.005</v>
      </c>
      <c r="AI154" s="221">
        <v>46.17</v>
      </c>
      <c r="AJ154" s="221">
        <v>46.102</v>
      </c>
      <c r="AK154" s="221">
        <v>46.135</v>
      </c>
      <c r="AL154" s="221">
        <v>0.004636</v>
      </c>
      <c r="AM154" s="221">
        <v>0.00456</v>
      </c>
      <c r="AN154" s="221">
        <v>6.0</v>
      </c>
      <c r="AO154" s="221">
        <v>7.0</v>
      </c>
      <c r="AP154" s="220"/>
      <c r="AQ154" s="220"/>
      <c r="AR154" s="220"/>
    </row>
    <row r="155">
      <c r="A155" s="220" t="s">
        <v>694</v>
      </c>
      <c r="B155" s="220" t="s">
        <v>441</v>
      </c>
      <c r="C155" s="220" t="s">
        <v>78</v>
      </c>
      <c r="D155" s="221">
        <v>7536.0</v>
      </c>
      <c r="E155" s="221">
        <v>308.0</v>
      </c>
      <c r="F155" s="222">
        <v>2.470393854E9</v>
      </c>
      <c r="G155" s="222">
        <v>2.467699141E9</v>
      </c>
      <c r="H155" s="223">
        <v>3.03</v>
      </c>
      <c r="I155" s="223">
        <v>3.03</v>
      </c>
      <c r="J155" s="224">
        <f>((F155+G155)/1000000000) / (H155+I155)</f>
        <v>0.8148668309</v>
      </c>
      <c r="K155" s="221">
        <v>55.1989</v>
      </c>
      <c r="L155" s="221">
        <v>55.0811</v>
      </c>
      <c r="M155" s="221">
        <v>55.1396</v>
      </c>
      <c r="N155" s="221">
        <v>56.371</v>
      </c>
      <c r="O155" s="221">
        <v>56.217</v>
      </c>
      <c r="P155" s="221">
        <v>56.293</v>
      </c>
      <c r="Q155" s="221">
        <v>53.061</v>
      </c>
      <c r="R155" s="221">
        <v>52.988</v>
      </c>
      <c r="S155" s="221">
        <v>53.024</v>
      </c>
      <c r="T155" s="221">
        <v>70.2156</v>
      </c>
      <c r="U155" s="221">
        <v>72.0609</v>
      </c>
      <c r="V155" s="221">
        <v>71.0405</v>
      </c>
      <c r="W155" s="221">
        <v>66.383</v>
      </c>
      <c r="X155" s="221">
        <v>66.913</v>
      </c>
      <c r="Y155" s="221">
        <v>66.64</v>
      </c>
      <c r="Z155" s="221">
        <v>67.576</v>
      </c>
      <c r="AA155" s="221">
        <v>68.261</v>
      </c>
      <c r="AB155" s="221">
        <v>67.905</v>
      </c>
      <c r="AC155" s="221">
        <v>48.5215</v>
      </c>
      <c r="AD155" s="221">
        <v>48.3982</v>
      </c>
      <c r="AE155" s="221">
        <v>48.4592</v>
      </c>
      <c r="AF155" s="221">
        <v>51.331</v>
      </c>
      <c r="AG155" s="221">
        <v>51.11</v>
      </c>
      <c r="AH155" s="221">
        <v>51.215</v>
      </c>
      <c r="AI155" s="221">
        <v>46.254</v>
      </c>
      <c r="AJ155" s="221">
        <v>46.186</v>
      </c>
      <c r="AK155" s="221">
        <v>46.22</v>
      </c>
      <c r="AL155" s="221">
        <v>0.004467</v>
      </c>
      <c r="AM155" s="221">
        <v>0.004413</v>
      </c>
      <c r="AN155" s="221">
        <v>6.0</v>
      </c>
      <c r="AO155" s="221">
        <v>7.0</v>
      </c>
      <c r="AP155" s="220"/>
      <c r="AQ155" s="220"/>
      <c r="AR155" s="220"/>
    </row>
    <row r="156">
      <c r="A156" s="227" t="s">
        <v>695</v>
      </c>
      <c r="B156" s="227" t="s">
        <v>440</v>
      </c>
      <c r="C156" s="227" t="s">
        <v>78</v>
      </c>
      <c r="D156" s="220" t="s">
        <v>78</v>
      </c>
      <c r="E156" s="220" t="s">
        <v>78</v>
      </c>
      <c r="F156" s="220"/>
      <c r="G156" s="220"/>
      <c r="H156" s="220"/>
      <c r="I156" s="220"/>
      <c r="J156" s="220"/>
      <c r="K156" s="221">
        <v>55.7376</v>
      </c>
      <c r="L156" s="221">
        <v>56.1713</v>
      </c>
      <c r="M156" s="221">
        <v>55.9531</v>
      </c>
      <c r="N156" s="221">
        <v>58.584</v>
      </c>
      <c r="O156" s="221">
        <v>57.922</v>
      </c>
      <c r="P156" s="221">
        <v>58.27</v>
      </c>
      <c r="Q156" s="221">
        <v>54.075</v>
      </c>
      <c r="R156" s="221">
        <v>54.131</v>
      </c>
      <c r="S156" s="221">
        <v>54.104</v>
      </c>
      <c r="T156" s="221">
        <v>66.6692</v>
      </c>
      <c r="U156" s="221">
        <v>67.0143</v>
      </c>
      <c r="V156" s="221">
        <v>66.8385</v>
      </c>
      <c r="W156" s="221">
        <v>63.349</v>
      </c>
      <c r="X156" s="221">
        <v>63.532</v>
      </c>
      <c r="Y156" s="221">
        <v>63.439</v>
      </c>
      <c r="Z156" s="221">
        <v>65.974</v>
      </c>
      <c r="AA156" s="221">
        <v>66.326</v>
      </c>
      <c r="AB156" s="221">
        <v>66.146</v>
      </c>
      <c r="AC156" s="221">
        <v>48.6397</v>
      </c>
      <c r="AD156" s="221">
        <v>49.4425</v>
      </c>
      <c r="AE156" s="221">
        <v>49.0757</v>
      </c>
      <c r="AF156" s="221">
        <v>54.032</v>
      </c>
      <c r="AG156" s="221">
        <v>52.636</v>
      </c>
      <c r="AH156" s="221">
        <v>53.691</v>
      </c>
      <c r="AI156" s="221">
        <v>46.275</v>
      </c>
      <c r="AJ156" s="221">
        <v>47.182</v>
      </c>
      <c r="AK156" s="221">
        <v>46.765</v>
      </c>
      <c r="AL156" s="221">
        <v>0.00453</v>
      </c>
      <c r="AM156" s="221">
        <v>0.004289</v>
      </c>
      <c r="AN156" s="221">
        <v>2.0</v>
      </c>
      <c r="AO156" s="221">
        <v>3.0</v>
      </c>
      <c r="AP156" s="220"/>
      <c r="AQ156" s="220"/>
      <c r="AR156" s="220"/>
    </row>
    <row r="157">
      <c r="A157" s="227" t="s">
        <v>695</v>
      </c>
      <c r="B157" s="227" t="s">
        <v>441</v>
      </c>
      <c r="C157" s="227" t="s">
        <v>696</v>
      </c>
      <c r="D157" s="221">
        <v>15604.0</v>
      </c>
      <c r="E157" s="221">
        <v>1010.0</v>
      </c>
      <c r="F157" s="222">
        <v>2.468990991E9</v>
      </c>
      <c r="G157" s="222">
        <v>2.473552127E9</v>
      </c>
      <c r="H157" s="223">
        <v>3.04</v>
      </c>
      <c r="I157" s="223">
        <v>2.93</v>
      </c>
      <c r="J157" s="224">
        <f>((F157+G157)/1000000000) / (H157+I157)</f>
        <v>0.8278966697</v>
      </c>
      <c r="K157" s="221">
        <v>56.0582</v>
      </c>
      <c r="L157" s="221">
        <v>56.471</v>
      </c>
      <c r="M157" s="221">
        <v>56.2636</v>
      </c>
      <c r="N157" s="221">
        <v>59.218</v>
      </c>
      <c r="O157" s="221">
        <v>58.367</v>
      </c>
      <c r="P157" s="221">
        <v>58.803</v>
      </c>
      <c r="Q157" s="221">
        <v>54.3</v>
      </c>
      <c r="R157" s="221">
        <v>54.323</v>
      </c>
      <c r="S157" s="221">
        <v>54.312</v>
      </c>
      <c r="T157" s="221">
        <v>70.6657</v>
      </c>
      <c r="U157" s="221">
        <v>70.4989</v>
      </c>
      <c r="V157" s="221">
        <v>70.5814</v>
      </c>
      <c r="W157" s="221">
        <v>64.878</v>
      </c>
      <c r="X157" s="221">
        <v>64.865</v>
      </c>
      <c r="Y157" s="221">
        <v>64.872</v>
      </c>
      <c r="Z157" s="221">
        <v>69.397</v>
      </c>
      <c r="AA157" s="221">
        <v>69.369</v>
      </c>
      <c r="AB157" s="221">
        <v>69.383</v>
      </c>
      <c r="AC157" s="221">
        <v>48.8132</v>
      </c>
      <c r="AD157" s="221">
        <v>49.5935</v>
      </c>
      <c r="AE157" s="221">
        <v>49.2376</v>
      </c>
      <c r="AF157" s="221">
        <v>54.679</v>
      </c>
      <c r="AG157" s="221">
        <v>52.918</v>
      </c>
      <c r="AH157" s="221">
        <v>54.149</v>
      </c>
      <c r="AI157" s="221">
        <v>46.374</v>
      </c>
      <c r="AJ157" s="221">
        <v>47.271</v>
      </c>
      <c r="AK157" s="221">
        <v>46.859</v>
      </c>
      <c r="AL157" s="221">
        <v>0.004243</v>
      </c>
      <c r="AM157" s="221">
        <v>0.004026</v>
      </c>
      <c r="AN157" s="221">
        <v>2.0</v>
      </c>
      <c r="AO157" s="221">
        <v>3.0</v>
      </c>
      <c r="AP157" s="220"/>
      <c r="AQ157" s="220"/>
      <c r="AR157" s="220"/>
    </row>
    <row r="158">
      <c r="A158" s="220" t="s">
        <v>697</v>
      </c>
      <c r="B158" s="220" t="s">
        <v>440</v>
      </c>
      <c r="C158" s="220" t="s">
        <v>78</v>
      </c>
      <c r="D158" s="220" t="s">
        <v>78</v>
      </c>
      <c r="E158" s="220" t="s">
        <v>78</v>
      </c>
      <c r="F158" s="220"/>
      <c r="G158" s="220"/>
      <c r="H158" s="220"/>
      <c r="I158" s="220"/>
      <c r="J158" s="220"/>
      <c r="K158" s="221">
        <v>55.4614</v>
      </c>
      <c r="L158" s="221">
        <v>55.1174</v>
      </c>
      <c r="M158" s="221">
        <v>55.2834</v>
      </c>
      <c r="N158" s="221">
        <v>57.399</v>
      </c>
      <c r="O158" s="221">
        <v>56.038</v>
      </c>
      <c r="P158" s="221">
        <v>56.584</v>
      </c>
      <c r="Q158" s="221">
        <v>53.1</v>
      </c>
      <c r="R158" s="221">
        <v>52.889</v>
      </c>
      <c r="S158" s="221">
        <v>52.992</v>
      </c>
      <c r="T158" s="221">
        <v>66.4977</v>
      </c>
      <c r="U158" s="221">
        <v>65.5054</v>
      </c>
      <c r="V158" s="221">
        <v>65.9734</v>
      </c>
      <c r="W158" s="221">
        <v>63.418</v>
      </c>
      <c r="X158" s="221">
        <v>62.888</v>
      </c>
      <c r="Y158" s="221">
        <v>63.145</v>
      </c>
      <c r="Z158" s="221">
        <v>64.832</v>
      </c>
      <c r="AA158" s="221">
        <v>64.155</v>
      </c>
      <c r="AB158" s="221">
        <v>64.48</v>
      </c>
      <c r="AC158" s="221">
        <v>47.7833</v>
      </c>
      <c r="AD158" s="221">
        <v>48.7668</v>
      </c>
      <c r="AE158" s="221">
        <v>48.3017</v>
      </c>
      <c r="AF158" s="221">
        <v>52.325</v>
      </c>
      <c r="AG158" s="221">
        <v>50.811</v>
      </c>
      <c r="AH158" s="221">
        <v>51.416</v>
      </c>
      <c r="AI158" s="221">
        <v>45.249</v>
      </c>
      <c r="AJ158" s="221">
        <v>46.167</v>
      </c>
      <c r="AK158" s="221">
        <v>45.735</v>
      </c>
      <c r="AL158" s="221">
        <v>0.004651</v>
      </c>
      <c r="AM158" s="221">
        <v>0.004326</v>
      </c>
      <c r="AN158" s="221">
        <v>7.0</v>
      </c>
      <c r="AO158" s="221">
        <v>8.0</v>
      </c>
      <c r="AP158" s="220"/>
      <c r="AQ158" s="220"/>
      <c r="AR158" s="220"/>
    </row>
    <row r="159">
      <c r="A159" s="220" t="s">
        <v>697</v>
      </c>
      <c r="B159" s="220" t="s">
        <v>441</v>
      </c>
      <c r="C159" s="220" t="s">
        <v>78</v>
      </c>
      <c r="D159" s="221">
        <v>12690.0</v>
      </c>
      <c r="E159" s="221">
        <v>619.0</v>
      </c>
      <c r="F159" s="222">
        <v>2.469690056E9</v>
      </c>
      <c r="G159" s="222">
        <v>2.468645293E9</v>
      </c>
      <c r="H159" s="223">
        <v>3.02</v>
      </c>
      <c r="I159" s="223">
        <v>2.94</v>
      </c>
      <c r="J159" s="224">
        <f>((F159+G159)/1000000000) / (H159+I159)</f>
        <v>0.8285797565</v>
      </c>
      <c r="K159" s="221">
        <v>55.8238</v>
      </c>
      <c r="L159" s="221">
        <v>55.4578</v>
      </c>
      <c r="M159" s="221">
        <v>55.6342</v>
      </c>
      <c r="N159" s="221">
        <v>57.946</v>
      </c>
      <c r="O159" s="221">
        <v>56.433</v>
      </c>
      <c r="P159" s="221">
        <v>57.033</v>
      </c>
      <c r="Q159" s="221">
        <v>53.334</v>
      </c>
      <c r="R159" s="221">
        <v>53.114</v>
      </c>
      <c r="S159" s="221">
        <v>53.221</v>
      </c>
      <c r="T159" s="221">
        <v>70.3957</v>
      </c>
      <c r="U159" s="221">
        <v>68.8199</v>
      </c>
      <c r="V159" s="221">
        <v>69.5369</v>
      </c>
      <c r="W159" s="221">
        <v>65.153</v>
      </c>
      <c r="X159" s="221">
        <v>64.518</v>
      </c>
      <c r="Y159" s="221">
        <v>64.823</v>
      </c>
      <c r="Z159" s="221">
        <v>67.705</v>
      </c>
      <c r="AA159" s="221">
        <v>66.749</v>
      </c>
      <c r="AB159" s="221">
        <v>67.201</v>
      </c>
      <c r="AC159" s="221">
        <v>47.9817</v>
      </c>
      <c r="AD159" s="221">
        <v>48.9594</v>
      </c>
      <c r="AE159" s="221">
        <v>48.4985</v>
      </c>
      <c r="AF159" s="221">
        <v>52.943</v>
      </c>
      <c r="AG159" s="221">
        <v>51.12</v>
      </c>
      <c r="AH159" s="221">
        <v>51.833</v>
      </c>
      <c r="AI159" s="221">
        <v>45.357</v>
      </c>
      <c r="AJ159" s="221">
        <v>46.28</v>
      </c>
      <c r="AK159" s="221">
        <v>45.846</v>
      </c>
      <c r="AL159" s="221">
        <v>0.004344</v>
      </c>
      <c r="AM159" s="221">
        <v>0.004074</v>
      </c>
      <c r="AN159" s="221">
        <v>7.0</v>
      </c>
      <c r="AO159" s="221">
        <v>8.0</v>
      </c>
      <c r="AP159" s="220"/>
      <c r="AQ159" s="220"/>
      <c r="AR159" s="220"/>
    </row>
    <row r="160">
      <c r="A160" s="220" t="s">
        <v>698</v>
      </c>
      <c r="B160" s="220" t="s">
        <v>440</v>
      </c>
      <c r="C160" s="220" t="s">
        <v>78</v>
      </c>
      <c r="D160" s="220" t="s">
        <v>78</v>
      </c>
      <c r="E160" s="220" t="s">
        <v>78</v>
      </c>
      <c r="F160" s="220"/>
      <c r="G160" s="220"/>
      <c r="H160" s="220"/>
      <c r="I160" s="220"/>
      <c r="J160" s="220"/>
      <c r="K160" s="221">
        <v>55.0796</v>
      </c>
      <c r="L160" s="221">
        <v>55.5601</v>
      </c>
      <c r="M160" s="221">
        <v>55.3172</v>
      </c>
      <c r="N160" s="221">
        <v>56.776</v>
      </c>
      <c r="O160" s="221">
        <v>56.584</v>
      </c>
      <c r="P160" s="221">
        <v>56.615</v>
      </c>
      <c r="Q160" s="221">
        <v>53.127</v>
      </c>
      <c r="R160" s="221">
        <v>53.312</v>
      </c>
      <c r="S160" s="221">
        <v>53.22</v>
      </c>
      <c r="T160" s="221">
        <v>69.5158</v>
      </c>
      <c r="U160" s="221">
        <v>69.4657</v>
      </c>
      <c r="V160" s="221">
        <v>69.4906</v>
      </c>
      <c r="W160" s="221">
        <v>64.799</v>
      </c>
      <c r="X160" s="221">
        <v>64.821</v>
      </c>
      <c r="Y160" s="221">
        <v>64.81</v>
      </c>
      <c r="Z160" s="221">
        <v>67.503</v>
      </c>
      <c r="AA160" s="221">
        <v>67.622</v>
      </c>
      <c r="AB160" s="221">
        <v>67.562</v>
      </c>
      <c r="AC160" s="221">
        <v>48.098</v>
      </c>
      <c r="AD160" s="221">
        <v>48.9719</v>
      </c>
      <c r="AE160" s="221">
        <v>48.56</v>
      </c>
      <c r="AF160" s="221">
        <v>52.351</v>
      </c>
      <c r="AG160" s="221">
        <v>51.275</v>
      </c>
      <c r="AH160" s="221">
        <v>51.878</v>
      </c>
      <c r="AI160" s="221">
        <v>45.827</v>
      </c>
      <c r="AJ160" s="221">
        <v>46.539</v>
      </c>
      <c r="AK160" s="221">
        <v>46.207</v>
      </c>
      <c r="AL160" s="221">
        <v>0.003134</v>
      </c>
      <c r="AM160" s="221">
        <v>0.002958</v>
      </c>
      <c r="AN160" s="221">
        <v>6.0</v>
      </c>
      <c r="AO160" s="221">
        <v>7.0</v>
      </c>
      <c r="AP160" s="220"/>
      <c r="AQ160" s="220"/>
      <c r="AR160" s="220"/>
    </row>
    <row r="161">
      <c r="A161" s="220" t="s">
        <v>698</v>
      </c>
      <c r="B161" s="220" t="s">
        <v>441</v>
      </c>
      <c r="C161" s="220" t="s">
        <v>78</v>
      </c>
      <c r="D161" s="221">
        <v>5301.0</v>
      </c>
      <c r="E161" s="221">
        <v>244.0</v>
      </c>
      <c r="F161" s="222">
        <v>2.468830805E9</v>
      </c>
      <c r="G161" s="222">
        <v>2.468653541E9</v>
      </c>
      <c r="H161" s="223">
        <v>3.04</v>
      </c>
      <c r="I161" s="223">
        <v>2.95</v>
      </c>
      <c r="J161" s="224">
        <f>((F161+G161)/1000000000) / (H161+I161)</f>
        <v>0.8242878708</v>
      </c>
      <c r="K161" s="221">
        <v>55.2324</v>
      </c>
      <c r="L161" s="221">
        <v>55.7251</v>
      </c>
      <c r="M161" s="221">
        <v>55.4759</v>
      </c>
      <c r="N161" s="221">
        <v>56.997</v>
      </c>
      <c r="O161" s="221">
        <v>56.782</v>
      </c>
      <c r="P161" s="221">
        <v>56.821</v>
      </c>
      <c r="Q161" s="221">
        <v>53.234</v>
      </c>
      <c r="R161" s="221">
        <v>53.416</v>
      </c>
      <c r="S161" s="221">
        <v>53.325</v>
      </c>
      <c r="T161" s="221">
        <v>72.0886</v>
      </c>
      <c r="U161" s="221">
        <v>72.5681</v>
      </c>
      <c r="V161" s="221">
        <v>72.3217</v>
      </c>
      <c r="W161" s="221">
        <v>65.612</v>
      </c>
      <c r="X161" s="221">
        <v>65.685</v>
      </c>
      <c r="Y161" s="221">
        <v>65.648</v>
      </c>
      <c r="Z161" s="221">
        <v>69.222</v>
      </c>
      <c r="AA161" s="221">
        <v>69.537</v>
      </c>
      <c r="AB161" s="221">
        <v>69.376</v>
      </c>
      <c r="AC161" s="221">
        <v>48.205</v>
      </c>
      <c r="AD161" s="221">
        <v>49.0804</v>
      </c>
      <c r="AE161" s="221">
        <v>48.6678</v>
      </c>
      <c r="AF161" s="221">
        <v>52.632</v>
      </c>
      <c r="AG161" s="221">
        <v>51.461</v>
      </c>
      <c r="AH161" s="221">
        <v>52.109</v>
      </c>
      <c r="AI161" s="221">
        <v>45.894</v>
      </c>
      <c r="AJ161" s="221">
        <v>46.603</v>
      </c>
      <c r="AK161" s="221">
        <v>46.273</v>
      </c>
      <c r="AL161" s="221">
        <v>0.002997</v>
      </c>
      <c r="AM161" s="221">
        <v>0.002845</v>
      </c>
      <c r="AN161" s="221">
        <v>6.0</v>
      </c>
      <c r="AO161" s="221">
        <v>7.0</v>
      </c>
      <c r="AP161" s="220"/>
      <c r="AQ161" s="220"/>
      <c r="AR161" s="220"/>
    </row>
    <row r="162">
      <c r="A162" s="227" t="s">
        <v>699</v>
      </c>
      <c r="B162" s="227" t="s">
        <v>440</v>
      </c>
      <c r="C162" s="227" t="s">
        <v>78</v>
      </c>
      <c r="D162" s="220" t="s">
        <v>78</v>
      </c>
      <c r="E162" s="220" t="s">
        <v>78</v>
      </c>
      <c r="F162" s="220"/>
      <c r="G162" s="220"/>
      <c r="H162" s="220"/>
      <c r="I162" s="220"/>
      <c r="J162" s="220"/>
      <c r="K162" s="221">
        <v>56.1045</v>
      </c>
      <c r="L162" s="221">
        <v>55.8905</v>
      </c>
      <c r="M162" s="221">
        <v>55.994</v>
      </c>
      <c r="N162" s="221">
        <v>56.954</v>
      </c>
      <c r="O162" s="221">
        <v>56.197</v>
      </c>
      <c r="P162" s="221">
        <v>56.494</v>
      </c>
      <c r="Q162" s="221">
        <v>54.035</v>
      </c>
      <c r="R162" s="221">
        <v>53.704</v>
      </c>
      <c r="S162" s="221">
        <v>53.863</v>
      </c>
      <c r="T162" s="221">
        <v>67.4959</v>
      </c>
      <c r="U162" s="221">
        <v>67.5615</v>
      </c>
      <c r="V162" s="221">
        <v>67.5286</v>
      </c>
      <c r="W162" s="221">
        <v>64.359</v>
      </c>
      <c r="X162" s="221">
        <v>64.273</v>
      </c>
      <c r="Y162" s="221">
        <v>64.316</v>
      </c>
      <c r="Z162" s="221">
        <v>65.655</v>
      </c>
      <c r="AA162" s="221">
        <v>65.547</v>
      </c>
      <c r="AB162" s="221">
        <v>65.601</v>
      </c>
      <c r="AC162" s="221">
        <v>48.9701</v>
      </c>
      <c r="AD162" s="221">
        <v>49.2497</v>
      </c>
      <c r="AE162" s="221">
        <v>49.1277</v>
      </c>
      <c r="AF162" s="221">
        <v>51.915</v>
      </c>
      <c r="AG162" s="221">
        <v>50.109</v>
      </c>
      <c r="AH162" s="221">
        <v>50.71</v>
      </c>
      <c r="AI162" s="221">
        <v>46.553</v>
      </c>
      <c r="AJ162" s="221">
        <v>46.919</v>
      </c>
      <c r="AK162" s="221">
        <v>46.758</v>
      </c>
      <c r="AL162" s="221">
        <v>0.004739</v>
      </c>
      <c r="AM162" s="221">
        <v>0.004728</v>
      </c>
      <c r="AN162" s="221">
        <v>2.0</v>
      </c>
      <c r="AO162" s="221">
        <v>3.0</v>
      </c>
      <c r="AP162" s="220"/>
      <c r="AQ162" s="220"/>
      <c r="AR162" s="220"/>
    </row>
    <row r="163">
      <c r="A163" s="227" t="s">
        <v>699</v>
      </c>
      <c r="B163" s="227" t="s">
        <v>441</v>
      </c>
      <c r="C163" s="227" t="s">
        <v>700</v>
      </c>
      <c r="D163" s="221">
        <v>12793.0</v>
      </c>
      <c r="E163" s="221">
        <v>438.0</v>
      </c>
      <c r="F163" s="222">
        <v>2.470161217E9</v>
      </c>
      <c r="G163" s="222">
        <v>2.468175797E9</v>
      </c>
      <c r="H163" s="223">
        <v>3.04</v>
      </c>
      <c r="I163" s="223">
        <v>2.92</v>
      </c>
      <c r="J163" s="224">
        <f>((F163+G163)/1000000000) / (H163+I163)</f>
        <v>0.8285800359</v>
      </c>
      <c r="K163" s="221">
        <v>56.4443</v>
      </c>
      <c r="L163" s="221">
        <v>56.1936</v>
      </c>
      <c r="M163" s="221">
        <v>56.3146</v>
      </c>
      <c r="N163" s="221">
        <v>57.357</v>
      </c>
      <c r="O163" s="221">
        <v>56.521</v>
      </c>
      <c r="P163" s="221">
        <v>56.847</v>
      </c>
      <c r="Q163" s="221">
        <v>54.278</v>
      </c>
      <c r="R163" s="221">
        <v>53.923</v>
      </c>
      <c r="S163" s="221">
        <v>54.093</v>
      </c>
      <c r="T163" s="221">
        <v>72.2236</v>
      </c>
      <c r="U163" s="221">
        <v>71.8321</v>
      </c>
      <c r="V163" s="221">
        <v>72.0235</v>
      </c>
      <c r="W163" s="221">
        <v>66.36</v>
      </c>
      <c r="X163" s="221">
        <v>66.043</v>
      </c>
      <c r="Y163" s="221">
        <v>66.198</v>
      </c>
      <c r="Z163" s="221">
        <v>69.025</v>
      </c>
      <c r="AA163" s="221">
        <v>68.563</v>
      </c>
      <c r="AB163" s="221">
        <v>68.788</v>
      </c>
      <c r="AC163" s="221">
        <v>49.1562</v>
      </c>
      <c r="AD163" s="221">
        <v>49.4123</v>
      </c>
      <c r="AE163" s="221">
        <v>49.3007</v>
      </c>
      <c r="AF163" s="221">
        <v>52.291</v>
      </c>
      <c r="AG163" s="221">
        <v>50.319</v>
      </c>
      <c r="AH163" s="221">
        <v>50.969</v>
      </c>
      <c r="AI163" s="221">
        <v>46.668</v>
      </c>
      <c r="AJ163" s="221">
        <v>47.027</v>
      </c>
      <c r="AK163" s="221">
        <v>46.869</v>
      </c>
      <c r="AL163" s="221">
        <v>0.004382</v>
      </c>
      <c r="AM163" s="221">
        <v>0.004421</v>
      </c>
      <c r="AN163" s="221">
        <v>2.0</v>
      </c>
      <c r="AO163" s="221">
        <v>3.0</v>
      </c>
      <c r="AP163" s="220"/>
      <c r="AQ163" s="220"/>
      <c r="AR163" s="220"/>
    </row>
    <row r="164">
      <c r="A164" s="227" t="s">
        <v>701</v>
      </c>
      <c r="B164" s="227" t="s">
        <v>440</v>
      </c>
      <c r="C164" s="227" t="s">
        <v>78</v>
      </c>
      <c r="D164" s="220" t="s">
        <v>78</v>
      </c>
      <c r="E164" s="220" t="s">
        <v>78</v>
      </c>
      <c r="F164" s="220"/>
      <c r="G164" s="220"/>
      <c r="H164" s="220"/>
      <c r="I164" s="220"/>
      <c r="J164" s="220"/>
      <c r="K164" s="221">
        <v>54.1615</v>
      </c>
      <c r="L164" s="221">
        <v>54.793</v>
      </c>
      <c r="M164" s="221">
        <v>54.4617</v>
      </c>
      <c r="N164" s="221">
        <v>54.663</v>
      </c>
      <c r="O164" s="221">
        <v>55.368</v>
      </c>
      <c r="P164" s="221">
        <v>54.995</v>
      </c>
      <c r="Q164" s="221">
        <v>52.398</v>
      </c>
      <c r="R164" s="221">
        <v>52.952</v>
      </c>
      <c r="S164" s="221">
        <v>52.662</v>
      </c>
      <c r="T164" s="221">
        <v>67.5295</v>
      </c>
      <c r="U164" s="221">
        <v>66.1932</v>
      </c>
      <c r="V164" s="221">
        <v>66.8153</v>
      </c>
      <c r="W164" s="221">
        <v>65.658</v>
      </c>
      <c r="X164" s="221">
        <v>64.695</v>
      </c>
      <c r="Y164" s="221">
        <v>65.154</v>
      </c>
      <c r="Z164" s="221">
        <v>65.06</v>
      </c>
      <c r="AA164" s="221">
        <v>64.127</v>
      </c>
      <c r="AB164" s="221">
        <v>64.573</v>
      </c>
      <c r="AC164" s="221">
        <v>47.4849</v>
      </c>
      <c r="AD164" s="221">
        <v>48.3726</v>
      </c>
      <c r="AE164" s="221">
        <v>47.8987</v>
      </c>
      <c r="AF164" s="221">
        <v>49.137</v>
      </c>
      <c r="AG164" s="221">
        <v>50.32</v>
      </c>
      <c r="AH164" s="221">
        <v>49.674</v>
      </c>
      <c r="AI164" s="221">
        <v>45.616</v>
      </c>
      <c r="AJ164" s="221">
        <v>46.361</v>
      </c>
      <c r="AK164" s="221">
        <v>45.966</v>
      </c>
      <c r="AL164" s="221">
        <v>0.009693</v>
      </c>
      <c r="AM164" s="221">
        <v>0.00894</v>
      </c>
      <c r="AN164" s="221">
        <v>2.0</v>
      </c>
      <c r="AO164" s="221">
        <v>3.0</v>
      </c>
      <c r="AP164" s="220"/>
      <c r="AQ164" s="220"/>
      <c r="AR164" s="220"/>
    </row>
    <row r="165">
      <c r="A165" s="227" t="s">
        <v>701</v>
      </c>
      <c r="B165" s="227" t="s">
        <v>441</v>
      </c>
      <c r="C165" s="227" t="s">
        <v>702</v>
      </c>
      <c r="D165" s="221">
        <v>14231.0</v>
      </c>
      <c r="E165" s="221">
        <v>408.0</v>
      </c>
      <c r="F165" s="222">
        <v>2.495984898E9</v>
      </c>
      <c r="G165" s="222">
        <v>2.456943537E9</v>
      </c>
      <c r="H165" s="228">
        <v>3.01</v>
      </c>
      <c r="I165" s="228">
        <v>3.08</v>
      </c>
      <c r="J165" s="224">
        <f>((F165+G165)/1000000000) / (H165+I165)</f>
        <v>0.8132887414</v>
      </c>
      <c r="K165" s="221">
        <v>54.3794</v>
      </c>
      <c r="L165" s="221">
        <v>55.0292</v>
      </c>
      <c r="M165" s="221">
        <v>54.6879</v>
      </c>
      <c r="N165" s="221">
        <v>54.897</v>
      </c>
      <c r="O165" s="221">
        <v>55.627</v>
      </c>
      <c r="P165" s="221">
        <v>55.24</v>
      </c>
      <c r="Q165" s="221">
        <v>52.56</v>
      </c>
      <c r="R165" s="221">
        <v>53.128</v>
      </c>
      <c r="S165" s="221">
        <v>52.831</v>
      </c>
      <c r="T165" s="221">
        <v>71.4174</v>
      </c>
      <c r="U165" s="221">
        <v>68.6614</v>
      </c>
      <c r="V165" s="221">
        <v>69.8348</v>
      </c>
      <c r="W165" s="221">
        <v>68.089</v>
      </c>
      <c r="X165" s="221">
        <v>66.612</v>
      </c>
      <c r="Y165" s="221">
        <v>67.294</v>
      </c>
      <c r="Z165" s="221">
        <v>67.25</v>
      </c>
      <c r="AA165" s="221">
        <v>65.9</v>
      </c>
      <c r="AB165" s="221">
        <v>66.528</v>
      </c>
      <c r="AC165" s="221">
        <v>47.6297</v>
      </c>
      <c r="AD165" s="221">
        <v>48.5237</v>
      </c>
      <c r="AE165" s="221">
        <v>48.0463</v>
      </c>
      <c r="AF165" s="221">
        <v>49.333</v>
      </c>
      <c r="AG165" s="221">
        <v>50.537</v>
      </c>
      <c r="AH165" s="221">
        <v>49.879</v>
      </c>
      <c r="AI165" s="221">
        <v>45.718</v>
      </c>
      <c r="AJ165" s="221">
        <v>46.46</v>
      </c>
      <c r="AK165" s="221">
        <v>46.067</v>
      </c>
      <c r="AL165" s="221">
        <v>0.009206</v>
      </c>
      <c r="AM165" s="221">
        <v>0.00838</v>
      </c>
      <c r="AN165" s="221">
        <v>2.0</v>
      </c>
      <c r="AO165" s="221">
        <v>3.0</v>
      </c>
      <c r="AP165" s="220"/>
      <c r="AQ165" s="220"/>
      <c r="AR165" s="220"/>
    </row>
    <row r="166">
      <c r="A166" s="220" t="s">
        <v>703</v>
      </c>
      <c r="B166" s="220" t="s">
        <v>440</v>
      </c>
      <c r="C166" s="220" t="s">
        <v>78</v>
      </c>
      <c r="D166" s="220" t="s">
        <v>78</v>
      </c>
      <c r="E166" s="220" t="s">
        <v>78</v>
      </c>
      <c r="F166" s="220"/>
      <c r="G166" s="220"/>
      <c r="H166" s="220"/>
      <c r="I166" s="220"/>
      <c r="J166" s="220"/>
      <c r="K166" s="221">
        <v>55.199</v>
      </c>
      <c r="L166" s="221">
        <v>54.6385</v>
      </c>
      <c r="M166" s="221">
        <v>54.9062</v>
      </c>
      <c r="N166" s="221">
        <v>55.648</v>
      </c>
      <c r="O166" s="221">
        <v>54.811</v>
      </c>
      <c r="P166" s="221">
        <v>55.177</v>
      </c>
      <c r="Q166" s="221">
        <v>53.201</v>
      </c>
      <c r="R166" s="221">
        <v>52.459</v>
      </c>
      <c r="S166" s="221">
        <v>52.81</v>
      </c>
      <c r="T166" s="221">
        <v>66.3055</v>
      </c>
      <c r="U166" s="221">
        <v>67.3233</v>
      </c>
      <c r="V166" s="221">
        <v>66.7846</v>
      </c>
      <c r="W166" s="221">
        <v>63.911</v>
      </c>
      <c r="X166" s="221">
        <v>64.46</v>
      </c>
      <c r="Y166" s="221">
        <v>64.177</v>
      </c>
      <c r="Z166" s="221">
        <v>64.428</v>
      </c>
      <c r="AA166" s="221">
        <v>65.009</v>
      </c>
      <c r="AB166" s="221">
        <v>64.709</v>
      </c>
      <c r="AC166" s="221">
        <v>48.2024</v>
      </c>
      <c r="AD166" s="221">
        <v>48.0075</v>
      </c>
      <c r="AE166" s="221">
        <v>48.0937</v>
      </c>
      <c r="AF166" s="221">
        <v>50.295</v>
      </c>
      <c r="AG166" s="221">
        <v>48.661</v>
      </c>
      <c r="AH166" s="221">
        <v>49.244</v>
      </c>
      <c r="AI166" s="221">
        <v>45.916</v>
      </c>
      <c r="AJ166" s="221">
        <v>45.614</v>
      </c>
      <c r="AK166" s="221">
        <v>45.747</v>
      </c>
      <c r="AL166" s="221">
        <v>0.004523</v>
      </c>
      <c r="AM166" s="221">
        <v>0.003695</v>
      </c>
      <c r="AN166" s="221">
        <v>6.0</v>
      </c>
      <c r="AO166" s="221">
        <v>7.0</v>
      </c>
      <c r="AP166" s="220"/>
      <c r="AQ166" s="220"/>
      <c r="AR166" s="220"/>
    </row>
    <row r="167">
      <c r="A167" s="220" t="s">
        <v>703</v>
      </c>
      <c r="B167" s="220" t="s">
        <v>441</v>
      </c>
      <c r="C167" s="220" t="s">
        <v>78</v>
      </c>
      <c r="D167" s="221">
        <v>8703.0</v>
      </c>
      <c r="E167" s="221">
        <v>606.0</v>
      </c>
      <c r="F167" s="222">
        <v>2.468523693E9</v>
      </c>
      <c r="G167" s="222">
        <v>2.468140305E9</v>
      </c>
      <c r="H167" s="223">
        <v>3.02</v>
      </c>
      <c r="I167" s="223">
        <v>2.95</v>
      </c>
      <c r="J167" s="224">
        <f>((F167+G167)/1000000000) / (H167+I167)</f>
        <v>0.8269118925</v>
      </c>
      <c r="K167" s="221">
        <v>55.4457</v>
      </c>
      <c r="L167" s="221">
        <v>54.8095</v>
      </c>
      <c r="M167" s="221">
        <v>55.1119</v>
      </c>
      <c r="N167" s="221">
        <v>55.916</v>
      </c>
      <c r="O167" s="221">
        <v>55.006</v>
      </c>
      <c r="P167" s="221">
        <v>55.404</v>
      </c>
      <c r="Q167" s="221">
        <v>53.378</v>
      </c>
      <c r="R167" s="221">
        <v>52.584</v>
      </c>
      <c r="S167" s="221">
        <v>52.958</v>
      </c>
      <c r="T167" s="221">
        <v>69.4549</v>
      </c>
      <c r="U167" s="221">
        <v>70.7826</v>
      </c>
      <c r="V167" s="221">
        <v>70.0681</v>
      </c>
      <c r="W167" s="221">
        <v>65.643</v>
      </c>
      <c r="X167" s="221">
        <v>66.311</v>
      </c>
      <c r="Y167" s="221">
        <v>65.964</v>
      </c>
      <c r="Z167" s="221">
        <v>66.587</v>
      </c>
      <c r="AA167" s="221">
        <v>67.351</v>
      </c>
      <c r="AB167" s="221">
        <v>66.952</v>
      </c>
      <c r="AC167" s="221">
        <v>48.3297</v>
      </c>
      <c r="AD167" s="221">
        <v>48.0806</v>
      </c>
      <c r="AE167" s="221">
        <v>48.1905</v>
      </c>
      <c r="AF167" s="221">
        <v>50.489</v>
      </c>
      <c r="AG167" s="221">
        <v>48.749</v>
      </c>
      <c r="AH167" s="221">
        <v>49.37</v>
      </c>
      <c r="AI167" s="221">
        <v>45.998</v>
      </c>
      <c r="AJ167" s="221">
        <v>45.66</v>
      </c>
      <c r="AK167" s="221">
        <v>45.808</v>
      </c>
      <c r="AL167" s="221">
        <v>0.004363</v>
      </c>
      <c r="AM167" s="221">
        <v>0.003556</v>
      </c>
      <c r="AN167" s="221">
        <v>6.0</v>
      </c>
      <c r="AO167" s="221">
        <v>7.0</v>
      </c>
      <c r="AP167" s="220"/>
      <c r="AQ167" s="220"/>
      <c r="AR167" s="220"/>
    </row>
    <row r="168">
      <c r="A168" s="227" t="s">
        <v>704</v>
      </c>
      <c r="B168" s="227" t="s">
        <v>440</v>
      </c>
      <c r="C168" s="227" t="s">
        <v>78</v>
      </c>
      <c r="D168" s="220" t="s">
        <v>78</v>
      </c>
      <c r="E168" s="220" t="s">
        <v>78</v>
      </c>
      <c r="F168" s="220"/>
      <c r="G168" s="220"/>
      <c r="H168" s="220"/>
      <c r="I168" s="220"/>
      <c r="J168" s="220"/>
      <c r="K168" s="221">
        <v>56.3772</v>
      </c>
      <c r="L168" s="221">
        <v>56.4751</v>
      </c>
      <c r="M168" s="221">
        <v>56.4266</v>
      </c>
      <c r="N168" s="221">
        <v>58.175</v>
      </c>
      <c r="O168" s="221">
        <v>57.966</v>
      </c>
      <c r="P168" s="221">
        <v>58.087</v>
      </c>
      <c r="Q168" s="221">
        <v>54.377</v>
      </c>
      <c r="R168" s="221">
        <v>54.312</v>
      </c>
      <c r="S168" s="221">
        <v>54.344</v>
      </c>
      <c r="T168" s="221">
        <v>68.1068</v>
      </c>
      <c r="U168" s="221">
        <v>68.6737</v>
      </c>
      <c r="V168" s="221">
        <v>68.381</v>
      </c>
      <c r="W168" s="221">
        <v>64.421</v>
      </c>
      <c r="X168" s="221">
        <v>64.396</v>
      </c>
      <c r="Y168" s="221">
        <v>64.401</v>
      </c>
      <c r="Z168" s="221">
        <v>66.508</v>
      </c>
      <c r="AA168" s="221">
        <v>66.829</v>
      </c>
      <c r="AB168" s="221">
        <v>66.665</v>
      </c>
      <c r="AC168" s="221">
        <v>49.0766</v>
      </c>
      <c r="AD168" s="221">
        <v>49.4512</v>
      </c>
      <c r="AE168" s="221">
        <v>49.277</v>
      </c>
      <c r="AF168" s="221">
        <v>51.65</v>
      </c>
      <c r="AG168" s="221">
        <v>51.763</v>
      </c>
      <c r="AH168" s="221">
        <v>52.04</v>
      </c>
      <c r="AI168" s="221">
        <v>46.884</v>
      </c>
      <c r="AJ168" s="221">
        <v>47.215</v>
      </c>
      <c r="AK168" s="221">
        <v>47.062</v>
      </c>
      <c r="AL168" s="221">
        <v>0.00417</v>
      </c>
      <c r="AM168" s="221">
        <v>0.003553</v>
      </c>
      <c r="AN168" s="221">
        <v>2.0</v>
      </c>
      <c r="AO168" s="221">
        <v>3.0</v>
      </c>
      <c r="AP168" s="220"/>
      <c r="AQ168" s="220"/>
      <c r="AR168" s="220"/>
    </row>
    <row r="169">
      <c r="A169" s="227" t="s">
        <v>704</v>
      </c>
      <c r="B169" s="227" t="s">
        <v>441</v>
      </c>
      <c r="C169" s="227" t="s">
        <v>705</v>
      </c>
      <c r="D169" s="221">
        <v>10524.0</v>
      </c>
      <c r="E169" s="221">
        <v>670.0</v>
      </c>
      <c r="F169" s="222">
        <v>2.469224758E9</v>
      </c>
      <c r="G169" s="222">
        <v>2.468344017E9</v>
      </c>
      <c r="H169" s="223">
        <v>3.03</v>
      </c>
      <c r="I169" s="223">
        <v>2.94</v>
      </c>
      <c r="J169" s="224">
        <f>((F169+G169)/1000000000) / (H169+I169)</f>
        <v>0.8270634464</v>
      </c>
      <c r="K169" s="221">
        <v>56.5564</v>
      </c>
      <c r="L169" s="221">
        <v>56.6821</v>
      </c>
      <c r="M169" s="221">
        <v>56.6197</v>
      </c>
      <c r="N169" s="221">
        <v>58.329</v>
      </c>
      <c r="O169" s="221">
        <v>58.233</v>
      </c>
      <c r="P169" s="221">
        <v>58.303</v>
      </c>
      <c r="Q169" s="221">
        <v>54.513</v>
      </c>
      <c r="R169" s="221">
        <v>54.462</v>
      </c>
      <c r="S169" s="221">
        <v>54.487</v>
      </c>
      <c r="T169" s="221">
        <v>70.1177</v>
      </c>
      <c r="U169" s="221">
        <v>72.0989</v>
      </c>
      <c r="V169" s="221">
        <v>70.9961</v>
      </c>
      <c r="W169" s="221">
        <v>65.298</v>
      </c>
      <c r="X169" s="221">
        <v>65.621</v>
      </c>
      <c r="Y169" s="221">
        <v>65.45</v>
      </c>
      <c r="Z169" s="221">
        <v>68.386</v>
      </c>
      <c r="AA169" s="221">
        <v>69.537</v>
      </c>
      <c r="AB169" s="221">
        <v>68.923</v>
      </c>
      <c r="AC169" s="221">
        <v>49.1836</v>
      </c>
      <c r="AD169" s="221">
        <v>49.5459</v>
      </c>
      <c r="AE169" s="221">
        <v>49.3774</v>
      </c>
      <c r="AF169" s="221">
        <v>51.829</v>
      </c>
      <c r="AG169" s="221">
        <v>51.937</v>
      </c>
      <c r="AH169" s="221">
        <v>52.231</v>
      </c>
      <c r="AI169" s="221">
        <v>46.952</v>
      </c>
      <c r="AJ169" s="221">
        <v>47.274</v>
      </c>
      <c r="AK169" s="221">
        <v>47.125</v>
      </c>
      <c r="AL169" s="221">
        <v>0.004002</v>
      </c>
      <c r="AM169" s="221">
        <v>0.00341</v>
      </c>
      <c r="AN169" s="221">
        <v>2.0</v>
      </c>
      <c r="AO169" s="221">
        <v>3.0</v>
      </c>
      <c r="AP169" s="220"/>
      <c r="AQ169" s="220"/>
      <c r="AR169" s="220"/>
    </row>
    <row r="170">
      <c r="A170" s="227" t="s">
        <v>706</v>
      </c>
      <c r="B170" s="227" t="s">
        <v>440</v>
      </c>
      <c r="C170" s="227" t="s">
        <v>78</v>
      </c>
      <c r="D170" s="220" t="s">
        <v>78</v>
      </c>
      <c r="E170" s="220" t="s">
        <v>78</v>
      </c>
      <c r="F170" s="220"/>
      <c r="G170" s="220"/>
      <c r="H170" s="220"/>
      <c r="I170" s="220"/>
      <c r="J170" s="220"/>
      <c r="K170" s="221">
        <v>54.2973</v>
      </c>
      <c r="L170" s="221">
        <v>54.0518</v>
      </c>
      <c r="M170" s="221">
        <v>54.1732</v>
      </c>
      <c r="N170" s="221">
        <v>55.487</v>
      </c>
      <c r="O170" s="221">
        <v>55.025</v>
      </c>
      <c r="P170" s="221">
        <v>55.251</v>
      </c>
      <c r="Q170" s="221">
        <v>52.868</v>
      </c>
      <c r="R170" s="221">
        <v>52.672</v>
      </c>
      <c r="S170" s="221">
        <v>52.769</v>
      </c>
      <c r="T170" s="221">
        <v>67.5275</v>
      </c>
      <c r="U170" s="221">
        <v>67.7815</v>
      </c>
      <c r="V170" s="221">
        <v>67.6526</v>
      </c>
      <c r="W170" s="221">
        <v>65.066</v>
      </c>
      <c r="X170" s="221">
        <v>65.223</v>
      </c>
      <c r="Y170" s="221">
        <v>65.144</v>
      </c>
      <c r="Z170" s="221">
        <v>66.476</v>
      </c>
      <c r="AA170" s="221">
        <v>66.661</v>
      </c>
      <c r="AB170" s="221">
        <v>66.567</v>
      </c>
      <c r="AC170" s="221">
        <v>49.1098</v>
      </c>
      <c r="AD170" s="221">
        <v>49.5491</v>
      </c>
      <c r="AE170" s="221">
        <v>49.3199</v>
      </c>
      <c r="AF170" s="221">
        <v>51.344</v>
      </c>
      <c r="AG170" s="221">
        <v>52.013</v>
      </c>
      <c r="AH170" s="221">
        <v>51.661</v>
      </c>
      <c r="AI170" s="221">
        <v>47.191</v>
      </c>
      <c r="AJ170" s="221">
        <v>47.45</v>
      </c>
      <c r="AK170" s="221">
        <v>47.316</v>
      </c>
      <c r="AL170" s="221">
        <v>0.00599</v>
      </c>
      <c r="AM170" s="221">
        <v>0.004885</v>
      </c>
      <c r="AN170" s="221">
        <v>3.0</v>
      </c>
      <c r="AO170" s="221">
        <v>4.0</v>
      </c>
      <c r="AP170" s="220"/>
      <c r="AQ170" s="220"/>
      <c r="AR170" s="220"/>
    </row>
    <row r="171">
      <c r="A171" s="227" t="s">
        <v>706</v>
      </c>
      <c r="B171" s="227" t="s">
        <v>441</v>
      </c>
      <c r="C171" s="227" t="s">
        <v>707</v>
      </c>
      <c r="D171" s="221">
        <v>7939.0</v>
      </c>
      <c r="E171" s="221">
        <v>365.0</v>
      </c>
      <c r="F171" s="222">
        <v>2.468742098E9</v>
      </c>
      <c r="G171" s="222">
        <v>2.467955373E9</v>
      </c>
      <c r="H171" s="223">
        <v>3.04</v>
      </c>
      <c r="I171" s="223">
        <v>3.05</v>
      </c>
      <c r="J171" s="224">
        <f>((F171+G171)/1000000000) / (H171+I171)</f>
        <v>0.8106235585</v>
      </c>
      <c r="K171" s="221">
        <v>54.4832</v>
      </c>
      <c r="L171" s="221">
        <v>54.2189</v>
      </c>
      <c r="M171" s="221">
        <v>54.3494</v>
      </c>
      <c r="N171" s="221">
        <v>55.7</v>
      </c>
      <c r="O171" s="221">
        <v>55.195</v>
      </c>
      <c r="P171" s="221">
        <v>55.442</v>
      </c>
      <c r="Q171" s="221">
        <v>53.015</v>
      </c>
      <c r="R171" s="221">
        <v>52.81</v>
      </c>
      <c r="S171" s="221">
        <v>52.912</v>
      </c>
      <c r="T171" s="221">
        <v>69.721</v>
      </c>
      <c r="U171" s="221">
        <v>69.8549</v>
      </c>
      <c r="V171" s="221">
        <v>69.7874</v>
      </c>
      <c r="W171" s="221">
        <v>66.335</v>
      </c>
      <c r="X171" s="221">
        <v>66.399</v>
      </c>
      <c r="Y171" s="221">
        <v>66.367</v>
      </c>
      <c r="Z171" s="221">
        <v>68.468</v>
      </c>
      <c r="AA171" s="221">
        <v>68.582</v>
      </c>
      <c r="AB171" s="221">
        <v>68.524</v>
      </c>
      <c r="AC171" s="221">
        <v>49.205</v>
      </c>
      <c r="AD171" s="221">
        <v>49.7105</v>
      </c>
      <c r="AE171" s="221">
        <v>49.4457</v>
      </c>
      <c r="AF171" s="221">
        <v>51.465</v>
      </c>
      <c r="AG171" s="221">
        <v>52.287</v>
      </c>
      <c r="AH171" s="221">
        <v>51.85</v>
      </c>
      <c r="AI171" s="221">
        <v>47.254</v>
      </c>
      <c r="AJ171" s="221">
        <v>47.558</v>
      </c>
      <c r="AK171" s="221">
        <v>47.4</v>
      </c>
      <c r="AL171" s="221">
        <v>0.005757</v>
      </c>
      <c r="AM171" s="221">
        <v>0.004635</v>
      </c>
      <c r="AN171" s="221">
        <v>3.0</v>
      </c>
      <c r="AO171" s="221">
        <v>4.0</v>
      </c>
      <c r="AP171" s="220"/>
      <c r="AQ171" s="220"/>
      <c r="AR171" s="220"/>
    </row>
    <row r="172">
      <c r="A172" s="227" t="s">
        <v>708</v>
      </c>
      <c r="B172" s="227" t="s">
        <v>440</v>
      </c>
      <c r="C172" s="227" t="s">
        <v>78</v>
      </c>
      <c r="D172" s="220" t="s">
        <v>78</v>
      </c>
      <c r="E172" s="220" t="s">
        <v>78</v>
      </c>
      <c r="F172" s="220"/>
      <c r="G172" s="220"/>
      <c r="H172" s="220"/>
      <c r="I172" s="220"/>
      <c r="J172" s="220"/>
      <c r="K172" s="221">
        <v>53.1209</v>
      </c>
      <c r="L172" s="221">
        <v>53.1712</v>
      </c>
      <c r="M172" s="221">
        <v>53.146</v>
      </c>
      <c r="N172" s="221">
        <v>54.027</v>
      </c>
      <c r="O172" s="221">
        <v>54.123</v>
      </c>
      <c r="P172" s="221">
        <v>54.075</v>
      </c>
      <c r="Q172" s="221">
        <v>51.952</v>
      </c>
      <c r="R172" s="221">
        <v>51.984</v>
      </c>
      <c r="S172" s="221">
        <v>51.968</v>
      </c>
      <c r="T172" s="221">
        <v>68.9302</v>
      </c>
      <c r="U172" s="221">
        <v>67.888</v>
      </c>
      <c r="V172" s="221">
        <v>68.3779</v>
      </c>
      <c r="W172" s="221">
        <v>65.929</v>
      </c>
      <c r="X172" s="221">
        <v>65.378</v>
      </c>
      <c r="Y172" s="221">
        <v>65.645</v>
      </c>
      <c r="Z172" s="221">
        <v>67.28</v>
      </c>
      <c r="AA172" s="221">
        <v>66.543</v>
      </c>
      <c r="AB172" s="221">
        <v>66.896</v>
      </c>
      <c r="AC172" s="221">
        <v>49.6566</v>
      </c>
      <c r="AD172" s="221">
        <v>49.8794</v>
      </c>
      <c r="AE172" s="221">
        <v>49.7678</v>
      </c>
      <c r="AF172" s="221">
        <v>52.348</v>
      </c>
      <c r="AG172" s="221">
        <v>52.429</v>
      </c>
      <c r="AH172" s="221">
        <v>52.387</v>
      </c>
      <c r="AI172" s="221">
        <v>47.544</v>
      </c>
      <c r="AJ172" s="221">
        <v>47.705</v>
      </c>
      <c r="AK172" s="221">
        <v>47.624</v>
      </c>
      <c r="AL172" s="221">
        <v>0.006692</v>
      </c>
      <c r="AM172" s="221">
        <v>0.007804</v>
      </c>
      <c r="AN172" s="221">
        <v>3.0</v>
      </c>
      <c r="AO172" s="221">
        <v>4.0</v>
      </c>
      <c r="AP172" s="220"/>
      <c r="AQ172" s="220"/>
      <c r="AR172" s="220"/>
    </row>
    <row r="173">
      <c r="A173" s="227" t="s">
        <v>708</v>
      </c>
      <c r="B173" s="227" t="s">
        <v>441</v>
      </c>
      <c r="C173" s="227" t="s">
        <v>709</v>
      </c>
      <c r="D173" s="221">
        <v>6494.0</v>
      </c>
      <c r="E173" s="221">
        <v>370.0</v>
      </c>
      <c r="F173" s="222">
        <v>2.468222232E9</v>
      </c>
      <c r="G173" s="222">
        <v>2.468098373E9</v>
      </c>
      <c r="H173" s="223">
        <v>3.04</v>
      </c>
      <c r="I173" s="223">
        <v>3.04</v>
      </c>
      <c r="J173" s="224">
        <f>((F173+G173)/1000000000) / (H173+I173)</f>
        <v>0.8118948363</v>
      </c>
      <c r="K173" s="221">
        <v>53.229</v>
      </c>
      <c r="L173" s="221">
        <v>53.2676</v>
      </c>
      <c r="M173" s="221">
        <v>53.2482</v>
      </c>
      <c r="N173" s="221">
        <v>54.148</v>
      </c>
      <c r="O173" s="221">
        <v>54.217</v>
      </c>
      <c r="P173" s="221">
        <v>54.183</v>
      </c>
      <c r="Q173" s="221">
        <v>52.042</v>
      </c>
      <c r="R173" s="221">
        <v>52.063</v>
      </c>
      <c r="S173" s="221">
        <v>52.052</v>
      </c>
      <c r="T173" s="221">
        <v>72.1211</v>
      </c>
      <c r="U173" s="221">
        <v>70.285</v>
      </c>
      <c r="V173" s="221">
        <v>71.1068</v>
      </c>
      <c r="W173" s="221">
        <v>67.298</v>
      </c>
      <c r="X173" s="221">
        <v>66.546</v>
      </c>
      <c r="Y173" s="221">
        <v>66.906</v>
      </c>
      <c r="Z173" s="221">
        <v>69.48</v>
      </c>
      <c r="AA173" s="221">
        <v>68.312</v>
      </c>
      <c r="AB173" s="221">
        <v>68.857</v>
      </c>
      <c r="AC173" s="221">
        <v>49.7796</v>
      </c>
      <c r="AD173" s="221">
        <v>49.9707</v>
      </c>
      <c r="AE173" s="221">
        <v>49.8751</v>
      </c>
      <c r="AF173" s="221">
        <v>52.575</v>
      </c>
      <c r="AG173" s="221">
        <v>52.584</v>
      </c>
      <c r="AH173" s="221">
        <v>52.577</v>
      </c>
      <c r="AI173" s="221">
        <v>47.623</v>
      </c>
      <c r="AJ173" s="221">
        <v>47.763</v>
      </c>
      <c r="AK173" s="221">
        <v>47.693</v>
      </c>
      <c r="AL173" s="221">
        <v>0.006518</v>
      </c>
      <c r="AM173" s="221">
        <v>0.007652</v>
      </c>
      <c r="AN173" s="221">
        <v>3.0</v>
      </c>
      <c r="AO173" s="221">
        <v>4.0</v>
      </c>
      <c r="AP173" s="220"/>
      <c r="AQ173" s="220"/>
      <c r="AR173" s="220"/>
    </row>
    <row r="174">
      <c r="A174" s="227" t="s">
        <v>710</v>
      </c>
      <c r="B174" s="227" t="s">
        <v>440</v>
      </c>
      <c r="C174" s="227" t="s">
        <v>78</v>
      </c>
      <c r="D174" s="220" t="s">
        <v>78</v>
      </c>
      <c r="E174" s="220" t="s">
        <v>78</v>
      </c>
      <c r="F174" s="220"/>
      <c r="G174" s="220"/>
      <c r="H174" s="220"/>
      <c r="I174" s="220"/>
      <c r="J174" s="220"/>
      <c r="K174" s="221">
        <v>56.2419</v>
      </c>
      <c r="L174" s="221">
        <v>56.1237</v>
      </c>
      <c r="M174" s="221">
        <v>56.1824</v>
      </c>
      <c r="N174" s="221">
        <v>58.223</v>
      </c>
      <c r="O174" s="221">
        <v>58.22</v>
      </c>
      <c r="P174" s="221">
        <v>58.22</v>
      </c>
      <c r="Q174" s="221">
        <v>54.154</v>
      </c>
      <c r="R174" s="221">
        <v>54.082</v>
      </c>
      <c r="S174" s="221">
        <v>54.118</v>
      </c>
      <c r="T174" s="221">
        <v>67.5495</v>
      </c>
      <c r="U174" s="221">
        <v>67.0383</v>
      </c>
      <c r="V174" s="221">
        <v>67.2864</v>
      </c>
      <c r="W174" s="221">
        <v>64.692</v>
      </c>
      <c r="X174" s="221">
        <v>64.4</v>
      </c>
      <c r="Y174" s="221">
        <v>64.543</v>
      </c>
      <c r="Z174" s="221">
        <v>65.757</v>
      </c>
      <c r="AA174" s="221">
        <v>65.318</v>
      </c>
      <c r="AB174" s="221">
        <v>65.532</v>
      </c>
      <c r="AC174" s="221">
        <v>49.895</v>
      </c>
      <c r="AD174" s="221">
        <v>49.8116</v>
      </c>
      <c r="AE174" s="221">
        <v>49.8532</v>
      </c>
      <c r="AF174" s="221">
        <v>53.111</v>
      </c>
      <c r="AG174" s="221">
        <v>52.822</v>
      </c>
      <c r="AH174" s="221">
        <v>52.965</v>
      </c>
      <c r="AI174" s="221">
        <v>47.62</v>
      </c>
      <c r="AJ174" s="221">
        <v>47.533</v>
      </c>
      <c r="AK174" s="221">
        <v>47.577</v>
      </c>
      <c r="AL174" s="221">
        <v>0.005999</v>
      </c>
      <c r="AM174" s="221">
        <v>0.005103</v>
      </c>
      <c r="AN174" s="221">
        <v>2.0</v>
      </c>
      <c r="AO174" s="221">
        <v>3.0</v>
      </c>
      <c r="AP174" s="220"/>
      <c r="AQ174" s="220"/>
      <c r="AR174" s="220"/>
    </row>
    <row r="175">
      <c r="A175" s="227" t="s">
        <v>710</v>
      </c>
      <c r="B175" s="227" t="s">
        <v>441</v>
      </c>
      <c r="C175" s="227" t="s">
        <v>711</v>
      </c>
      <c r="D175" s="221">
        <v>10709.0</v>
      </c>
      <c r="E175" s="221">
        <v>553.0</v>
      </c>
      <c r="F175" s="222">
        <v>2.468088594E9</v>
      </c>
      <c r="G175" s="222">
        <v>2.468105542E9</v>
      </c>
      <c r="H175" s="223">
        <v>3.03</v>
      </c>
      <c r="I175" s="223">
        <v>3.03</v>
      </c>
      <c r="J175" s="224">
        <f>((F175+G175)/1000000000) / (H175+I175)</f>
        <v>0.8145534878</v>
      </c>
      <c r="K175" s="221">
        <v>56.5576</v>
      </c>
      <c r="L175" s="221">
        <v>56.4565</v>
      </c>
      <c r="M175" s="221">
        <v>56.5067</v>
      </c>
      <c r="N175" s="221">
        <v>58.513</v>
      </c>
      <c r="O175" s="221">
        <v>58.547</v>
      </c>
      <c r="P175" s="221">
        <v>58.529</v>
      </c>
      <c r="Q175" s="221">
        <v>54.398</v>
      </c>
      <c r="R175" s="221">
        <v>54.34</v>
      </c>
      <c r="S175" s="221">
        <v>54.369</v>
      </c>
      <c r="T175" s="221">
        <v>72.6319</v>
      </c>
      <c r="U175" s="221">
        <v>72.6827</v>
      </c>
      <c r="V175" s="221">
        <v>72.6572</v>
      </c>
      <c r="W175" s="221">
        <v>67.207</v>
      </c>
      <c r="X175" s="221">
        <v>67.211</v>
      </c>
      <c r="Y175" s="221">
        <v>67.209</v>
      </c>
      <c r="Z175" s="221">
        <v>70.008</v>
      </c>
      <c r="AA175" s="221">
        <v>69.965</v>
      </c>
      <c r="AB175" s="221">
        <v>69.986</v>
      </c>
      <c r="AC175" s="221">
        <v>50.0559</v>
      </c>
      <c r="AD175" s="221">
        <v>49.9573</v>
      </c>
      <c r="AE175" s="221">
        <v>50.0064</v>
      </c>
      <c r="AF175" s="221">
        <v>53.389</v>
      </c>
      <c r="AG175" s="221">
        <v>53.053</v>
      </c>
      <c r="AH175" s="221">
        <v>53.218</v>
      </c>
      <c r="AI175" s="221">
        <v>47.726</v>
      </c>
      <c r="AJ175" s="221">
        <v>47.626</v>
      </c>
      <c r="AK175" s="221">
        <v>47.676</v>
      </c>
      <c r="AL175" s="221">
        <v>0.005811</v>
      </c>
      <c r="AM175" s="221">
        <v>0.004921</v>
      </c>
      <c r="AN175" s="221">
        <v>2.0</v>
      </c>
      <c r="AO175" s="221">
        <v>3.0</v>
      </c>
      <c r="AP175" s="220"/>
      <c r="AQ175" s="220"/>
      <c r="AR175" s="220"/>
    </row>
    <row r="176">
      <c r="A176" s="220" t="s">
        <v>712</v>
      </c>
      <c r="B176" s="220" t="s">
        <v>440</v>
      </c>
      <c r="C176" s="220" t="s">
        <v>78</v>
      </c>
      <c r="D176" s="220" t="s">
        <v>78</v>
      </c>
      <c r="E176" s="220" t="s">
        <v>78</v>
      </c>
      <c r="F176" s="220"/>
      <c r="G176" s="220"/>
      <c r="H176" s="220"/>
      <c r="I176" s="220"/>
      <c r="J176" s="220"/>
      <c r="K176" s="221">
        <v>55.9948</v>
      </c>
      <c r="L176" s="221">
        <v>55.485</v>
      </c>
      <c r="M176" s="221">
        <v>55.7291</v>
      </c>
      <c r="N176" s="221">
        <v>57.742</v>
      </c>
      <c r="O176" s="221">
        <v>56.375</v>
      </c>
      <c r="P176" s="221">
        <v>56.881</v>
      </c>
      <c r="Q176" s="221">
        <v>53.957</v>
      </c>
      <c r="R176" s="221">
        <v>53.434</v>
      </c>
      <c r="S176" s="221">
        <v>53.684</v>
      </c>
      <c r="T176" s="221">
        <v>66.8508</v>
      </c>
      <c r="U176" s="221">
        <v>66.4401</v>
      </c>
      <c r="V176" s="221">
        <v>66.6407</v>
      </c>
      <c r="W176" s="221">
        <v>63.882</v>
      </c>
      <c r="X176" s="221">
        <v>64.067</v>
      </c>
      <c r="Y176" s="221">
        <v>63.92</v>
      </c>
      <c r="Z176" s="221">
        <v>65.838</v>
      </c>
      <c r="AA176" s="221">
        <v>64.49</v>
      </c>
      <c r="AB176" s="221">
        <v>65.112</v>
      </c>
      <c r="AC176" s="221">
        <v>49.1703</v>
      </c>
      <c r="AD176" s="221">
        <v>48.8622</v>
      </c>
      <c r="AE176" s="221">
        <v>48.9989</v>
      </c>
      <c r="AF176" s="221">
        <v>53.956</v>
      </c>
      <c r="AG176" s="221">
        <v>50.598</v>
      </c>
      <c r="AH176" s="221">
        <v>51.828</v>
      </c>
      <c r="AI176" s="221">
        <v>46.713</v>
      </c>
      <c r="AJ176" s="221">
        <v>46.769</v>
      </c>
      <c r="AK176" s="221">
        <v>46.743</v>
      </c>
      <c r="AL176" s="221">
        <v>0.004382</v>
      </c>
      <c r="AM176" s="221">
        <v>0.003827</v>
      </c>
      <c r="AN176" s="221">
        <v>7.0</v>
      </c>
      <c r="AO176" s="221">
        <v>8.0</v>
      </c>
      <c r="AP176" s="220"/>
      <c r="AQ176" s="220"/>
      <c r="AR176" s="220"/>
    </row>
    <row r="177">
      <c r="A177" s="220" t="s">
        <v>712</v>
      </c>
      <c r="B177" s="220" t="s">
        <v>441</v>
      </c>
      <c r="C177" s="220" t="s">
        <v>78</v>
      </c>
      <c r="D177" s="221">
        <v>11690.0</v>
      </c>
      <c r="E177" s="221">
        <v>414.0</v>
      </c>
      <c r="F177" s="222">
        <v>2.471088578E9</v>
      </c>
      <c r="G177" s="222">
        <v>2.468128502E9</v>
      </c>
      <c r="H177" s="223">
        <v>3.03</v>
      </c>
      <c r="I177" s="223">
        <v>2.95</v>
      </c>
      <c r="J177" s="224">
        <f>((F177+G177)/1000000000) / (H177+I177)</f>
        <v>0.8259560334</v>
      </c>
      <c r="K177" s="221">
        <v>56.3264</v>
      </c>
      <c r="L177" s="221">
        <v>55.7536</v>
      </c>
      <c r="M177" s="221">
        <v>56.0267</v>
      </c>
      <c r="N177" s="221">
        <v>58.214</v>
      </c>
      <c r="O177" s="221">
        <v>56.714</v>
      </c>
      <c r="P177" s="221">
        <v>57.269</v>
      </c>
      <c r="Q177" s="221">
        <v>54.174</v>
      </c>
      <c r="R177" s="221">
        <v>53.611</v>
      </c>
      <c r="S177" s="221">
        <v>53.88</v>
      </c>
      <c r="T177" s="221">
        <v>70.5203</v>
      </c>
      <c r="U177" s="221">
        <v>69.1052</v>
      </c>
      <c r="V177" s="221">
        <v>69.7557</v>
      </c>
      <c r="W177" s="221">
        <v>65.455</v>
      </c>
      <c r="X177" s="221">
        <v>65.512</v>
      </c>
      <c r="Y177" s="221">
        <v>65.402</v>
      </c>
      <c r="Z177" s="221">
        <v>68.718</v>
      </c>
      <c r="AA177" s="221">
        <v>66.149</v>
      </c>
      <c r="AB177" s="221">
        <v>67.247</v>
      </c>
      <c r="AC177" s="221">
        <v>49.3443</v>
      </c>
      <c r="AD177" s="221">
        <v>49.0171</v>
      </c>
      <c r="AE177" s="221">
        <v>49.1621</v>
      </c>
      <c r="AF177" s="221">
        <v>54.425</v>
      </c>
      <c r="AG177" s="221">
        <v>50.836</v>
      </c>
      <c r="AH177" s="221">
        <v>52.131</v>
      </c>
      <c r="AI177" s="221">
        <v>46.811</v>
      </c>
      <c r="AJ177" s="221">
        <v>46.871</v>
      </c>
      <c r="AK177" s="221">
        <v>46.844</v>
      </c>
      <c r="AL177" s="221">
        <v>0.004026</v>
      </c>
      <c r="AM177" s="221">
        <v>0.003546</v>
      </c>
      <c r="AN177" s="221">
        <v>7.0</v>
      </c>
      <c r="AO177" s="221">
        <v>8.0</v>
      </c>
      <c r="AP177" s="220"/>
      <c r="AQ177" s="220"/>
      <c r="AR177" s="220"/>
    </row>
    <row r="178">
      <c r="A178" s="220" t="s">
        <v>713</v>
      </c>
      <c r="B178" s="220" t="s">
        <v>440</v>
      </c>
      <c r="C178" s="220" t="s">
        <v>78</v>
      </c>
      <c r="D178" s="220" t="s">
        <v>78</v>
      </c>
      <c r="E178" s="220" t="s">
        <v>78</v>
      </c>
      <c r="F178" s="220"/>
      <c r="G178" s="220"/>
      <c r="H178" s="220"/>
      <c r="I178" s="220"/>
      <c r="J178" s="220"/>
      <c r="K178" s="221">
        <v>52.9669</v>
      </c>
      <c r="L178" s="221">
        <v>53.9468</v>
      </c>
      <c r="M178" s="221">
        <v>53.4269</v>
      </c>
      <c r="N178" s="221">
        <v>53.734</v>
      </c>
      <c r="O178" s="221">
        <v>54.819</v>
      </c>
      <c r="P178" s="221">
        <v>54.24</v>
      </c>
      <c r="Q178" s="221">
        <v>51.918</v>
      </c>
      <c r="R178" s="221">
        <v>52.771</v>
      </c>
      <c r="S178" s="221">
        <v>52.321</v>
      </c>
      <c r="T178" s="221">
        <v>65.807</v>
      </c>
      <c r="U178" s="221">
        <v>65.8835</v>
      </c>
      <c r="V178" s="221">
        <v>65.845</v>
      </c>
      <c r="W178" s="221">
        <v>63.38</v>
      </c>
      <c r="X178" s="221">
        <v>63.373</v>
      </c>
      <c r="Y178" s="221">
        <v>63.377</v>
      </c>
      <c r="Z178" s="221">
        <v>65.281</v>
      </c>
      <c r="AA178" s="221">
        <v>65.273</v>
      </c>
      <c r="AB178" s="221">
        <v>65.277</v>
      </c>
      <c r="AC178" s="221">
        <v>46.7065</v>
      </c>
      <c r="AD178" s="221">
        <v>48.039</v>
      </c>
      <c r="AE178" s="221">
        <v>47.3111</v>
      </c>
      <c r="AF178" s="221">
        <v>47.581</v>
      </c>
      <c r="AG178" s="221">
        <v>49.289</v>
      </c>
      <c r="AH178" s="221">
        <v>48.338</v>
      </c>
      <c r="AI178" s="221">
        <v>45.541</v>
      </c>
      <c r="AJ178" s="221">
        <v>46.663</v>
      </c>
      <c r="AK178" s="221">
        <v>46.057</v>
      </c>
      <c r="AL178" s="220"/>
      <c r="AM178" s="220"/>
      <c r="AN178" s="221">
        <v>8.0</v>
      </c>
      <c r="AO178" s="221">
        <v>9.0</v>
      </c>
      <c r="AP178" s="220"/>
      <c r="AQ178" s="220"/>
      <c r="AR178" s="220"/>
    </row>
    <row r="179">
      <c r="A179" s="220" t="s">
        <v>713</v>
      </c>
      <c r="B179" s="220" t="s">
        <v>441</v>
      </c>
      <c r="C179" s="220" t="s">
        <v>78</v>
      </c>
      <c r="D179" s="221">
        <v>13009.0</v>
      </c>
      <c r="E179" s="221">
        <v>963.0</v>
      </c>
      <c r="F179" s="222">
        <v>2.46871194E9</v>
      </c>
      <c r="G179" s="222">
        <v>2.466293363E9</v>
      </c>
      <c r="H179" s="223">
        <v>3.04</v>
      </c>
      <c r="I179" s="223">
        <v>3.07</v>
      </c>
      <c r="J179" s="224">
        <f>((F179+G179)/1000000000) / (H179+I179)</f>
        <v>0.8076931756</v>
      </c>
      <c r="K179" s="221">
        <v>53.1646</v>
      </c>
      <c r="L179" s="221">
        <v>54.2056</v>
      </c>
      <c r="M179" s="221">
        <v>53.6515</v>
      </c>
      <c r="N179" s="221">
        <v>53.936</v>
      </c>
      <c r="O179" s="221">
        <v>55.097</v>
      </c>
      <c r="P179" s="221">
        <v>54.475</v>
      </c>
      <c r="Q179" s="221">
        <v>52.089</v>
      </c>
      <c r="R179" s="221">
        <v>52.987</v>
      </c>
      <c r="S179" s="221">
        <v>52.513</v>
      </c>
      <c r="T179" s="221">
        <v>68.2426</v>
      </c>
      <c r="U179" s="221">
        <v>68.835</v>
      </c>
      <c r="V179" s="221">
        <v>68.5286</v>
      </c>
      <c r="W179" s="221">
        <v>66.288</v>
      </c>
      <c r="X179" s="221">
        <v>66.677</v>
      </c>
      <c r="Y179" s="221">
        <v>66.478</v>
      </c>
      <c r="Z179" s="221">
        <v>67.77</v>
      </c>
      <c r="AA179" s="221">
        <v>68.242</v>
      </c>
      <c r="AB179" s="221">
        <v>67.999</v>
      </c>
      <c r="AC179" s="221">
        <v>46.8013</v>
      </c>
      <c r="AD179" s="221">
        <v>48.171</v>
      </c>
      <c r="AE179" s="221">
        <v>47.4213</v>
      </c>
      <c r="AF179" s="221">
        <v>47.685</v>
      </c>
      <c r="AG179" s="221">
        <v>49.459</v>
      </c>
      <c r="AH179" s="221">
        <v>48.467</v>
      </c>
      <c r="AI179" s="221">
        <v>45.619</v>
      </c>
      <c r="AJ179" s="221">
        <v>46.761</v>
      </c>
      <c r="AK179" s="221">
        <v>46.144</v>
      </c>
      <c r="AL179" s="220"/>
      <c r="AM179" s="220"/>
      <c r="AN179" s="221">
        <v>8.0</v>
      </c>
      <c r="AO179" s="221">
        <v>9.0</v>
      </c>
      <c r="AP179" s="220"/>
      <c r="AQ179" s="220"/>
      <c r="AR179" s="220"/>
    </row>
    <row r="180">
      <c r="A180" s="227" t="s">
        <v>714</v>
      </c>
      <c r="B180" s="227" t="s">
        <v>440</v>
      </c>
      <c r="C180" s="227" t="s">
        <v>78</v>
      </c>
      <c r="D180" s="220" t="s">
        <v>78</v>
      </c>
      <c r="E180" s="220" t="s">
        <v>78</v>
      </c>
      <c r="F180" s="220"/>
      <c r="G180" s="220"/>
      <c r="H180" s="220"/>
      <c r="I180" s="220"/>
      <c r="J180" s="220"/>
      <c r="K180" s="221">
        <v>56.1295</v>
      </c>
      <c r="L180" s="221">
        <v>55.6223</v>
      </c>
      <c r="M180" s="221">
        <v>55.8635</v>
      </c>
      <c r="N180" s="221">
        <v>57.426</v>
      </c>
      <c r="O180" s="221">
        <v>56.121</v>
      </c>
      <c r="P180" s="221">
        <v>56.655</v>
      </c>
      <c r="Q180" s="221">
        <v>53.912</v>
      </c>
      <c r="R180" s="221">
        <v>53.485</v>
      </c>
      <c r="S180" s="221">
        <v>53.689</v>
      </c>
      <c r="T180" s="221">
        <v>67.2527</v>
      </c>
      <c r="U180" s="221">
        <v>66.8371</v>
      </c>
      <c r="V180" s="221">
        <v>67.0398</v>
      </c>
      <c r="W180" s="221">
        <v>64.086</v>
      </c>
      <c r="X180" s="221">
        <v>63.759</v>
      </c>
      <c r="Y180" s="221">
        <v>63.919</v>
      </c>
      <c r="Z180" s="221">
        <v>65.297</v>
      </c>
      <c r="AA180" s="221">
        <v>64.868</v>
      </c>
      <c r="AB180" s="221">
        <v>65.077</v>
      </c>
      <c r="AC180" s="221">
        <v>48.7537</v>
      </c>
      <c r="AD180" s="221">
        <v>49.4799</v>
      </c>
      <c r="AE180" s="221">
        <v>49.1556</v>
      </c>
      <c r="AF180" s="221">
        <v>52.082</v>
      </c>
      <c r="AG180" s="221">
        <v>50.816</v>
      </c>
      <c r="AH180" s="221">
        <v>51.343</v>
      </c>
      <c r="AI180" s="221">
        <v>46.292</v>
      </c>
      <c r="AJ180" s="221">
        <v>47.081</v>
      </c>
      <c r="AK180" s="221">
        <v>46.727</v>
      </c>
      <c r="AL180" s="221">
        <v>0.003953</v>
      </c>
      <c r="AM180" s="221">
        <v>0.003306</v>
      </c>
      <c r="AN180" s="221">
        <v>3.0</v>
      </c>
      <c r="AO180" s="221">
        <v>4.0</v>
      </c>
      <c r="AP180" s="220"/>
      <c r="AQ180" s="220"/>
      <c r="AR180" s="220"/>
    </row>
    <row r="181">
      <c r="A181" s="227" t="s">
        <v>714</v>
      </c>
      <c r="B181" s="227" t="s">
        <v>441</v>
      </c>
      <c r="C181" s="227" t="s">
        <v>715</v>
      </c>
      <c r="D181" s="221">
        <v>7397.0</v>
      </c>
      <c r="E181" s="221">
        <v>266.0</v>
      </c>
      <c r="F181" s="222">
        <v>2.465776038E9</v>
      </c>
      <c r="G181" s="222">
        <v>2.468490295E9</v>
      </c>
      <c r="H181" s="223">
        <v>3.04</v>
      </c>
      <c r="I181" s="223">
        <v>2.93</v>
      </c>
      <c r="J181" s="224">
        <f>((F181+G181)/1000000000) / (H181+I181)</f>
        <v>0.8265102735</v>
      </c>
      <c r="K181" s="221">
        <v>56.4153</v>
      </c>
      <c r="L181" s="221">
        <v>55.8714</v>
      </c>
      <c r="M181" s="221">
        <v>56.1295</v>
      </c>
      <c r="N181" s="221">
        <v>57.749</v>
      </c>
      <c r="O181" s="221">
        <v>56.371</v>
      </c>
      <c r="P181" s="221">
        <v>56.933</v>
      </c>
      <c r="Q181" s="221">
        <v>54.119</v>
      </c>
      <c r="R181" s="221">
        <v>53.673</v>
      </c>
      <c r="S181" s="221">
        <v>53.886</v>
      </c>
      <c r="T181" s="221">
        <v>71.0534</v>
      </c>
      <c r="U181" s="221">
        <v>70.1472</v>
      </c>
      <c r="V181" s="221">
        <v>70.5765</v>
      </c>
      <c r="W181" s="221">
        <v>65.799</v>
      </c>
      <c r="X181" s="221">
        <v>65.341</v>
      </c>
      <c r="Y181" s="221">
        <v>65.564</v>
      </c>
      <c r="Z181" s="221">
        <v>68.204</v>
      </c>
      <c r="AA181" s="221">
        <v>67.473</v>
      </c>
      <c r="AB181" s="221">
        <v>67.823</v>
      </c>
      <c r="AC181" s="221">
        <v>48.8916</v>
      </c>
      <c r="AD181" s="221">
        <v>49.6204</v>
      </c>
      <c r="AE181" s="221">
        <v>49.2948</v>
      </c>
      <c r="AF181" s="221">
        <v>52.361</v>
      </c>
      <c r="AG181" s="221">
        <v>50.993</v>
      </c>
      <c r="AH181" s="221">
        <v>51.554</v>
      </c>
      <c r="AI181" s="221">
        <v>46.376</v>
      </c>
      <c r="AJ181" s="221">
        <v>47.17</v>
      </c>
      <c r="AK181" s="221">
        <v>46.814</v>
      </c>
      <c r="AL181" s="221">
        <v>0.003795</v>
      </c>
      <c r="AM181" s="221">
        <v>0.003181</v>
      </c>
      <c r="AN181" s="221">
        <v>3.0</v>
      </c>
      <c r="AO181" s="221">
        <v>4.0</v>
      </c>
      <c r="AP181" s="220"/>
      <c r="AQ181" s="220"/>
      <c r="AR181" s="220"/>
    </row>
    <row r="182">
      <c r="A182" s="227" t="s">
        <v>716</v>
      </c>
      <c r="B182" s="227" t="s">
        <v>440</v>
      </c>
      <c r="C182" s="227" t="s">
        <v>78</v>
      </c>
      <c r="D182" s="220" t="s">
        <v>78</v>
      </c>
      <c r="E182" s="220" t="s">
        <v>78</v>
      </c>
      <c r="F182" s="220"/>
      <c r="G182" s="220"/>
      <c r="H182" s="220"/>
      <c r="I182" s="220"/>
      <c r="J182" s="220"/>
      <c r="K182" s="221">
        <v>53.0756</v>
      </c>
      <c r="L182" s="221">
        <v>52.8472</v>
      </c>
      <c r="M182" s="221">
        <v>52.9598</v>
      </c>
      <c r="N182" s="221">
        <v>54.522</v>
      </c>
      <c r="O182" s="221">
        <v>54.317</v>
      </c>
      <c r="P182" s="221">
        <v>54.417</v>
      </c>
      <c r="Q182" s="221">
        <v>49.955</v>
      </c>
      <c r="R182" s="221">
        <v>49.819</v>
      </c>
      <c r="S182" s="221">
        <v>49.887</v>
      </c>
      <c r="T182" s="221">
        <v>63.1782</v>
      </c>
      <c r="U182" s="221">
        <v>63.438</v>
      </c>
      <c r="V182" s="221">
        <v>63.3062</v>
      </c>
      <c r="W182" s="221">
        <v>69.037</v>
      </c>
      <c r="X182" s="221">
        <v>69.83</v>
      </c>
      <c r="Y182" s="221">
        <v>69.416</v>
      </c>
      <c r="Z182" s="221">
        <v>57.519</v>
      </c>
      <c r="AA182" s="221">
        <v>57.566</v>
      </c>
      <c r="AB182" s="221">
        <v>57.543</v>
      </c>
      <c r="AC182" s="221">
        <v>46.3433</v>
      </c>
      <c r="AD182" s="221">
        <v>46.2057</v>
      </c>
      <c r="AE182" s="221">
        <v>46.2738</v>
      </c>
      <c r="AF182" s="221">
        <v>49.798</v>
      </c>
      <c r="AG182" s="221">
        <v>49.775</v>
      </c>
      <c r="AH182" s="221">
        <v>49.785</v>
      </c>
      <c r="AI182" s="221">
        <v>43.437</v>
      </c>
      <c r="AJ182" s="221">
        <v>43.346</v>
      </c>
      <c r="AK182" s="221">
        <v>43.391</v>
      </c>
      <c r="AL182" s="221">
        <v>0.005507</v>
      </c>
      <c r="AM182" s="221">
        <v>0.006224</v>
      </c>
      <c r="AN182" s="221">
        <v>3.0</v>
      </c>
      <c r="AO182" s="221">
        <v>4.0</v>
      </c>
      <c r="AP182" s="220"/>
      <c r="AQ182" s="220"/>
      <c r="AR182" s="220"/>
    </row>
    <row r="183">
      <c r="A183" s="227" t="s">
        <v>716</v>
      </c>
      <c r="B183" s="227" t="s">
        <v>441</v>
      </c>
      <c r="C183" s="227" t="s">
        <v>78</v>
      </c>
      <c r="D183" s="221">
        <v>6574.0</v>
      </c>
      <c r="E183" s="221">
        <v>295.0</v>
      </c>
      <c r="F183" s="229"/>
      <c r="G183" s="229"/>
      <c r="H183" s="223">
        <v>3.03</v>
      </c>
      <c r="I183" s="223">
        <v>3.03</v>
      </c>
      <c r="J183" s="224">
        <f>((F183+G183)/1000000000) / (H183+I183)</f>
        <v>0</v>
      </c>
      <c r="K183" s="221">
        <v>53.2577</v>
      </c>
      <c r="L183" s="221">
        <v>53.016</v>
      </c>
      <c r="M183" s="221">
        <v>53.1351</v>
      </c>
      <c r="N183" s="221">
        <v>54.8</v>
      </c>
      <c r="O183" s="221">
        <v>54.57</v>
      </c>
      <c r="P183" s="221">
        <v>54.683</v>
      </c>
      <c r="Q183" s="221">
        <v>50.055</v>
      </c>
      <c r="R183" s="221">
        <v>49.914</v>
      </c>
      <c r="S183" s="221">
        <v>49.984</v>
      </c>
      <c r="T183" s="221">
        <v>64.9351</v>
      </c>
      <c r="U183" s="221">
        <v>65.1793</v>
      </c>
      <c r="V183" s="221">
        <v>65.0555</v>
      </c>
      <c r="W183" s="221">
        <v>58.005</v>
      </c>
      <c r="X183" s="221">
        <v>58.024</v>
      </c>
      <c r="Y183" s="221">
        <v>58.014</v>
      </c>
      <c r="Z183" s="221">
        <v>58.005</v>
      </c>
      <c r="AA183" s="221">
        <v>58.024</v>
      </c>
      <c r="AB183" s="221">
        <v>58.014</v>
      </c>
      <c r="AC183" s="221">
        <v>46.4221</v>
      </c>
      <c r="AD183" s="221">
        <v>46.2844</v>
      </c>
      <c r="AE183" s="221">
        <v>46.3526</v>
      </c>
      <c r="AF183" s="221">
        <v>49.994</v>
      </c>
      <c r="AG183" s="221">
        <v>49.965</v>
      </c>
      <c r="AH183" s="221">
        <v>49.978</v>
      </c>
      <c r="AI183" s="221">
        <v>43.479</v>
      </c>
      <c r="AJ183" s="221">
        <v>43.388</v>
      </c>
      <c r="AK183" s="221">
        <v>43.433</v>
      </c>
      <c r="AL183" s="221">
        <v>0.005351</v>
      </c>
      <c r="AM183" s="221">
        <v>0.006044</v>
      </c>
      <c r="AN183" s="221">
        <v>3.0</v>
      </c>
      <c r="AO183" s="221">
        <v>4.0</v>
      </c>
      <c r="AP183" s="220"/>
      <c r="AQ183" s="220"/>
      <c r="AR183" s="220"/>
    </row>
    <row r="184">
      <c r="A184" s="227" t="s">
        <v>717</v>
      </c>
      <c r="B184" s="227" t="s">
        <v>440</v>
      </c>
      <c r="C184" s="227" t="s">
        <v>78</v>
      </c>
      <c r="D184" s="220" t="s">
        <v>78</v>
      </c>
      <c r="E184" s="220" t="s">
        <v>78</v>
      </c>
      <c r="F184" s="220"/>
      <c r="G184" s="220"/>
      <c r="H184" s="220"/>
      <c r="I184" s="220"/>
      <c r="J184" s="220"/>
      <c r="K184" s="221">
        <v>55.8909</v>
      </c>
      <c r="L184" s="221">
        <v>56.1992</v>
      </c>
      <c r="M184" s="221">
        <v>56.0425</v>
      </c>
      <c r="N184" s="221">
        <v>57.206</v>
      </c>
      <c r="O184" s="221">
        <v>57.967</v>
      </c>
      <c r="P184" s="221">
        <v>57.571</v>
      </c>
      <c r="Q184" s="221">
        <v>53.809</v>
      </c>
      <c r="R184" s="221">
        <v>54.021</v>
      </c>
      <c r="S184" s="221">
        <v>53.914</v>
      </c>
      <c r="T184" s="221">
        <v>65.7051</v>
      </c>
      <c r="U184" s="221">
        <v>65.1777</v>
      </c>
      <c r="V184" s="221">
        <v>65.4335</v>
      </c>
      <c r="W184" s="221">
        <v>63.842</v>
      </c>
      <c r="X184" s="221">
        <v>63.547</v>
      </c>
      <c r="Y184" s="221">
        <v>63.692</v>
      </c>
      <c r="Z184" s="221">
        <v>64.212</v>
      </c>
      <c r="AA184" s="221">
        <v>63.833</v>
      </c>
      <c r="AB184" s="221">
        <v>64.019</v>
      </c>
      <c r="AC184" s="221">
        <v>49.5618</v>
      </c>
      <c r="AD184" s="221">
        <v>49.8539</v>
      </c>
      <c r="AE184" s="221">
        <v>49.7078</v>
      </c>
      <c r="AF184" s="221">
        <v>52.113</v>
      </c>
      <c r="AG184" s="221">
        <v>53.072</v>
      </c>
      <c r="AH184" s="221">
        <v>52.574</v>
      </c>
      <c r="AI184" s="221">
        <v>47.213</v>
      </c>
      <c r="AJ184" s="221">
        <v>47.451</v>
      </c>
      <c r="AK184" s="221">
        <v>47.332</v>
      </c>
      <c r="AL184" s="221">
        <v>0.007697</v>
      </c>
      <c r="AM184" s="221">
        <v>0.006941</v>
      </c>
      <c r="AN184" s="221">
        <v>2.0</v>
      </c>
      <c r="AO184" s="221">
        <v>3.0</v>
      </c>
      <c r="AP184" s="220"/>
      <c r="AQ184" s="220"/>
      <c r="AR184" s="220"/>
    </row>
    <row r="185">
      <c r="A185" s="227" t="s">
        <v>717</v>
      </c>
      <c r="B185" s="227" t="s">
        <v>441</v>
      </c>
      <c r="C185" s="227" t="s">
        <v>718</v>
      </c>
      <c r="D185" s="221">
        <v>13579.0</v>
      </c>
      <c r="E185" s="221">
        <v>432.0</v>
      </c>
      <c r="F185" s="222">
        <v>2.469470677E9</v>
      </c>
      <c r="G185" s="222">
        <v>2.468172547E9</v>
      </c>
      <c r="H185" s="223">
        <v>3.03</v>
      </c>
      <c r="I185" s="223">
        <v>3.02</v>
      </c>
      <c r="J185" s="224">
        <f>((F185+G185)/1000000000) / (H185+I185)</f>
        <v>0.8161393759</v>
      </c>
      <c r="K185" s="221">
        <v>56.3242</v>
      </c>
      <c r="L185" s="221">
        <v>56.7421</v>
      </c>
      <c r="M185" s="221">
        <v>56.5284</v>
      </c>
      <c r="N185" s="221">
        <v>57.722</v>
      </c>
      <c r="O185" s="221">
        <v>58.722</v>
      </c>
      <c r="P185" s="221">
        <v>58.194</v>
      </c>
      <c r="Q185" s="221">
        <v>54.127</v>
      </c>
      <c r="R185" s="221">
        <v>54.393</v>
      </c>
      <c r="S185" s="221">
        <v>54.258</v>
      </c>
      <c r="T185" s="221">
        <v>70.0106</v>
      </c>
      <c r="U185" s="221">
        <v>69.3268</v>
      </c>
      <c r="V185" s="221">
        <v>69.6553</v>
      </c>
      <c r="W185" s="221">
        <v>66.557</v>
      </c>
      <c r="X185" s="221">
        <v>66.389</v>
      </c>
      <c r="Y185" s="221">
        <v>66.471</v>
      </c>
      <c r="Z185" s="221">
        <v>67.692</v>
      </c>
      <c r="AA185" s="221">
        <v>67.301</v>
      </c>
      <c r="AB185" s="221">
        <v>67.492</v>
      </c>
      <c r="AC185" s="221">
        <v>49.7967</v>
      </c>
      <c r="AD185" s="221">
        <v>50.1559</v>
      </c>
      <c r="AE185" s="221">
        <v>49.9755</v>
      </c>
      <c r="AF185" s="221">
        <v>52.545</v>
      </c>
      <c r="AG185" s="221">
        <v>53.701</v>
      </c>
      <c r="AH185" s="221">
        <v>53.094</v>
      </c>
      <c r="AI185" s="221">
        <v>47.37</v>
      </c>
      <c r="AJ185" s="221">
        <v>47.636</v>
      </c>
      <c r="AK185" s="221">
        <v>47.503</v>
      </c>
      <c r="AL185" s="221">
        <v>0.007158</v>
      </c>
      <c r="AM185" s="221">
        <v>0.006412</v>
      </c>
      <c r="AN185" s="221">
        <v>2.0</v>
      </c>
      <c r="AO185" s="221">
        <v>3.0</v>
      </c>
      <c r="AP185" s="220"/>
      <c r="AQ185" s="220"/>
      <c r="AR185" s="220"/>
    </row>
    <row r="186">
      <c r="A186" s="220" t="s">
        <v>719</v>
      </c>
      <c r="B186" s="220" t="s">
        <v>440</v>
      </c>
      <c r="C186" s="220" t="s">
        <v>78</v>
      </c>
      <c r="D186" s="220" t="s">
        <v>78</v>
      </c>
      <c r="E186" s="220" t="s">
        <v>78</v>
      </c>
      <c r="F186" s="220"/>
      <c r="G186" s="220"/>
      <c r="H186" s="220"/>
      <c r="I186" s="220"/>
      <c r="J186" s="220"/>
      <c r="K186" s="221">
        <v>55.5529</v>
      </c>
      <c r="L186" s="221">
        <v>55.4584</v>
      </c>
      <c r="M186" s="221">
        <v>55.5047</v>
      </c>
      <c r="N186" s="221">
        <v>60.247</v>
      </c>
      <c r="O186" s="221">
        <v>56.701</v>
      </c>
      <c r="P186" s="221">
        <v>58.055</v>
      </c>
      <c r="Q186" s="221">
        <v>53.435</v>
      </c>
      <c r="R186" s="221">
        <v>53.647</v>
      </c>
      <c r="S186" s="221">
        <v>53.541</v>
      </c>
      <c r="T186" s="221">
        <v>66.1131</v>
      </c>
      <c r="U186" s="221">
        <v>66.8191</v>
      </c>
      <c r="V186" s="221">
        <v>66.4518</v>
      </c>
      <c r="W186" s="221">
        <v>63.607</v>
      </c>
      <c r="X186" s="221">
        <v>63.944</v>
      </c>
      <c r="Y186" s="221">
        <v>63.772</v>
      </c>
      <c r="Z186" s="221">
        <v>65.525</v>
      </c>
      <c r="AA186" s="221">
        <v>66.07</v>
      </c>
      <c r="AB186" s="221">
        <v>65.789</v>
      </c>
      <c r="AC186" s="221">
        <v>48.3196</v>
      </c>
      <c r="AD186" s="221">
        <v>49.2826</v>
      </c>
      <c r="AE186" s="221">
        <v>48.8278</v>
      </c>
      <c r="AF186" s="221">
        <v>56.057</v>
      </c>
      <c r="AG186" s="221">
        <v>51.593</v>
      </c>
      <c r="AH186" s="221">
        <v>53.921</v>
      </c>
      <c r="AI186" s="221">
        <v>45.882</v>
      </c>
      <c r="AJ186" s="221">
        <v>47.156</v>
      </c>
      <c r="AK186" s="221">
        <v>46.543</v>
      </c>
      <c r="AL186" s="221">
        <v>0.00412</v>
      </c>
      <c r="AM186" s="221">
        <v>0.00343</v>
      </c>
      <c r="AN186" s="221">
        <v>9.0</v>
      </c>
      <c r="AO186" s="221">
        <v>10.0</v>
      </c>
      <c r="AP186" s="220"/>
      <c r="AQ186" s="220"/>
      <c r="AR186" s="220"/>
    </row>
    <row r="187">
      <c r="A187" s="220" t="s">
        <v>719</v>
      </c>
      <c r="B187" s="220" t="s">
        <v>441</v>
      </c>
      <c r="C187" s="220" t="s">
        <v>78</v>
      </c>
      <c r="D187" s="221">
        <v>13682.0</v>
      </c>
      <c r="E187" s="221">
        <v>443.0</v>
      </c>
      <c r="F187" s="222">
        <v>2.468861541E9</v>
      </c>
      <c r="G187" s="222">
        <v>2.468485587E9</v>
      </c>
      <c r="H187" s="223">
        <v>3.02</v>
      </c>
      <c r="I187" s="223">
        <v>2.93</v>
      </c>
      <c r="J187" s="224">
        <f>((F187+G187)/1000000000) / (H187+I187)</f>
        <v>0.82980624</v>
      </c>
      <c r="K187" s="221">
        <v>55.9165</v>
      </c>
      <c r="L187" s="221">
        <v>55.8009</v>
      </c>
      <c r="M187" s="221">
        <v>55.8575</v>
      </c>
      <c r="N187" s="221">
        <v>61.417</v>
      </c>
      <c r="O187" s="221">
        <v>57.154</v>
      </c>
      <c r="P187" s="221">
        <v>58.695</v>
      </c>
      <c r="Q187" s="221">
        <v>53.666</v>
      </c>
      <c r="R187" s="221">
        <v>53.879</v>
      </c>
      <c r="S187" s="221">
        <v>53.773</v>
      </c>
      <c r="T187" s="221">
        <v>69.3743</v>
      </c>
      <c r="U187" s="221">
        <v>70.9355</v>
      </c>
      <c r="V187" s="221">
        <v>70.0851</v>
      </c>
      <c r="W187" s="221">
        <v>65.19</v>
      </c>
      <c r="X187" s="221">
        <v>65.653</v>
      </c>
      <c r="Y187" s="221">
        <v>65.415</v>
      </c>
      <c r="Z187" s="221">
        <v>68.375</v>
      </c>
      <c r="AA187" s="221">
        <v>69.407</v>
      </c>
      <c r="AB187" s="221">
        <v>68.86</v>
      </c>
      <c r="AC187" s="221">
        <v>48.5351</v>
      </c>
      <c r="AD187" s="221">
        <v>49.501</v>
      </c>
      <c r="AE187" s="221">
        <v>49.0448</v>
      </c>
      <c r="AF187" s="221">
        <v>57.639</v>
      </c>
      <c r="AG187" s="221">
        <v>51.966</v>
      </c>
      <c r="AH187" s="221">
        <v>54.675</v>
      </c>
      <c r="AI187" s="221">
        <v>46.008</v>
      </c>
      <c r="AJ187" s="221">
        <v>47.294</v>
      </c>
      <c r="AK187" s="221">
        <v>46.675</v>
      </c>
      <c r="AL187" s="221">
        <v>0.003719</v>
      </c>
      <c r="AM187" s="221">
        <v>0.003106</v>
      </c>
      <c r="AN187" s="221">
        <v>9.0</v>
      </c>
      <c r="AO187" s="221">
        <v>10.0</v>
      </c>
      <c r="AP187" s="220"/>
      <c r="AQ187" s="220"/>
      <c r="AR187" s="220"/>
    </row>
    <row r="188">
      <c r="A188" s="227" t="s">
        <v>720</v>
      </c>
      <c r="B188" s="227" t="s">
        <v>440</v>
      </c>
      <c r="C188" s="227" t="s">
        <v>78</v>
      </c>
      <c r="D188" s="220" t="s">
        <v>78</v>
      </c>
      <c r="E188" s="220" t="s">
        <v>78</v>
      </c>
      <c r="F188" s="220"/>
      <c r="G188" s="220"/>
      <c r="H188" s="220"/>
      <c r="I188" s="220"/>
      <c r="J188" s="220"/>
      <c r="K188" s="221">
        <v>53.8899</v>
      </c>
      <c r="L188" s="221">
        <v>53.3631</v>
      </c>
      <c r="M188" s="221">
        <v>53.6139</v>
      </c>
      <c r="N188" s="221">
        <v>54.792</v>
      </c>
      <c r="O188" s="221">
        <v>54.141</v>
      </c>
      <c r="P188" s="221">
        <v>54.456</v>
      </c>
      <c r="Q188" s="221">
        <v>51.81</v>
      </c>
      <c r="R188" s="221">
        <v>51.34</v>
      </c>
      <c r="S188" s="221">
        <v>51.565</v>
      </c>
      <c r="T188" s="221">
        <v>67.5745</v>
      </c>
      <c r="U188" s="221">
        <v>67.184</v>
      </c>
      <c r="V188" s="221">
        <v>67.3749</v>
      </c>
      <c r="W188" s="221">
        <v>61.741</v>
      </c>
      <c r="X188" s="221">
        <v>61.633</v>
      </c>
      <c r="Y188" s="221">
        <v>61.686</v>
      </c>
      <c r="Z188" s="221">
        <v>65.167</v>
      </c>
      <c r="AA188" s="221">
        <v>64.936</v>
      </c>
      <c r="AB188" s="221">
        <v>65.05</v>
      </c>
      <c r="AC188" s="221">
        <v>46.3758</v>
      </c>
      <c r="AD188" s="221">
        <v>46.7407</v>
      </c>
      <c r="AE188" s="221">
        <v>46.5773</v>
      </c>
      <c r="AF188" s="221">
        <v>50.079</v>
      </c>
      <c r="AG188" s="221">
        <v>49.035</v>
      </c>
      <c r="AH188" s="221">
        <v>49.593</v>
      </c>
      <c r="AI188" s="221">
        <v>44.122</v>
      </c>
      <c r="AJ188" s="221">
        <v>44.538</v>
      </c>
      <c r="AK188" s="221">
        <v>44.351</v>
      </c>
      <c r="AL188" s="221">
        <v>0.003789</v>
      </c>
      <c r="AM188" s="221">
        <v>0.003468</v>
      </c>
      <c r="AN188" s="221">
        <v>3.0</v>
      </c>
      <c r="AO188" s="221">
        <v>4.0</v>
      </c>
      <c r="AP188" s="220"/>
      <c r="AQ188" s="220"/>
      <c r="AR188" s="220"/>
    </row>
    <row r="189">
      <c r="A189" s="227" t="s">
        <v>720</v>
      </c>
      <c r="B189" s="227" t="s">
        <v>441</v>
      </c>
      <c r="C189" s="227" t="s">
        <v>721</v>
      </c>
      <c r="D189" s="221">
        <v>6380.0</v>
      </c>
      <c r="E189" s="221">
        <v>315.0</v>
      </c>
      <c r="F189" s="222">
        <v>2.468045E9</v>
      </c>
      <c r="G189" s="222">
        <v>2.46799329E9</v>
      </c>
      <c r="H189" s="223">
        <v>3.03</v>
      </c>
      <c r="I189" s="223">
        <v>2.93</v>
      </c>
      <c r="J189" s="224">
        <f>((F189+G189)/1000000000) / (H189+I189)</f>
        <v>0.828194344</v>
      </c>
      <c r="K189" s="221">
        <v>54.0474</v>
      </c>
      <c r="L189" s="221">
        <v>53.5022</v>
      </c>
      <c r="M189" s="221">
        <v>53.7615</v>
      </c>
      <c r="N189" s="221">
        <v>54.985</v>
      </c>
      <c r="O189" s="221">
        <v>54.309</v>
      </c>
      <c r="P189" s="221">
        <v>54.635</v>
      </c>
      <c r="Q189" s="221">
        <v>51.911</v>
      </c>
      <c r="R189" s="221">
        <v>51.431</v>
      </c>
      <c r="S189" s="221">
        <v>51.66</v>
      </c>
      <c r="T189" s="221">
        <v>70.5499</v>
      </c>
      <c r="U189" s="221">
        <v>70.0149</v>
      </c>
      <c r="V189" s="221">
        <v>70.2742</v>
      </c>
      <c r="W189" s="221">
        <v>62.361</v>
      </c>
      <c r="X189" s="221">
        <v>62.283</v>
      </c>
      <c r="Y189" s="221">
        <v>62.322</v>
      </c>
      <c r="Z189" s="221">
        <v>66.691</v>
      </c>
      <c r="AA189" s="221">
        <v>66.482</v>
      </c>
      <c r="AB189" s="221">
        <v>66.585</v>
      </c>
      <c r="AC189" s="221">
        <v>46.4274</v>
      </c>
      <c r="AD189" s="221">
        <v>46.7985</v>
      </c>
      <c r="AE189" s="221">
        <v>46.6322</v>
      </c>
      <c r="AF189" s="221">
        <v>50.21</v>
      </c>
      <c r="AG189" s="221">
        <v>49.131</v>
      </c>
      <c r="AH189" s="221">
        <v>49.705</v>
      </c>
      <c r="AI189" s="221">
        <v>44.156</v>
      </c>
      <c r="AJ189" s="221">
        <v>44.574</v>
      </c>
      <c r="AK189" s="221">
        <v>44.386</v>
      </c>
      <c r="AL189" s="221">
        <v>0.003629</v>
      </c>
      <c r="AM189" s="221">
        <v>0.003332</v>
      </c>
      <c r="AN189" s="221">
        <v>3.0</v>
      </c>
      <c r="AO189" s="221">
        <v>4.0</v>
      </c>
      <c r="AP189" s="220"/>
      <c r="AQ189" s="220"/>
      <c r="AR189" s="220"/>
    </row>
    <row r="190">
      <c r="A190" s="227" t="s">
        <v>722</v>
      </c>
      <c r="B190" s="227" t="s">
        <v>440</v>
      </c>
      <c r="C190" s="227" t="s">
        <v>78</v>
      </c>
      <c r="D190" s="220" t="s">
        <v>78</v>
      </c>
      <c r="E190" s="220" t="s">
        <v>78</v>
      </c>
      <c r="F190" s="220"/>
      <c r="G190" s="220"/>
      <c r="H190" s="220"/>
      <c r="I190" s="220"/>
      <c r="J190" s="220"/>
      <c r="K190" s="221">
        <v>56.4618</v>
      </c>
      <c r="L190" s="221">
        <v>56.6678</v>
      </c>
      <c r="M190" s="221">
        <v>56.5634</v>
      </c>
      <c r="N190" s="221">
        <v>58.198</v>
      </c>
      <c r="O190" s="221">
        <v>58.492</v>
      </c>
      <c r="P190" s="221">
        <v>58.341</v>
      </c>
      <c r="Q190" s="221">
        <v>54.258</v>
      </c>
      <c r="R190" s="221">
        <v>54.325</v>
      </c>
      <c r="S190" s="221">
        <v>54.291</v>
      </c>
      <c r="T190" s="221">
        <v>68.0829</v>
      </c>
      <c r="U190" s="221">
        <v>69.42</v>
      </c>
      <c r="V190" s="221">
        <v>68.7001</v>
      </c>
      <c r="W190" s="221">
        <v>65.352</v>
      </c>
      <c r="X190" s="221">
        <v>65.994</v>
      </c>
      <c r="Y190" s="221">
        <v>65.661</v>
      </c>
      <c r="Z190" s="221">
        <v>66.424</v>
      </c>
      <c r="AA190" s="221">
        <v>67.109</v>
      </c>
      <c r="AB190" s="221">
        <v>66.753</v>
      </c>
      <c r="AC190" s="221">
        <v>49.8029</v>
      </c>
      <c r="AD190" s="221">
        <v>49.7685</v>
      </c>
      <c r="AE190" s="221">
        <v>49.7859</v>
      </c>
      <c r="AF190" s="221">
        <v>52.815</v>
      </c>
      <c r="AG190" s="221">
        <v>52.939</v>
      </c>
      <c r="AH190" s="221">
        <v>52.874</v>
      </c>
      <c r="AI190" s="221">
        <v>47.457</v>
      </c>
      <c r="AJ190" s="221">
        <v>47.339</v>
      </c>
      <c r="AK190" s="221">
        <v>47.398</v>
      </c>
      <c r="AL190" s="221">
        <v>0.005385</v>
      </c>
      <c r="AM190" s="221">
        <v>0.004871</v>
      </c>
      <c r="AN190" s="221">
        <v>2.0</v>
      </c>
      <c r="AO190" s="221">
        <v>3.0</v>
      </c>
      <c r="AP190" s="220"/>
      <c r="AQ190" s="220"/>
      <c r="AR190" s="220"/>
    </row>
    <row r="191">
      <c r="A191" s="227" t="s">
        <v>722</v>
      </c>
      <c r="B191" s="227" t="s">
        <v>441</v>
      </c>
      <c r="C191" s="227" t="s">
        <v>723</v>
      </c>
      <c r="D191" s="221">
        <v>6998.0</v>
      </c>
      <c r="E191" s="221">
        <v>188.0</v>
      </c>
      <c r="F191" s="222">
        <v>2.46850997E9</v>
      </c>
      <c r="G191" s="222">
        <v>2.467574382E9</v>
      </c>
      <c r="H191" s="223">
        <v>3.03</v>
      </c>
      <c r="I191" s="223">
        <v>3.04</v>
      </c>
      <c r="J191" s="224">
        <f>((F191+G191)/1000000000) / (H191+I191)</f>
        <v>0.8131934682</v>
      </c>
      <c r="K191" s="221">
        <v>56.693</v>
      </c>
      <c r="L191" s="221">
        <v>56.8867</v>
      </c>
      <c r="M191" s="221">
        <v>56.7886</v>
      </c>
      <c r="N191" s="221">
        <v>58.545</v>
      </c>
      <c r="O191" s="221">
        <v>58.796</v>
      </c>
      <c r="P191" s="221">
        <v>58.668</v>
      </c>
      <c r="Q191" s="221">
        <v>54.433</v>
      </c>
      <c r="R191" s="221">
        <v>54.479</v>
      </c>
      <c r="S191" s="221">
        <v>54.456</v>
      </c>
      <c r="T191" s="221">
        <v>70.3499</v>
      </c>
      <c r="U191" s="221">
        <v>72.9256</v>
      </c>
      <c r="V191" s="221">
        <v>71.4493</v>
      </c>
      <c r="W191" s="221">
        <v>66.856</v>
      </c>
      <c r="X191" s="221">
        <v>67.6</v>
      </c>
      <c r="Y191" s="221">
        <v>67.212</v>
      </c>
      <c r="Z191" s="221">
        <v>68.71</v>
      </c>
      <c r="AA191" s="221">
        <v>69.617</v>
      </c>
      <c r="AB191" s="221">
        <v>69.14</v>
      </c>
      <c r="AC191" s="221">
        <v>49.9507</v>
      </c>
      <c r="AD191" s="221">
        <v>49.8945</v>
      </c>
      <c r="AE191" s="221">
        <v>49.923</v>
      </c>
      <c r="AF191" s="221">
        <v>53.152</v>
      </c>
      <c r="AG191" s="221">
        <v>53.211</v>
      </c>
      <c r="AH191" s="221">
        <v>53.18</v>
      </c>
      <c r="AI191" s="221">
        <v>47.552</v>
      </c>
      <c r="AJ191" s="221">
        <v>47.416</v>
      </c>
      <c r="AK191" s="221">
        <v>47.485</v>
      </c>
      <c r="AL191" s="221">
        <v>0.005184</v>
      </c>
      <c r="AM191" s="221">
        <v>0.004657</v>
      </c>
      <c r="AN191" s="221">
        <v>2.0</v>
      </c>
      <c r="AO191" s="221">
        <v>3.0</v>
      </c>
      <c r="AP191" s="220"/>
      <c r="AQ191" s="220"/>
      <c r="AR191" s="220"/>
    </row>
    <row r="192">
      <c r="A192" s="220" t="s">
        <v>724</v>
      </c>
      <c r="B192" s="220" t="s">
        <v>440</v>
      </c>
      <c r="C192" s="220" t="s">
        <v>78</v>
      </c>
      <c r="D192" s="220" t="s">
        <v>78</v>
      </c>
      <c r="E192" s="220" t="s">
        <v>78</v>
      </c>
      <c r="F192" s="220"/>
      <c r="G192" s="220"/>
      <c r="H192" s="220"/>
      <c r="I192" s="220"/>
      <c r="J192" s="220"/>
      <c r="K192" s="221">
        <v>54.4261</v>
      </c>
      <c r="L192" s="221">
        <v>53.962</v>
      </c>
      <c r="M192" s="221">
        <v>54.1845</v>
      </c>
      <c r="N192" s="221">
        <v>54.852</v>
      </c>
      <c r="O192" s="221">
        <v>54.104</v>
      </c>
      <c r="P192" s="221">
        <v>54.42</v>
      </c>
      <c r="Q192" s="221">
        <v>52.849</v>
      </c>
      <c r="R192" s="221">
        <v>52.343</v>
      </c>
      <c r="S192" s="221">
        <v>52.585</v>
      </c>
      <c r="T192" s="221">
        <v>63.8372</v>
      </c>
      <c r="U192" s="221">
        <v>64.1967</v>
      </c>
      <c r="V192" s="221">
        <v>64.0131</v>
      </c>
      <c r="W192" s="221">
        <v>61.846</v>
      </c>
      <c r="X192" s="221">
        <v>62.152</v>
      </c>
      <c r="Y192" s="221">
        <v>61.995</v>
      </c>
      <c r="Z192" s="221">
        <v>62.656</v>
      </c>
      <c r="AA192" s="221">
        <v>62.962</v>
      </c>
      <c r="AB192" s="221">
        <v>62.806</v>
      </c>
      <c r="AC192" s="221">
        <v>47.7614</v>
      </c>
      <c r="AD192" s="221">
        <v>47.9316</v>
      </c>
      <c r="AE192" s="221">
        <v>47.856</v>
      </c>
      <c r="AF192" s="221">
        <v>49.346</v>
      </c>
      <c r="AG192" s="221">
        <v>48.505</v>
      </c>
      <c r="AH192" s="221">
        <v>48.791</v>
      </c>
      <c r="AI192" s="221">
        <v>45.798</v>
      </c>
      <c r="AJ192" s="221">
        <v>46.032</v>
      </c>
      <c r="AK192" s="221">
        <v>45.928</v>
      </c>
      <c r="AL192" s="220"/>
      <c r="AM192" s="220"/>
      <c r="AN192" s="221">
        <v>8.0</v>
      </c>
      <c r="AO192" s="221">
        <v>9.0</v>
      </c>
      <c r="AP192" s="220"/>
      <c r="AQ192" s="220"/>
      <c r="AR192" s="220"/>
    </row>
    <row r="193">
      <c r="A193" s="220" t="s">
        <v>724</v>
      </c>
      <c r="B193" s="220" t="s">
        <v>441</v>
      </c>
      <c r="C193" s="220" t="s">
        <v>78</v>
      </c>
      <c r="D193" s="221">
        <v>20208.0</v>
      </c>
      <c r="E193" s="221">
        <v>1410.0</v>
      </c>
      <c r="F193" s="222">
        <v>2.4701305E9</v>
      </c>
      <c r="G193" s="222">
        <v>2.465266352E9</v>
      </c>
      <c r="H193" s="223">
        <v>3.03</v>
      </c>
      <c r="I193" s="223">
        <v>2.94</v>
      </c>
      <c r="J193" s="224">
        <f>((F193+G193)/1000000000) / (H193+I193)</f>
        <v>0.8266996402</v>
      </c>
      <c r="K193" s="221">
        <v>54.8719</v>
      </c>
      <c r="L193" s="221">
        <v>54.3483</v>
      </c>
      <c r="M193" s="221">
        <v>54.5984</v>
      </c>
      <c r="N193" s="221">
        <v>55.338</v>
      </c>
      <c r="O193" s="221">
        <v>54.515</v>
      </c>
      <c r="P193" s="221">
        <v>54.864</v>
      </c>
      <c r="Q193" s="221">
        <v>53.205</v>
      </c>
      <c r="R193" s="221">
        <v>52.649</v>
      </c>
      <c r="S193" s="221">
        <v>52.914</v>
      </c>
      <c r="T193" s="221">
        <v>66.8333</v>
      </c>
      <c r="U193" s="221">
        <v>67.5571</v>
      </c>
      <c r="V193" s="221">
        <v>67.1798</v>
      </c>
      <c r="W193" s="221">
        <v>63.832</v>
      </c>
      <c r="X193" s="221">
        <v>64.29</v>
      </c>
      <c r="Y193" s="221">
        <v>64.054</v>
      </c>
      <c r="Z193" s="221">
        <v>65.433</v>
      </c>
      <c r="AA193" s="221">
        <v>66.01</v>
      </c>
      <c r="AB193" s="221">
        <v>65.711</v>
      </c>
      <c r="AC193" s="221">
        <v>47.9892</v>
      </c>
      <c r="AD193" s="221">
        <v>48.1275</v>
      </c>
      <c r="AE193" s="221">
        <v>48.0662</v>
      </c>
      <c r="AF193" s="221">
        <v>49.681</v>
      </c>
      <c r="AG193" s="221">
        <v>48.741</v>
      </c>
      <c r="AH193" s="221">
        <v>49.063</v>
      </c>
      <c r="AI193" s="221">
        <v>45.954</v>
      </c>
      <c r="AJ193" s="221">
        <v>46.167</v>
      </c>
      <c r="AK193" s="221">
        <v>46.072</v>
      </c>
      <c r="AL193" s="220"/>
      <c r="AM193" s="220"/>
      <c r="AN193" s="221">
        <v>8.0</v>
      </c>
      <c r="AO193" s="221">
        <v>9.0</v>
      </c>
      <c r="AP193" s="220"/>
      <c r="AQ193" s="220"/>
      <c r="AR193" s="220"/>
    </row>
    <row r="194">
      <c r="A194" s="220" t="s">
        <v>725</v>
      </c>
      <c r="B194" s="220" t="s">
        <v>440</v>
      </c>
      <c r="C194" s="220" t="s">
        <v>78</v>
      </c>
      <c r="D194" s="220" t="s">
        <v>78</v>
      </c>
      <c r="E194" s="220" t="s">
        <v>78</v>
      </c>
      <c r="F194" s="220"/>
      <c r="G194" s="220"/>
      <c r="H194" s="220"/>
      <c r="I194" s="220"/>
      <c r="J194" s="220"/>
      <c r="K194" s="221">
        <v>55.4526</v>
      </c>
      <c r="L194" s="221">
        <v>55.2918</v>
      </c>
      <c r="M194" s="221">
        <v>55.37</v>
      </c>
      <c r="N194" s="221">
        <v>56.161</v>
      </c>
      <c r="O194" s="221">
        <v>55.772</v>
      </c>
      <c r="P194" s="221">
        <v>55.916</v>
      </c>
      <c r="Q194" s="221">
        <v>53.425</v>
      </c>
      <c r="R194" s="221">
        <v>53.069</v>
      </c>
      <c r="S194" s="221">
        <v>53.24</v>
      </c>
      <c r="T194" s="221">
        <v>66.5934</v>
      </c>
      <c r="U194" s="221">
        <v>66.7771</v>
      </c>
      <c r="V194" s="221">
        <v>66.6843</v>
      </c>
      <c r="W194" s="221">
        <v>63.931</v>
      </c>
      <c r="X194" s="221">
        <v>64.131</v>
      </c>
      <c r="Y194" s="221">
        <v>64.029</v>
      </c>
      <c r="Z194" s="221">
        <v>64.963</v>
      </c>
      <c r="AA194" s="221">
        <v>65.076</v>
      </c>
      <c r="AB194" s="221">
        <v>65.019</v>
      </c>
      <c r="AC194" s="221">
        <v>47.9634</v>
      </c>
      <c r="AD194" s="221">
        <v>48.8951</v>
      </c>
      <c r="AE194" s="221">
        <v>48.4639</v>
      </c>
      <c r="AF194" s="221">
        <v>50.049</v>
      </c>
      <c r="AG194" s="221">
        <v>50.026</v>
      </c>
      <c r="AH194" s="221">
        <v>49.93</v>
      </c>
      <c r="AI194" s="221">
        <v>45.783</v>
      </c>
      <c r="AJ194" s="221">
        <v>46.443</v>
      </c>
      <c r="AK194" s="221">
        <v>46.143</v>
      </c>
      <c r="AL194" s="220"/>
      <c r="AM194" s="220"/>
      <c r="AN194" s="221">
        <v>5.0</v>
      </c>
      <c r="AO194" s="221">
        <v>6.0</v>
      </c>
      <c r="AP194" s="220"/>
      <c r="AQ194" s="220"/>
      <c r="AR194" s="220"/>
    </row>
    <row r="195">
      <c r="A195" s="220" t="s">
        <v>725</v>
      </c>
      <c r="B195" s="220" t="s">
        <v>441</v>
      </c>
      <c r="C195" s="220" t="s">
        <v>78</v>
      </c>
      <c r="D195" s="221">
        <v>11931.0</v>
      </c>
      <c r="E195" s="221">
        <v>428.0</v>
      </c>
      <c r="F195" s="222">
        <v>2.468176019E9</v>
      </c>
      <c r="G195" s="222">
        <v>2.469156852E9</v>
      </c>
      <c r="H195" s="223">
        <v>3.05</v>
      </c>
      <c r="I195" s="223">
        <v>2.94</v>
      </c>
      <c r="J195" s="224">
        <f>((F195+G195)/1000000000) / (H195+I195)</f>
        <v>0.8242625828</v>
      </c>
      <c r="K195" s="221">
        <v>55.7955</v>
      </c>
      <c r="L195" s="221">
        <v>55.5891</v>
      </c>
      <c r="M195" s="221">
        <v>55.6892</v>
      </c>
      <c r="N195" s="221">
        <v>56.574</v>
      </c>
      <c r="O195" s="221">
        <v>56.108</v>
      </c>
      <c r="P195" s="221">
        <v>56.284</v>
      </c>
      <c r="Q195" s="221">
        <v>53.65</v>
      </c>
      <c r="R195" s="221">
        <v>53.257</v>
      </c>
      <c r="S195" s="221">
        <v>53.445</v>
      </c>
      <c r="T195" s="221">
        <v>69.8555</v>
      </c>
      <c r="U195" s="221">
        <v>69.8223</v>
      </c>
      <c r="V195" s="221">
        <v>69.8389</v>
      </c>
      <c r="W195" s="221">
        <v>65.458</v>
      </c>
      <c r="X195" s="221">
        <v>65.577</v>
      </c>
      <c r="Y195" s="221">
        <v>65.516</v>
      </c>
      <c r="Z195" s="221">
        <v>67.108</v>
      </c>
      <c r="AA195" s="221">
        <v>67.045</v>
      </c>
      <c r="AB195" s="221">
        <v>67.077</v>
      </c>
      <c r="AC195" s="221">
        <v>48.1611</v>
      </c>
      <c r="AD195" s="221">
        <v>49.0667</v>
      </c>
      <c r="AE195" s="221">
        <v>48.6481</v>
      </c>
      <c r="AF195" s="221">
        <v>50.4</v>
      </c>
      <c r="AG195" s="221">
        <v>50.252</v>
      </c>
      <c r="AH195" s="221">
        <v>50.201</v>
      </c>
      <c r="AI195" s="221">
        <v>45.909</v>
      </c>
      <c r="AJ195" s="221">
        <v>46.545</v>
      </c>
      <c r="AK195" s="221">
        <v>46.256</v>
      </c>
      <c r="AL195" s="220"/>
      <c r="AM195" s="220"/>
      <c r="AN195" s="221">
        <v>5.0</v>
      </c>
      <c r="AO195" s="221">
        <v>6.0</v>
      </c>
      <c r="AP195" s="220"/>
      <c r="AQ195" s="220"/>
      <c r="AR195" s="220"/>
    </row>
    <row r="196">
      <c r="A196" s="227" t="s">
        <v>726</v>
      </c>
      <c r="B196" s="227" t="s">
        <v>440</v>
      </c>
      <c r="C196" s="227" t="s">
        <v>78</v>
      </c>
      <c r="D196" s="220" t="s">
        <v>78</v>
      </c>
      <c r="E196" s="220" t="s">
        <v>78</v>
      </c>
      <c r="F196" s="220"/>
      <c r="G196" s="220"/>
      <c r="H196" s="220"/>
      <c r="I196" s="220"/>
      <c r="J196" s="220"/>
      <c r="K196" s="221">
        <v>56.1985</v>
      </c>
      <c r="L196" s="221">
        <v>56.422</v>
      </c>
      <c r="M196" s="221">
        <v>56.3088</v>
      </c>
      <c r="N196" s="221">
        <v>58.866</v>
      </c>
      <c r="O196" s="221">
        <v>59.46</v>
      </c>
      <c r="P196" s="221">
        <v>59.152</v>
      </c>
      <c r="Q196" s="221">
        <v>53.97</v>
      </c>
      <c r="R196" s="221">
        <v>54.044</v>
      </c>
      <c r="S196" s="221">
        <v>54.007</v>
      </c>
      <c r="T196" s="221">
        <v>66.5174</v>
      </c>
      <c r="U196" s="221">
        <v>67.198</v>
      </c>
      <c r="V196" s="221">
        <v>66.8444</v>
      </c>
      <c r="W196" s="221">
        <v>64.36</v>
      </c>
      <c r="X196" s="221">
        <v>64.756</v>
      </c>
      <c r="Y196" s="221">
        <v>64.553</v>
      </c>
      <c r="Z196" s="221">
        <v>65.611</v>
      </c>
      <c r="AA196" s="221">
        <v>66.175</v>
      </c>
      <c r="AB196" s="221">
        <v>65.884</v>
      </c>
      <c r="AC196" s="221">
        <v>50.1</v>
      </c>
      <c r="AD196" s="221">
        <v>49.8546</v>
      </c>
      <c r="AE196" s="221">
        <v>49.9768</v>
      </c>
      <c r="AF196" s="221">
        <v>54.99</v>
      </c>
      <c r="AG196" s="221">
        <v>55.023</v>
      </c>
      <c r="AH196" s="221">
        <v>55.003</v>
      </c>
      <c r="AI196" s="221">
        <v>47.42</v>
      </c>
      <c r="AJ196" s="221">
        <v>47.187</v>
      </c>
      <c r="AK196" s="221">
        <v>47.303</v>
      </c>
      <c r="AL196" s="221">
        <v>0.007696</v>
      </c>
      <c r="AM196" s="221">
        <v>0.006884</v>
      </c>
      <c r="AN196" s="221">
        <v>2.0</v>
      </c>
      <c r="AO196" s="221">
        <v>3.0</v>
      </c>
      <c r="AP196" s="220"/>
      <c r="AQ196" s="220"/>
      <c r="AR196" s="220"/>
    </row>
    <row r="197">
      <c r="A197" s="227" t="s">
        <v>726</v>
      </c>
      <c r="B197" s="227" t="s">
        <v>441</v>
      </c>
      <c r="C197" s="227" t="s">
        <v>727</v>
      </c>
      <c r="D197" s="221">
        <v>15242.0</v>
      </c>
      <c r="E197" s="221">
        <v>424.0</v>
      </c>
      <c r="F197" s="222">
        <v>2.468444539E9</v>
      </c>
      <c r="G197" s="222">
        <v>2.468938608E9</v>
      </c>
      <c r="H197" s="223">
        <v>3.04</v>
      </c>
      <c r="I197" s="223">
        <v>3.04</v>
      </c>
      <c r="J197" s="224">
        <f>((F197+G197)/1000000000) / (H197+I197)</f>
        <v>0.8120695965</v>
      </c>
      <c r="K197" s="221">
        <v>56.6837</v>
      </c>
      <c r="L197" s="221">
        <v>56.8667</v>
      </c>
      <c r="M197" s="221">
        <v>56.7743</v>
      </c>
      <c r="N197" s="221">
        <v>59.767</v>
      </c>
      <c r="O197" s="221">
        <v>60.341</v>
      </c>
      <c r="P197" s="221">
        <v>60.044</v>
      </c>
      <c r="Q197" s="221">
        <v>54.275</v>
      </c>
      <c r="R197" s="221">
        <v>54.309</v>
      </c>
      <c r="S197" s="221">
        <v>54.292</v>
      </c>
      <c r="T197" s="221">
        <v>70.7901</v>
      </c>
      <c r="U197" s="221">
        <v>71.2832</v>
      </c>
      <c r="V197" s="221">
        <v>71.0297</v>
      </c>
      <c r="W197" s="221">
        <v>66.647</v>
      </c>
      <c r="X197" s="221">
        <v>66.696</v>
      </c>
      <c r="Y197" s="221">
        <v>66.671</v>
      </c>
      <c r="Z197" s="221">
        <v>69.164</v>
      </c>
      <c r="AA197" s="221">
        <v>69.271</v>
      </c>
      <c r="AB197" s="221">
        <v>69.217</v>
      </c>
      <c r="AC197" s="221">
        <v>50.4328</v>
      </c>
      <c r="AD197" s="221">
        <v>50.1455</v>
      </c>
      <c r="AE197" s="221">
        <v>50.2882</v>
      </c>
      <c r="AF197" s="221">
        <v>56.088</v>
      </c>
      <c r="AG197" s="221">
        <v>56.02</v>
      </c>
      <c r="AH197" s="221">
        <v>56.051</v>
      </c>
      <c r="AI197" s="221">
        <v>47.606</v>
      </c>
      <c r="AJ197" s="221">
        <v>47.35</v>
      </c>
      <c r="AK197" s="221">
        <v>47.477</v>
      </c>
      <c r="AL197" s="221">
        <v>0.007012</v>
      </c>
      <c r="AM197" s="221">
        <v>0.006194</v>
      </c>
      <c r="AN197" s="221">
        <v>2.0</v>
      </c>
      <c r="AO197" s="221">
        <v>3.0</v>
      </c>
      <c r="AP197" s="220"/>
      <c r="AQ197" s="220"/>
      <c r="AR197" s="220"/>
    </row>
    <row r="198">
      <c r="A198" s="227" t="s">
        <v>728</v>
      </c>
      <c r="B198" s="227" t="s">
        <v>440</v>
      </c>
      <c r="C198" s="227" t="s">
        <v>78</v>
      </c>
      <c r="D198" s="220" t="s">
        <v>78</v>
      </c>
      <c r="E198" s="220" t="s">
        <v>78</v>
      </c>
      <c r="F198" s="220"/>
      <c r="G198" s="220"/>
      <c r="H198" s="220"/>
      <c r="I198" s="220"/>
      <c r="J198" s="220"/>
      <c r="K198" s="221">
        <v>56.7225</v>
      </c>
      <c r="L198" s="221">
        <v>56.7438</v>
      </c>
      <c r="M198" s="221">
        <v>56.7331</v>
      </c>
      <c r="N198" s="221">
        <v>58.505</v>
      </c>
      <c r="O198" s="221">
        <v>58.644</v>
      </c>
      <c r="P198" s="221">
        <v>58.575</v>
      </c>
      <c r="Q198" s="221">
        <v>54.419</v>
      </c>
      <c r="R198" s="221">
        <v>54.282</v>
      </c>
      <c r="S198" s="221">
        <v>54.35</v>
      </c>
      <c r="T198" s="221">
        <v>65.9548</v>
      </c>
      <c r="U198" s="221">
        <v>65.9151</v>
      </c>
      <c r="V198" s="221">
        <v>65.9349</v>
      </c>
      <c r="W198" s="221">
        <v>64.068</v>
      </c>
      <c r="X198" s="221">
        <v>63.988</v>
      </c>
      <c r="Y198" s="221">
        <v>64.027</v>
      </c>
      <c r="Z198" s="221">
        <v>64.77</v>
      </c>
      <c r="AA198" s="221">
        <v>64.686</v>
      </c>
      <c r="AB198" s="221">
        <v>64.728</v>
      </c>
      <c r="AC198" s="221">
        <v>50.3609</v>
      </c>
      <c r="AD198" s="221">
        <v>50.4688</v>
      </c>
      <c r="AE198" s="221">
        <v>50.4147</v>
      </c>
      <c r="AF198" s="221">
        <v>53.655</v>
      </c>
      <c r="AG198" s="221">
        <v>54.159</v>
      </c>
      <c r="AH198" s="221">
        <v>53.899</v>
      </c>
      <c r="AI198" s="221">
        <v>47.812</v>
      </c>
      <c r="AJ198" s="221">
        <v>47.684</v>
      </c>
      <c r="AK198" s="221">
        <v>47.747</v>
      </c>
      <c r="AL198" s="221">
        <v>0.008498</v>
      </c>
      <c r="AM198" s="221">
        <v>0.010912</v>
      </c>
      <c r="AN198" s="221">
        <v>2.0</v>
      </c>
      <c r="AO198" s="221">
        <v>3.0</v>
      </c>
      <c r="AP198" s="220"/>
      <c r="AQ198" s="220"/>
      <c r="AR198" s="220"/>
    </row>
    <row r="199">
      <c r="A199" s="227" t="s">
        <v>728</v>
      </c>
      <c r="B199" s="227" t="s">
        <v>441</v>
      </c>
      <c r="C199" s="227" t="s">
        <v>729</v>
      </c>
      <c r="D199" s="221">
        <v>16288.0</v>
      </c>
      <c r="E199" s="221">
        <v>507.0</v>
      </c>
      <c r="F199" s="222">
        <v>2.468506213E9</v>
      </c>
      <c r="G199" s="222">
        <v>2.467267538E9</v>
      </c>
      <c r="H199" s="223">
        <v>3.05</v>
      </c>
      <c r="I199" s="223">
        <v>3.04</v>
      </c>
      <c r="J199" s="224">
        <f>((F199+G199)/1000000000) / (H199+I199)</f>
        <v>0.8104718803</v>
      </c>
      <c r="K199" s="221">
        <v>57.2595</v>
      </c>
      <c r="L199" s="221">
        <v>57.295</v>
      </c>
      <c r="M199" s="221">
        <v>57.2772</v>
      </c>
      <c r="N199" s="221">
        <v>59.292</v>
      </c>
      <c r="O199" s="221">
        <v>59.519</v>
      </c>
      <c r="P199" s="221">
        <v>59.406</v>
      </c>
      <c r="Q199" s="221">
        <v>54.762</v>
      </c>
      <c r="R199" s="221">
        <v>54.632</v>
      </c>
      <c r="S199" s="221">
        <v>54.696</v>
      </c>
      <c r="T199" s="221">
        <v>69.6773</v>
      </c>
      <c r="U199" s="221">
        <v>69.8617</v>
      </c>
      <c r="V199" s="221">
        <v>69.7685</v>
      </c>
      <c r="W199" s="221">
        <v>66.427</v>
      </c>
      <c r="X199" s="221">
        <v>66.586</v>
      </c>
      <c r="Y199" s="221">
        <v>66.505</v>
      </c>
      <c r="Z199" s="221">
        <v>67.897</v>
      </c>
      <c r="AA199" s="221">
        <v>68.132</v>
      </c>
      <c r="AB199" s="221">
        <v>68.013</v>
      </c>
      <c r="AC199" s="221">
        <v>50.68</v>
      </c>
      <c r="AD199" s="221">
        <v>50.8042</v>
      </c>
      <c r="AE199" s="221">
        <v>50.7419</v>
      </c>
      <c r="AF199" s="221">
        <v>54.293</v>
      </c>
      <c r="AG199" s="221">
        <v>54.945</v>
      </c>
      <c r="AH199" s="221">
        <v>54.607</v>
      </c>
      <c r="AI199" s="221">
        <v>47.998</v>
      </c>
      <c r="AJ199" s="221">
        <v>47.871</v>
      </c>
      <c r="AK199" s="221">
        <v>47.934</v>
      </c>
      <c r="AL199" s="221">
        <v>0.007798</v>
      </c>
      <c r="AM199" s="221">
        <v>0.010138</v>
      </c>
      <c r="AN199" s="221">
        <v>2.0</v>
      </c>
      <c r="AO199" s="221">
        <v>3.0</v>
      </c>
      <c r="AP199" s="220"/>
      <c r="AQ199" s="220"/>
      <c r="AR199" s="220"/>
    </row>
    <row r="200">
      <c r="A200" s="227" t="s">
        <v>730</v>
      </c>
      <c r="B200" s="227" t="s">
        <v>440</v>
      </c>
      <c r="C200" s="227" t="s">
        <v>78</v>
      </c>
      <c r="D200" s="220" t="s">
        <v>78</v>
      </c>
      <c r="E200" s="220" t="s">
        <v>78</v>
      </c>
      <c r="F200" s="220"/>
      <c r="G200" s="220"/>
      <c r="H200" s="220"/>
      <c r="I200" s="220"/>
      <c r="J200" s="220"/>
      <c r="K200" s="221">
        <v>56.3282</v>
      </c>
      <c r="L200" s="221">
        <v>56.1201</v>
      </c>
      <c r="M200" s="221">
        <v>56.2226</v>
      </c>
      <c r="N200" s="221">
        <v>58.581</v>
      </c>
      <c r="O200" s="221">
        <v>58.015</v>
      </c>
      <c r="P200" s="221">
        <v>58.287</v>
      </c>
      <c r="Q200" s="221">
        <v>54.252</v>
      </c>
      <c r="R200" s="221">
        <v>54.096</v>
      </c>
      <c r="S200" s="221">
        <v>54.173</v>
      </c>
      <c r="T200" s="221">
        <v>67.5774</v>
      </c>
      <c r="U200" s="221">
        <v>68.4748</v>
      </c>
      <c r="V200" s="221">
        <v>68.003</v>
      </c>
      <c r="W200" s="221">
        <v>64.979</v>
      </c>
      <c r="X200" s="221">
        <v>65.487</v>
      </c>
      <c r="Y200" s="221">
        <v>65.224</v>
      </c>
      <c r="Z200" s="221">
        <v>66.464</v>
      </c>
      <c r="AA200" s="221">
        <v>67.315</v>
      </c>
      <c r="AB200" s="221">
        <v>66.868</v>
      </c>
      <c r="AC200" s="221">
        <v>49.9068</v>
      </c>
      <c r="AD200" s="221">
        <v>49.9754</v>
      </c>
      <c r="AE200" s="221">
        <v>49.941</v>
      </c>
      <c r="AF200" s="221">
        <v>53.499</v>
      </c>
      <c r="AG200" s="221">
        <v>53.445</v>
      </c>
      <c r="AH200" s="221">
        <v>53.472</v>
      </c>
      <c r="AI200" s="221">
        <v>47.572</v>
      </c>
      <c r="AJ200" s="221">
        <v>47.603</v>
      </c>
      <c r="AK200" s="221">
        <v>47.588</v>
      </c>
      <c r="AL200" s="221">
        <v>0.00513</v>
      </c>
      <c r="AM200" s="221">
        <v>0.004964</v>
      </c>
      <c r="AN200" s="221">
        <v>2.0</v>
      </c>
      <c r="AO200" s="221">
        <v>3.0</v>
      </c>
      <c r="AP200" s="220"/>
      <c r="AQ200" s="220"/>
      <c r="AR200" s="220"/>
    </row>
    <row r="201">
      <c r="A201" s="227" t="s">
        <v>730</v>
      </c>
      <c r="B201" s="227" t="s">
        <v>441</v>
      </c>
      <c r="C201" s="227" t="s">
        <v>731</v>
      </c>
      <c r="D201" s="221">
        <v>7538.0</v>
      </c>
      <c r="E201" s="221">
        <v>465.0</v>
      </c>
      <c r="F201" s="222">
        <v>2.469346968E9</v>
      </c>
      <c r="G201" s="222">
        <v>2.469288059E9</v>
      </c>
      <c r="H201" s="223">
        <v>3.06</v>
      </c>
      <c r="I201" s="223">
        <v>3.04</v>
      </c>
      <c r="J201" s="224">
        <f>((F201+G201)/1000000000) / (H201+I201)</f>
        <v>0.8096122995</v>
      </c>
      <c r="K201" s="221">
        <v>56.618</v>
      </c>
      <c r="L201" s="221">
        <v>56.3993</v>
      </c>
      <c r="M201" s="221">
        <v>56.5069</v>
      </c>
      <c r="N201" s="221">
        <v>59.078</v>
      </c>
      <c r="O201" s="221">
        <v>58.431</v>
      </c>
      <c r="P201" s="221">
        <v>58.741</v>
      </c>
      <c r="Q201" s="221">
        <v>54.448</v>
      </c>
      <c r="R201" s="221">
        <v>54.283</v>
      </c>
      <c r="S201" s="221">
        <v>54.364</v>
      </c>
      <c r="T201" s="221">
        <v>71.8366</v>
      </c>
      <c r="U201" s="221">
        <v>73.3336</v>
      </c>
      <c r="V201" s="221">
        <v>72.5209</v>
      </c>
      <c r="W201" s="221">
        <v>67.073</v>
      </c>
      <c r="X201" s="221">
        <v>67.468</v>
      </c>
      <c r="Y201" s="221">
        <v>67.263</v>
      </c>
      <c r="Z201" s="221">
        <v>69.9</v>
      </c>
      <c r="AA201" s="221">
        <v>70.994</v>
      </c>
      <c r="AB201" s="221">
        <v>70.413</v>
      </c>
      <c r="AC201" s="221">
        <v>50.0365</v>
      </c>
      <c r="AD201" s="221">
        <v>50.1216</v>
      </c>
      <c r="AE201" s="221">
        <v>50.0788</v>
      </c>
      <c r="AF201" s="221">
        <v>53.78</v>
      </c>
      <c r="AG201" s="221">
        <v>53.774</v>
      </c>
      <c r="AH201" s="221">
        <v>53.776</v>
      </c>
      <c r="AI201" s="221">
        <v>47.652</v>
      </c>
      <c r="AJ201" s="221">
        <v>47.691</v>
      </c>
      <c r="AK201" s="221">
        <v>47.671</v>
      </c>
      <c r="AL201" s="221">
        <v>0.004975</v>
      </c>
      <c r="AM201" s="221">
        <v>0.004809</v>
      </c>
      <c r="AN201" s="221">
        <v>2.0</v>
      </c>
      <c r="AO201" s="221">
        <v>3.0</v>
      </c>
      <c r="AP201" s="220"/>
      <c r="AQ201" s="220"/>
      <c r="AR201" s="220"/>
    </row>
    <row r="202">
      <c r="A202" s="227" t="s">
        <v>732</v>
      </c>
      <c r="B202" s="227" t="s">
        <v>440</v>
      </c>
      <c r="C202" s="227" t="s">
        <v>78</v>
      </c>
      <c r="D202" s="220" t="s">
        <v>78</v>
      </c>
      <c r="E202" s="220" t="s">
        <v>78</v>
      </c>
      <c r="F202" s="220"/>
      <c r="G202" s="220"/>
      <c r="H202" s="220"/>
      <c r="I202" s="220"/>
      <c r="J202" s="220"/>
      <c r="K202" s="221">
        <v>48.4499</v>
      </c>
      <c r="L202" s="221">
        <v>55.4963</v>
      </c>
      <c r="M202" s="221">
        <v>50.6809</v>
      </c>
      <c r="N202" s="221">
        <v>57.129</v>
      </c>
      <c r="O202" s="221">
        <v>57.096</v>
      </c>
      <c r="P202" s="221">
        <v>57.113</v>
      </c>
      <c r="Q202" s="221">
        <v>53.579</v>
      </c>
      <c r="R202" s="221">
        <v>53.556</v>
      </c>
      <c r="S202" s="221">
        <v>53.567</v>
      </c>
      <c r="T202" s="221">
        <v>67.8581</v>
      </c>
      <c r="U202" s="221">
        <v>67.8531</v>
      </c>
      <c r="V202" s="221">
        <v>67.8556</v>
      </c>
      <c r="W202" s="221">
        <v>65.799</v>
      </c>
      <c r="X202" s="221">
        <v>65.746</v>
      </c>
      <c r="Y202" s="221">
        <v>65.772</v>
      </c>
      <c r="Z202" s="221">
        <v>66.744</v>
      </c>
      <c r="AA202" s="221">
        <v>66.658</v>
      </c>
      <c r="AB202" s="221">
        <v>66.701</v>
      </c>
      <c r="AC202" s="221">
        <v>48.9535</v>
      </c>
      <c r="AD202" s="221">
        <v>49.231</v>
      </c>
      <c r="AE202" s="221">
        <v>49.0902</v>
      </c>
      <c r="AF202" s="221">
        <v>51.833</v>
      </c>
      <c r="AG202" s="221">
        <v>52.245</v>
      </c>
      <c r="AH202" s="221">
        <v>52.035</v>
      </c>
      <c r="AI202" s="221">
        <v>46.789</v>
      </c>
      <c r="AJ202" s="221">
        <v>46.963</v>
      </c>
      <c r="AK202" s="221">
        <v>46.875</v>
      </c>
      <c r="AL202" s="220"/>
      <c r="AM202" s="220"/>
      <c r="AN202" s="221">
        <v>4.0</v>
      </c>
      <c r="AO202" s="221">
        <v>5.0</v>
      </c>
      <c r="AP202" s="220"/>
      <c r="AQ202" s="220"/>
      <c r="AR202" s="220"/>
    </row>
    <row r="203">
      <c r="A203" s="227" t="s">
        <v>732</v>
      </c>
      <c r="B203" s="227" t="s">
        <v>441</v>
      </c>
      <c r="C203" s="227" t="s">
        <v>78</v>
      </c>
      <c r="D203" s="221">
        <v>13579.0</v>
      </c>
      <c r="E203" s="221">
        <v>400.0</v>
      </c>
      <c r="F203" s="222">
        <v>2.468671055E9</v>
      </c>
      <c r="G203" s="222">
        <v>2.467908571E9</v>
      </c>
      <c r="H203" s="223">
        <v>3.05</v>
      </c>
      <c r="I203" s="223">
        <v>3.04</v>
      </c>
      <c r="J203" s="224">
        <f>((F203+G203)/1000000000) / (H203+I203)</f>
        <v>0.8106042079</v>
      </c>
      <c r="K203" s="221">
        <v>48.5004</v>
      </c>
      <c r="L203" s="221">
        <v>55.7656</v>
      </c>
      <c r="M203" s="221">
        <v>50.7668</v>
      </c>
      <c r="N203" s="221">
        <v>57.527</v>
      </c>
      <c r="O203" s="221">
        <v>57.501</v>
      </c>
      <c r="P203" s="221">
        <v>57.514</v>
      </c>
      <c r="Q203" s="221">
        <v>53.753</v>
      </c>
      <c r="R203" s="221">
        <v>53.733</v>
      </c>
      <c r="S203" s="221">
        <v>53.743</v>
      </c>
      <c r="T203" s="221">
        <v>70.8764</v>
      </c>
      <c r="U203" s="221">
        <v>71.1087</v>
      </c>
      <c r="V203" s="221">
        <v>70.991</v>
      </c>
      <c r="W203" s="221">
        <v>67.467</v>
      </c>
      <c r="X203" s="221">
        <v>67.508</v>
      </c>
      <c r="Y203" s="221">
        <v>67.488</v>
      </c>
      <c r="Z203" s="221">
        <v>68.942</v>
      </c>
      <c r="AA203" s="221">
        <v>68.98</v>
      </c>
      <c r="AB203" s="221">
        <v>68.961</v>
      </c>
      <c r="AC203" s="221">
        <v>49.1423</v>
      </c>
      <c r="AD203" s="221">
        <v>49.4298</v>
      </c>
      <c r="AE203" s="221">
        <v>49.2839</v>
      </c>
      <c r="AF203" s="221">
        <v>52.212</v>
      </c>
      <c r="AG203" s="221">
        <v>52.654</v>
      </c>
      <c r="AH203" s="221">
        <v>52.429</v>
      </c>
      <c r="AI203" s="221">
        <v>46.909</v>
      </c>
      <c r="AJ203" s="221">
        <v>47.087</v>
      </c>
      <c r="AK203" s="221">
        <v>46.997</v>
      </c>
      <c r="AL203" s="220"/>
      <c r="AM203" s="220"/>
      <c r="AN203" s="221">
        <v>4.0</v>
      </c>
      <c r="AO203" s="221">
        <v>5.0</v>
      </c>
      <c r="AP203" s="220"/>
      <c r="AQ203" s="220"/>
      <c r="AR203" s="220"/>
    </row>
    <row r="204">
      <c r="A204" s="227" t="s">
        <v>444</v>
      </c>
      <c r="B204" s="227" t="s">
        <v>440</v>
      </c>
      <c r="C204" s="227" t="s">
        <v>78</v>
      </c>
      <c r="D204" s="220" t="s">
        <v>78</v>
      </c>
      <c r="E204" s="220" t="s">
        <v>78</v>
      </c>
      <c r="F204" s="220"/>
      <c r="G204" s="220"/>
      <c r="H204" s="220"/>
      <c r="I204" s="220"/>
      <c r="J204" s="220"/>
      <c r="K204" s="221">
        <v>55.7181</v>
      </c>
      <c r="L204" s="221">
        <v>55.9855</v>
      </c>
      <c r="M204" s="221">
        <v>55.852</v>
      </c>
      <c r="N204" s="221">
        <v>58.911</v>
      </c>
      <c r="O204" s="221">
        <v>58.052</v>
      </c>
      <c r="P204" s="221">
        <v>58.471</v>
      </c>
      <c r="Q204" s="221">
        <v>54.297</v>
      </c>
      <c r="R204" s="221">
        <v>53.351</v>
      </c>
      <c r="S204" s="221">
        <v>53.79</v>
      </c>
      <c r="T204" s="221">
        <v>68.3229</v>
      </c>
      <c r="U204" s="221">
        <v>67.8998</v>
      </c>
      <c r="V204" s="221">
        <v>68.1062</v>
      </c>
      <c r="W204" s="221">
        <v>64.418</v>
      </c>
      <c r="X204" s="221">
        <v>64.198</v>
      </c>
      <c r="Y204" s="221">
        <v>64.307</v>
      </c>
      <c r="Z204" s="221">
        <v>66.509</v>
      </c>
      <c r="AA204" s="221">
        <v>66.236</v>
      </c>
      <c r="AB204" s="221">
        <v>66.37</v>
      </c>
      <c r="AC204" s="221">
        <v>49.5715</v>
      </c>
      <c r="AD204" s="221">
        <v>49.6028</v>
      </c>
      <c r="AE204" s="221">
        <v>49.589</v>
      </c>
      <c r="AF204" s="221">
        <v>55.828</v>
      </c>
      <c r="AG204" s="221">
        <v>55.31</v>
      </c>
      <c r="AH204" s="221">
        <v>56.361</v>
      </c>
      <c r="AI204" s="221">
        <v>46.864</v>
      </c>
      <c r="AJ204" s="221">
        <v>46.57</v>
      </c>
      <c r="AK204" s="221">
        <v>46.697</v>
      </c>
      <c r="AL204" s="221">
        <v>0.003929</v>
      </c>
      <c r="AM204" s="221">
        <v>0.003475</v>
      </c>
      <c r="AN204" s="221">
        <v>1.0</v>
      </c>
      <c r="AO204" s="221">
        <v>2.0</v>
      </c>
      <c r="AP204" s="220"/>
      <c r="AQ204" s="220"/>
      <c r="AR204" s="220"/>
    </row>
    <row r="205">
      <c r="A205" s="227" t="s">
        <v>444</v>
      </c>
      <c r="B205" s="227" t="s">
        <v>441</v>
      </c>
      <c r="C205" s="227" t="s">
        <v>733</v>
      </c>
      <c r="D205" s="221">
        <v>6180.0</v>
      </c>
      <c r="E205" s="221">
        <v>235.0</v>
      </c>
      <c r="F205" s="222">
        <v>2.468672535E9</v>
      </c>
      <c r="G205" s="222">
        <v>2.467913903E9</v>
      </c>
      <c r="H205" s="223">
        <v>3.04</v>
      </c>
      <c r="I205" s="223">
        <v>2.94</v>
      </c>
      <c r="J205" s="224">
        <f>((F205+G205)/1000000000) / (H205+I205)</f>
        <v>0.8255161268</v>
      </c>
      <c r="K205" s="221">
        <v>55.9329</v>
      </c>
      <c r="L205" s="221">
        <v>56.2244</v>
      </c>
      <c r="M205" s="221">
        <v>56.0787</v>
      </c>
      <c r="N205" s="221">
        <v>59.323</v>
      </c>
      <c r="O205" s="221">
        <v>58.426</v>
      </c>
      <c r="P205" s="221">
        <v>58.863</v>
      </c>
      <c r="Q205" s="221">
        <v>54.474</v>
      </c>
      <c r="R205" s="221">
        <v>53.498</v>
      </c>
      <c r="S205" s="221">
        <v>53.95</v>
      </c>
      <c r="T205" s="221">
        <v>72.8661</v>
      </c>
      <c r="U205" s="221">
        <v>71.88</v>
      </c>
      <c r="V205" s="221">
        <v>72.3452</v>
      </c>
      <c r="W205" s="221">
        <v>65.925</v>
      </c>
      <c r="X205" s="221">
        <v>65.688</v>
      </c>
      <c r="Y205" s="221">
        <v>65.805</v>
      </c>
      <c r="Z205" s="221">
        <v>69.569</v>
      </c>
      <c r="AA205" s="221">
        <v>69.119</v>
      </c>
      <c r="AB205" s="221">
        <v>69.338</v>
      </c>
      <c r="AC205" s="221">
        <v>49.684</v>
      </c>
      <c r="AD205" s="221">
        <v>49.7265</v>
      </c>
      <c r="AE205" s="221">
        <v>49.7077</v>
      </c>
      <c r="AF205" s="221">
        <v>56.369</v>
      </c>
      <c r="AG205" s="221">
        <v>55.771</v>
      </c>
      <c r="AH205" s="221">
        <v>56.963</v>
      </c>
      <c r="AI205" s="221">
        <v>46.93</v>
      </c>
      <c r="AJ205" s="221">
        <v>46.637</v>
      </c>
      <c r="AK205" s="221">
        <v>46.764</v>
      </c>
      <c r="AL205" s="221">
        <v>0.003803</v>
      </c>
      <c r="AM205" s="221">
        <v>0.003379</v>
      </c>
      <c r="AN205" s="221">
        <v>1.0</v>
      </c>
      <c r="AO205" s="221">
        <v>2.0</v>
      </c>
      <c r="AP205" s="220"/>
      <c r="AQ205" s="220"/>
      <c r="AR205" s="220"/>
    </row>
    <row r="206">
      <c r="A206" s="220" t="s">
        <v>734</v>
      </c>
      <c r="B206" s="220" t="s">
        <v>440</v>
      </c>
      <c r="C206" s="220" t="s">
        <v>78</v>
      </c>
      <c r="D206" s="220" t="s">
        <v>78</v>
      </c>
      <c r="E206" s="220" t="s">
        <v>78</v>
      </c>
      <c r="F206" s="220"/>
      <c r="G206" s="220"/>
      <c r="H206" s="220"/>
      <c r="I206" s="220"/>
      <c r="J206" s="220"/>
      <c r="K206" s="221">
        <v>56.6442</v>
      </c>
      <c r="L206" s="221">
        <v>56.3066</v>
      </c>
      <c r="M206" s="221">
        <v>56.4725</v>
      </c>
      <c r="N206" s="221">
        <v>58.736</v>
      </c>
      <c r="O206" s="221">
        <v>58.457</v>
      </c>
      <c r="P206" s="221">
        <v>58.594</v>
      </c>
      <c r="Q206" s="221">
        <v>54.008</v>
      </c>
      <c r="R206" s="221">
        <v>53.884</v>
      </c>
      <c r="S206" s="221">
        <v>53.946</v>
      </c>
      <c r="T206" s="221">
        <v>66.8242</v>
      </c>
      <c r="U206" s="221">
        <v>66.8217</v>
      </c>
      <c r="V206" s="221">
        <v>66.823</v>
      </c>
      <c r="W206" s="221">
        <v>64.028</v>
      </c>
      <c r="X206" s="221">
        <v>64.169</v>
      </c>
      <c r="Y206" s="221">
        <v>64.094</v>
      </c>
      <c r="Z206" s="221">
        <v>64.979</v>
      </c>
      <c r="AA206" s="221">
        <v>64.892</v>
      </c>
      <c r="AB206" s="221">
        <v>64.935</v>
      </c>
      <c r="AC206" s="221">
        <v>50.2936</v>
      </c>
      <c r="AD206" s="221">
        <v>49.7762</v>
      </c>
      <c r="AE206" s="221">
        <v>50.0285</v>
      </c>
      <c r="AF206" s="221">
        <v>54.855</v>
      </c>
      <c r="AG206" s="221">
        <v>54.674</v>
      </c>
      <c r="AH206" s="221">
        <v>54.763</v>
      </c>
      <c r="AI206" s="221">
        <v>47.354</v>
      </c>
      <c r="AJ206" s="221">
        <v>47.256</v>
      </c>
      <c r="AK206" s="221">
        <v>47.305</v>
      </c>
      <c r="AL206" s="221">
        <v>0.005518</v>
      </c>
      <c r="AM206" s="221">
        <v>0.004488</v>
      </c>
      <c r="AN206" s="221">
        <v>6.0</v>
      </c>
      <c r="AO206" s="221">
        <v>7.0</v>
      </c>
      <c r="AP206" s="220"/>
      <c r="AQ206" s="220"/>
      <c r="AR206" s="220"/>
    </row>
    <row r="207">
      <c r="A207" s="220" t="s">
        <v>734</v>
      </c>
      <c r="B207" s="220" t="s">
        <v>441</v>
      </c>
      <c r="C207" s="220" t="s">
        <v>78</v>
      </c>
      <c r="D207" s="221">
        <v>7131.0</v>
      </c>
      <c r="E207" s="221">
        <v>302.0</v>
      </c>
      <c r="F207" s="222">
        <v>2.468046364E9</v>
      </c>
      <c r="G207" s="222">
        <v>2.467082024E9</v>
      </c>
      <c r="H207" s="223">
        <v>3.03</v>
      </c>
      <c r="I207" s="223">
        <v>3.04</v>
      </c>
      <c r="J207" s="224">
        <f>((F207+G207)/1000000000) / (H207+I207)</f>
        <v>0.8130359783</v>
      </c>
      <c r="K207" s="221">
        <v>57.0202</v>
      </c>
      <c r="L207" s="221">
        <v>56.6546</v>
      </c>
      <c r="M207" s="221">
        <v>56.834</v>
      </c>
      <c r="N207" s="221">
        <v>59.349</v>
      </c>
      <c r="O207" s="221">
        <v>58.969</v>
      </c>
      <c r="P207" s="221">
        <v>59.155</v>
      </c>
      <c r="Q207" s="221">
        <v>54.266</v>
      </c>
      <c r="R207" s="221">
        <v>54.138</v>
      </c>
      <c r="S207" s="221">
        <v>54.201</v>
      </c>
      <c r="T207" s="221">
        <v>72.3217</v>
      </c>
      <c r="U207" s="221">
        <v>71.3972</v>
      </c>
      <c r="V207" s="221">
        <v>71.8349</v>
      </c>
      <c r="W207" s="221">
        <v>66.851</v>
      </c>
      <c r="X207" s="221">
        <v>66.757</v>
      </c>
      <c r="Y207" s="221">
        <v>66.799</v>
      </c>
      <c r="Z207" s="221">
        <v>69.232</v>
      </c>
      <c r="AA207" s="221">
        <v>68.649</v>
      </c>
      <c r="AB207" s="221">
        <v>68.931</v>
      </c>
      <c r="AC207" s="221">
        <v>50.4505</v>
      </c>
      <c r="AD207" s="221">
        <v>49.9535</v>
      </c>
      <c r="AE207" s="221">
        <v>50.1961</v>
      </c>
      <c r="AF207" s="221">
        <v>55.289</v>
      </c>
      <c r="AG207" s="221">
        <v>55.244</v>
      </c>
      <c r="AH207" s="221">
        <v>55.266</v>
      </c>
      <c r="AI207" s="221">
        <v>47.445</v>
      </c>
      <c r="AJ207" s="221">
        <v>47.369</v>
      </c>
      <c r="AK207" s="221">
        <v>47.407</v>
      </c>
      <c r="AL207" s="221">
        <v>0.005337</v>
      </c>
      <c r="AM207" s="221">
        <v>0.004307</v>
      </c>
      <c r="AN207" s="221">
        <v>6.0</v>
      </c>
      <c r="AO207" s="221">
        <v>7.0</v>
      </c>
      <c r="AP207" s="220"/>
      <c r="AQ207" s="220"/>
      <c r="AR207" s="220"/>
    </row>
    <row r="208">
      <c r="A208" s="220" t="s">
        <v>735</v>
      </c>
      <c r="B208" s="220" t="s">
        <v>440</v>
      </c>
      <c r="C208" s="220" t="s">
        <v>78</v>
      </c>
      <c r="D208" s="220" t="s">
        <v>78</v>
      </c>
      <c r="E208" s="220" t="s">
        <v>78</v>
      </c>
      <c r="F208" s="220"/>
      <c r="G208" s="220"/>
      <c r="H208" s="220"/>
      <c r="I208" s="220"/>
      <c r="J208" s="220"/>
      <c r="K208" s="221">
        <v>53.671</v>
      </c>
      <c r="L208" s="221">
        <v>53.7789</v>
      </c>
      <c r="M208" s="221">
        <v>53.7249</v>
      </c>
      <c r="N208" s="221">
        <v>54.313</v>
      </c>
      <c r="O208" s="221">
        <v>54.444</v>
      </c>
      <c r="P208" s="221">
        <v>54.378</v>
      </c>
      <c r="Q208" s="221">
        <v>52.146</v>
      </c>
      <c r="R208" s="221">
        <v>52.241</v>
      </c>
      <c r="S208" s="221">
        <v>52.193</v>
      </c>
      <c r="T208" s="221">
        <v>64.9578</v>
      </c>
      <c r="U208" s="221">
        <v>64.7929</v>
      </c>
      <c r="V208" s="221">
        <v>64.8745</v>
      </c>
      <c r="W208" s="221">
        <v>63.511</v>
      </c>
      <c r="X208" s="221">
        <v>63.503</v>
      </c>
      <c r="Y208" s="221">
        <v>63.507</v>
      </c>
      <c r="Z208" s="221">
        <v>63.963</v>
      </c>
      <c r="AA208" s="221">
        <v>63.942</v>
      </c>
      <c r="AB208" s="221">
        <v>63.953</v>
      </c>
      <c r="AC208" s="221">
        <v>47.4437</v>
      </c>
      <c r="AD208" s="221">
        <v>47.6988</v>
      </c>
      <c r="AE208" s="221">
        <v>47.57</v>
      </c>
      <c r="AF208" s="221">
        <v>49.035</v>
      </c>
      <c r="AG208" s="221">
        <v>49.405</v>
      </c>
      <c r="AH208" s="221">
        <v>49.217</v>
      </c>
      <c r="AI208" s="221">
        <v>45.741</v>
      </c>
      <c r="AJ208" s="221">
        <v>45.911</v>
      </c>
      <c r="AK208" s="221">
        <v>45.826</v>
      </c>
      <c r="AL208" s="220"/>
      <c r="AM208" s="220"/>
      <c r="AN208" s="221">
        <v>8.0</v>
      </c>
      <c r="AO208" s="221">
        <v>9.0</v>
      </c>
      <c r="AP208" s="220"/>
      <c r="AQ208" s="220"/>
      <c r="AR208" s="220"/>
    </row>
    <row r="209">
      <c r="A209" s="220" t="s">
        <v>735</v>
      </c>
      <c r="B209" s="220" t="s">
        <v>441</v>
      </c>
      <c r="C209" s="220" t="s">
        <v>78</v>
      </c>
      <c r="D209" s="221">
        <v>18505.0</v>
      </c>
      <c r="E209" s="221">
        <v>1271.0</v>
      </c>
      <c r="F209" s="222">
        <v>2.46803051E9</v>
      </c>
      <c r="G209" s="222">
        <v>2.470524842E9</v>
      </c>
      <c r="H209" s="223">
        <v>3.05</v>
      </c>
      <c r="I209" s="223">
        <v>3.02</v>
      </c>
      <c r="J209" s="224">
        <f>((F209+G209)/1000000000) / (H209+I209)</f>
        <v>0.8136005522</v>
      </c>
      <c r="K209" s="221">
        <v>53.9847</v>
      </c>
      <c r="L209" s="221">
        <v>54.1304</v>
      </c>
      <c r="M209" s="221">
        <v>54.0573</v>
      </c>
      <c r="N209" s="221">
        <v>54.694</v>
      </c>
      <c r="O209" s="221">
        <v>54.855</v>
      </c>
      <c r="P209" s="221">
        <v>54.773</v>
      </c>
      <c r="Q209" s="221">
        <v>52.379</v>
      </c>
      <c r="R209" s="221">
        <v>52.498</v>
      </c>
      <c r="S209" s="221">
        <v>52.438</v>
      </c>
      <c r="T209" s="221">
        <v>68.0909</v>
      </c>
      <c r="U209" s="221">
        <v>68.1177</v>
      </c>
      <c r="V209" s="221">
        <v>68.1043</v>
      </c>
      <c r="W209" s="221">
        <v>65.704</v>
      </c>
      <c r="X209" s="221">
        <v>65.833</v>
      </c>
      <c r="Y209" s="221">
        <v>65.768</v>
      </c>
      <c r="Z209" s="221">
        <v>66.505</v>
      </c>
      <c r="AA209" s="221">
        <v>66.671</v>
      </c>
      <c r="AB209" s="221">
        <v>66.587</v>
      </c>
      <c r="AC209" s="221">
        <v>47.6086</v>
      </c>
      <c r="AD209" s="221">
        <v>47.8646</v>
      </c>
      <c r="AE209" s="221">
        <v>47.7353</v>
      </c>
      <c r="AF209" s="221">
        <v>49.279</v>
      </c>
      <c r="AG209" s="221">
        <v>49.652</v>
      </c>
      <c r="AH209" s="221">
        <v>49.462</v>
      </c>
      <c r="AI209" s="221">
        <v>45.856</v>
      </c>
      <c r="AJ209" s="221">
        <v>46.025</v>
      </c>
      <c r="AK209" s="221">
        <v>45.94</v>
      </c>
      <c r="AL209" s="220"/>
      <c r="AM209" s="220"/>
      <c r="AN209" s="221">
        <v>8.0</v>
      </c>
      <c r="AO209" s="221">
        <v>9.0</v>
      </c>
      <c r="AP209" s="220"/>
      <c r="AQ209" s="220"/>
      <c r="AR209" s="220"/>
    </row>
    <row r="210">
      <c r="A210" s="227" t="s">
        <v>736</v>
      </c>
      <c r="B210" s="227" t="s">
        <v>440</v>
      </c>
      <c r="C210" s="227" t="s">
        <v>78</v>
      </c>
      <c r="D210" s="220" t="s">
        <v>78</v>
      </c>
      <c r="E210" s="220" t="s">
        <v>78</v>
      </c>
      <c r="F210" s="220"/>
      <c r="G210" s="220"/>
      <c r="H210" s="220"/>
      <c r="I210" s="220"/>
      <c r="J210" s="220"/>
      <c r="K210" s="221">
        <v>53.5712</v>
      </c>
      <c r="L210" s="221">
        <v>54.6878</v>
      </c>
      <c r="M210" s="221">
        <v>54.093</v>
      </c>
      <c r="N210" s="221">
        <v>55.036</v>
      </c>
      <c r="O210" s="221">
        <v>56.257</v>
      </c>
      <c r="P210" s="221">
        <v>55.602</v>
      </c>
      <c r="Q210" s="221">
        <v>52.062</v>
      </c>
      <c r="R210" s="221">
        <v>52.809</v>
      </c>
      <c r="S210" s="221">
        <v>52.419</v>
      </c>
      <c r="T210" s="221">
        <v>67.8375</v>
      </c>
      <c r="U210" s="221">
        <v>67.4239</v>
      </c>
      <c r="V210" s="221">
        <v>67.6258</v>
      </c>
      <c r="W210" s="221">
        <v>65.36</v>
      </c>
      <c r="X210" s="221">
        <v>65.212</v>
      </c>
      <c r="Y210" s="221">
        <v>65.284</v>
      </c>
      <c r="Z210" s="221">
        <v>66.396</v>
      </c>
      <c r="AA210" s="221">
        <v>66.122</v>
      </c>
      <c r="AB210" s="221">
        <v>66.257</v>
      </c>
      <c r="AC210" s="221">
        <v>47.0139</v>
      </c>
      <c r="AD210" s="221">
        <v>48.1725</v>
      </c>
      <c r="AE210" s="221">
        <v>47.5515</v>
      </c>
      <c r="AF210" s="221">
        <v>49.234</v>
      </c>
      <c r="AG210" s="221">
        <v>50.958</v>
      </c>
      <c r="AH210" s="221">
        <v>50.006</v>
      </c>
      <c r="AI210" s="221">
        <v>45.238</v>
      </c>
      <c r="AJ210" s="221">
        <v>46.06</v>
      </c>
      <c r="AK210" s="221">
        <v>45.627</v>
      </c>
      <c r="AL210" s="220"/>
      <c r="AM210" s="220"/>
      <c r="AN210" s="221">
        <v>4.0</v>
      </c>
      <c r="AO210" s="221">
        <v>5.0</v>
      </c>
      <c r="AP210" s="220"/>
      <c r="AQ210" s="220"/>
      <c r="AR210" s="220"/>
    </row>
    <row r="211">
      <c r="A211" s="227" t="s">
        <v>736</v>
      </c>
      <c r="B211" s="227" t="s">
        <v>441</v>
      </c>
      <c r="C211" s="227" t="s">
        <v>78</v>
      </c>
      <c r="D211" s="221">
        <v>12548.0</v>
      </c>
      <c r="E211" s="221">
        <v>459.0</v>
      </c>
      <c r="F211" s="222">
        <v>2.469182576E9</v>
      </c>
      <c r="G211" s="222">
        <v>2.46830449E9</v>
      </c>
      <c r="H211" s="223">
        <v>3.03</v>
      </c>
      <c r="I211" s="223">
        <v>3.04</v>
      </c>
      <c r="J211" s="224">
        <f>((F211+G211)/1000000000) / (H211+I211)</f>
        <v>0.8134245578</v>
      </c>
      <c r="K211" s="221">
        <v>53.745</v>
      </c>
      <c r="L211" s="221">
        <v>54.9113</v>
      </c>
      <c r="M211" s="221">
        <v>54.2884</v>
      </c>
      <c r="N211" s="221">
        <v>55.286</v>
      </c>
      <c r="O211" s="221">
        <v>56.58</v>
      </c>
      <c r="P211" s="221">
        <v>55.884</v>
      </c>
      <c r="Q211" s="221">
        <v>52.192</v>
      </c>
      <c r="R211" s="221">
        <v>52.962</v>
      </c>
      <c r="S211" s="221">
        <v>52.559</v>
      </c>
      <c r="T211" s="221">
        <v>71.13</v>
      </c>
      <c r="U211" s="221">
        <v>70.2928</v>
      </c>
      <c r="V211" s="221">
        <v>70.6913</v>
      </c>
      <c r="W211" s="221">
        <v>66.99</v>
      </c>
      <c r="X211" s="221">
        <v>66.788</v>
      </c>
      <c r="Y211" s="221">
        <v>66.887</v>
      </c>
      <c r="Z211" s="221">
        <v>68.619</v>
      </c>
      <c r="AA211" s="221">
        <v>68.186</v>
      </c>
      <c r="AB211" s="221">
        <v>68.397</v>
      </c>
      <c r="AC211" s="221">
        <v>47.133</v>
      </c>
      <c r="AD211" s="221">
        <v>48.3279</v>
      </c>
      <c r="AE211" s="221">
        <v>47.686</v>
      </c>
      <c r="AF211" s="221">
        <v>49.438</v>
      </c>
      <c r="AG211" s="221">
        <v>51.244</v>
      </c>
      <c r="AH211" s="221">
        <v>50.242</v>
      </c>
      <c r="AI211" s="221">
        <v>45.323</v>
      </c>
      <c r="AJ211" s="221">
        <v>46.16</v>
      </c>
      <c r="AK211" s="221">
        <v>45.719</v>
      </c>
      <c r="AL211" s="220"/>
      <c r="AM211" s="220"/>
      <c r="AN211" s="221">
        <v>4.0</v>
      </c>
      <c r="AO211" s="221">
        <v>5.0</v>
      </c>
      <c r="AP211" s="220"/>
      <c r="AQ211" s="220"/>
      <c r="AR211" s="220"/>
    </row>
    <row r="212">
      <c r="A212" s="227" t="s">
        <v>737</v>
      </c>
      <c r="B212" s="227" t="s">
        <v>440</v>
      </c>
      <c r="C212" s="227" t="s">
        <v>78</v>
      </c>
      <c r="D212" s="220" t="s">
        <v>78</v>
      </c>
      <c r="E212" s="220" t="s">
        <v>78</v>
      </c>
      <c r="F212" s="220"/>
      <c r="G212" s="220"/>
      <c r="H212" s="220"/>
      <c r="I212" s="220"/>
      <c r="J212" s="220"/>
      <c r="K212" s="221">
        <v>55.9726</v>
      </c>
      <c r="L212" s="221">
        <v>56.1543</v>
      </c>
      <c r="M212" s="221">
        <v>56.0625</v>
      </c>
      <c r="N212" s="221">
        <v>57.105</v>
      </c>
      <c r="O212" s="221">
        <v>57.268</v>
      </c>
      <c r="P212" s="221">
        <v>57.185</v>
      </c>
      <c r="Q212" s="221">
        <v>53.668</v>
      </c>
      <c r="R212" s="221">
        <v>53.8</v>
      </c>
      <c r="S212" s="221">
        <v>53.734</v>
      </c>
      <c r="T212" s="221">
        <v>66.085</v>
      </c>
      <c r="U212" s="221">
        <v>66.4516</v>
      </c>
      <c r="V212" s="221">
        <v>66.2644</v>
      </c>
      <c r="W212" s="221">
        <v>64.16</v>
      </c>
      <c r="X212" s="221">
        <v>64.558</v>
      </c>
      <c r="Y212" s="221">
        <v>64.354</v>
      </c>
      <c r="Z212" s="221">
        <v>63.799</v>
      </c>
      <c r="AA212" s="221">
        <v>64.078</v>
      </c>
      <c r="AB212" s="221">
        <v>63.937</v>
      </c>
      <c r="AC212" s="221">
        <v>49.6363</v>
      </c>
      <c r="AD212" s="221">
        <v>49.7508</v>
      </c>
      <c r="AE212" s="221">
        <v>49.693</v>
      </c>
      <c r="AF212" s="221">
        <v>52.889</v>
      </c>
      <c r="AG212" s="221">
        <v>52.812</v>
      </c>
      <c r="AH212" s="221">
        <v>52.85</v>
      </c>
      <c r="AI212" s="221">
        <v>47.075</v>
      </c>
      <c r="AJ212" s="221">
        <v>47.155</v>
      </c>
      <c r="AK212" s="221">
        <v>47.115</v>
      </c>
      <c r="AL212" s="220"/>
      <c r="AM212" s="220"/>
      <c r="AN212" s="221">
        <v>4.0</v>
      </c>
      <c r="AO212" s="221">
        <v>5.0</v>
      </c>
      <c r="AP212" s="220"/>
      <c r="AQ212" s="220"/>
      <c r="AR212" s="220"/>
    </row>
    <row r="213">
      <c r="A213" s="227" t="s">
        <v>737</v>
      </c>
      <c r="B213" s="227" t="s">
        <v>441</v>
      </c>
      <c r="C213" s="227" t="s">
        <v>78</v>
      </c>
      <c r="D213" s="221">
        <v>14591.0</v>
      </c>
      <c r="E213" s="221">
        <v>437.0</v>
      </c>
      <c r="F213" s="222">
        <v>2.468619555E9</v>
      </c>
      <c r="G213" s="222">
        <v>2.468170563E9</v>
      </c>
      <c r="H213" s="223">
        <v>3.03</v>
      </c>
      <c r="I213" s="223">
        <v>3.03</v>
      </c>
      <c r="J213" s="224">
        <f>((F213+G213)/1000000000) / (H213+I213)</f>
        <v>0.8146518347</v>
      </c>
      <c r="K213" s="221">
        <v>56.4228</v>
      </c>
      <c r="L213" s="221">
        <v>56.6204</v>
      </c>
      <c r="M213" s="221">
        <v>56.5205</v>
      </c>
      <c r="N213" s="221">
        <v>57.671</v>
      </c>
      <c r="O213" s="221">
        <v>57.853</v>
      </c>
      <c r="P213" s="221">
        <v>57.761</v>
      </c>
      <c r="Q213" s="221">
        <v>53.972</v>
      </c>
      <c r="R213" s="221">
        <v>54.112</v>
      </c>
      <c r="S213" s="221">
        <v>54.042</v>
      </c>
      <c r="T213" s="221">
        <v>70.6484</v>
      </c>
      <c r="U213" s="221">
        <v>70.6264</v>
      </c>
      <c r="V213" s="221">
        <v>70.6374</v>
      </c>
      <c r="W213" s="221">
        <v>67.033</v>
      </c>
      <c r="X213" s="221">
        <v>67.202</v>
      </c>
      <c r="Y213" s="221">
        <v>67.116</v>
      </c>
      <c r="Z213" s="221">
        <v>66.686</v>
      </c>
      <c r="AA213" s="221">
        <v>66.712</v>
      </c>
      <c r="AB213" s="221">
        <v>66.699</v>
      </c>
      <c r="AC213" s="221">
        <v>49.8864</v>
      </c>
      <c r="AD213" s="221">
        <v>50.041</v>
      </c>
      <c r="AE213" s="221">
        <v>49.9628</v>
      </c>
      <c r="AF213" s="221">
        <v>53.402</v>
      </c>
      <c r="AG213" s="221">
        <v>53.429</v>
      </c>
      <c r="AH213" s="221">
        <v>53.415</v>
      </c>
      <c r="AI213" s="221">
        <v>47.22</v>
      </c>
      <c r="AJ213" s="221">
        <v>47.324</v>
      </c>
      <c r="AK213" s="221">
        <v>47.272</v>
      </c>
      <c r="AL213" s="220"/>
      <c r="AM213" s="220"/>
      <c r="AN213" s="221">
        <v>4.0</v>
      </c>
      <c r="AO213" s="221">
        <v>5.0</v>
      </c>
      <c r="AP213" s="220"/>
      <c r="AQ213" s="220"/>
      <c r="AR213" s="220"/>
    </row>
    <row r="214">
      <c r="A214" s="227" t="s">
        <v>738</v>
      </c>
      <c r="B214" s="227" t="s">
        <v>440</v>
      </c>
      <c r="C214" s="227" t="s">
        <v>78</v>
      </c>
      <c r="D214" s="220" t="s">
        <v>78</v>
      </c>
      <c r="E214" s="220" t="s">
        <v>78</v>
      </c>
      <c r="F214" s="220"/>
      <c r="G214" s="220"/>
      <c r="H214" s="220"/>
      <c r="I214" s="220"/>
      <c r="J214" s="220"/>
      <c r="K214" s="221">
        <v>55.0056</v>
      </c>
      <c r="L214" s="221">
        <v>55.3662</v>
      </c>
      <c r="M214" s="221">
        <v>55.1822</v>
      </c>
      <c r="N214" s="221">
        <v>56.535</v>
      </c>
      <c r="O214" s="221">
        <v>56.966</v>
      </c>
      <c r="P214" s="221">
        <v>56.745</v>
      </c>
      <c r="Q214" s="221">
        <v>52.996</v>
      </c>
      <c r="R214" s="221">
        <v>53.267</v>
      </c>
      <c r="S214" s="221">
        <v>53.13</v>
      </c>
      <c r="T214" s="221">
        <v>66.5699</v>
      </c>
      <c r="U214" s="221">
        <v>66.2812</v>
      </c>
      <c r="V214" s="221">
        <v>66.4231</v>
      </c>
      <c r="W214" s="221">
        <v>64.484</v>
      </c>
      <c r="X214" s="221">
        <v>64.372</v>
      </c>
      <c r="Y214" s="221">
        <v>64.428</v>
      </c>
      <c r="Z214" s="221">
        <v>65.126</v>
      </c>
      <c r="AA214" s="221">
        <v>64.998</v>
      </c>
      <c r="AB214" s="221">
        <v>65.062</v>
      </c>
      <c r="AC214" s="221">
        <v>48.5721</v>
      </c>
      <c r="AD214" s="221">
        <v>49.0224</v>
      </c>
      <c r="AE214" s="221">
        <v>48.7956</v>
      </c>
      <c r="AF214" s="221">
        <v>51.749</v>
      </c>
      <c r="AG214" s="221">
        <v>52.333</v>
      </c>
      <c r="AH214" s="221">
        <v>52.037</v>
      </c>
      <c r="AI214" s="221">
        <v>46.24</v>
      </c>
      <c r="AJ214" s="221">
        <v>46.624</v>
      </c>
      <c r="AK214" s="221">
        <v>46.432</v>
      </c>
      <c r="AL214" s="221">
        <v>0.00859</v>
      </c>
      <c r="AM214" s="221">
        <v>0.008045</v>
      </c>
      <c r="AN214" s="221">
        <v>3.0</v>
      </c>
      <c r="AO214" s="221">
        <v>4.0</v>
      </c>
      <c r="AP214" s="220"/>
      <c r="AQ214" s="220"/>
      <c r="AR214" s="220"/>
    </row>
    <row r="215">
      <c r="A215" s="227" t="s">
        <v>738</v>
      </c>
      <c r="B215" s="227" t="s">
        <v>441</v>
      </c>
      <c r="C215" s="227" t="s">
        <v>739</v>
      </c>
      <c r="D215" s="221">
        <v>16117.0</v>
      </c>
      <c r="E215" s="221">
        <v>575.0</v>
      </c>
      <c r="F215" s="222">
        <v>2.468128212E9</v>
      </c>
      <c r="G215" s="222">
        <v>2.467729936E9</v>
      </c>
      <c r="H215" s="223">
        <v>3.03</v>
      </c>
      <c r="I215" s="223">
        <v>3.03</v>
      </c>
      <c r="J215" s="224">
        <f>((F215+G215)/1000000000) / (H215+I215)</f>
        <v>0.8144980442</v>
      </c>
      <c r="K215" s="221">
        <v>55.3537</v>
      </c>
      <c r="L215" s="221">
        <v>55.6894</v>
      </c>
      <c r="M215" s="221">
        <v>55.5184</v>
      </c>
      <c r="N215" s="221">
        <v>57.043</v>
      </c>
      <c r="O215" s="221">
        <v>57.436</v>
      </c>
      <c r="P215" s="221">
        <v>57.235</v>
      </c>
      <c r="Q215" s="221">
        <v>53.222</v>
      </c>
      <c r="R215" s="221">
        <v>53.474</v>
      </c>
      <c r="S215" s="221">
        <v>53.346</v>
      </c>
      <c r="T215" s="221">
        <v>70.0592</v>
      </c>
      <c r="U215" s="221">
        <v>69.0701</v>
      </c>
      <c r="V215" s="221">
        <v>69.5366</v>
      </c>
      <c r="W215" s="221">
        <v>66.382</v>
      </c>
      <c r="X215" s="221">
        <v>66.013</v>
      </c>
      <c r="Y215" s="221">
        <v>66.194</v>
      </c>
      <c r="Z215" s="221">
        <v>67.47</v>
      </c>
      <c r="AA215" s="221">
        <v>67.02</v>
      </c>
      <c r="AB215" s="221">
        <v>67.239</v>
      </c>
      <c r="AC215" s="221">
        <v>48.8376</v>
      </c>
      <c r="AD215" s="221">
        <v>49.2433</v>
      </c>
      <c r="AE215" s="221">
        <v>49.0394</v>
      </c>
      <c r="AF215" s="221">
        <v>52.338</v>
      </c>
      <c r="AG215" s="221">
        <v>52.824</v>
      </c>
      <c r="AH215" s="221">
        <v>52.579</v>
      </c>
      <c r="AI215" s="221">
        <v>46.401</v>
      </c>
      <c r="AJ215" s="221">
        <v>46.753</v>
      </c>
      <c r="AK215" s="221">
        <v>46.577</v>
      </c>
      <c r="AL215" s="221">
        <v>0.007809</v>
      </c>
      <c r="AM215" s="221">
        <v>0.007216</v>
      </c>
      <c r="AN215" s="221">
        <v>3.0</v>
      </c>
      <c r="AO215" s="221">
        <v>4.0</v>
      </c>
      <c r="AP215" s="220"/>
      <c r="AQ215" s="220"/>
      <c r="AR215" s="220"/>
    </row>
    <row r="216">
      <c r="A216" s="220" t="s">
        <v>740</v>
      </c>
      <c r="B216" s="220" t="s">
        <v>440</v>
      </c>
      <c r="C216" s="220" t="s">
        <v>78</v>
      </c>
      <c r="D216" s="220" t="s">
        <v>78</v>
      </c>
      <c r="E216" s="220" t="s">
        <v>78</v>
      </c>
      <c r="F216" s="220"/>
      <c r="G216" s="220"/>
      <c r="H216" s="220"/>
      <c r="I216" s="220"/>
      <c r="J216" s="220"/>
      <c r="K216" s="221">
        <v>56.4572</v>
      </c>
      <c r="L216" s="221">
        <v>56.3962</v>
      </c>
      <c r="M216" s="221">
        <v>56.4262</v>
      </c>
      <c r="N216" s="221">
        <v>58.888</v>
      </c>
      <c r="O216" s="221">
        <v>57.746</v>
      </c>
      <c r="P216" s="221">
        <v>58.221</v>
      </c>
      <c r="Q216" s="221">
        <v>54.243</v>
      </c>
      <c r="R216" s="221">
        <v>54.042</v>
      </c>
      <c r="S216" s="221">
        <v>54.14</v>
      </c>
      <c r="T216" s="221">
        <v>66.5752</v>
      </c>
      <c r="U216" s="221">
        <v>66.9049</v>
      </c>
      <c r="V216" s="221">
        <v>66.7369</v>
      </c>
      <c r="W216" s="221">
        <v>63.624</v>
      </c>
      <c r="X216" s="221">
        <v>63.765</v>
      </c>
      <c r="Y216" s="221">
        <v>63.694</v>
      </c>
      <c r="Z216" s="221">
        <v>65.811</v>
      </c>
      <c r="AA216" s="221">
        <v>66.073</v>
      </c>
      <c r="AB216" s="221">
        <v>65.94</v>
      </c>
      <c r="AC216" s="221">
        <v>49.2701</v>
      </c>
      <c r="AD216" s="221">
        <v>49.8913</v>
      </c>
      <c r="AE216" s="221">
        <v>49.5988</v>
      </c>
      <c r="AF216" s="221">
        <v>54.296</v>
      </c>
      <c r="AG216" s="221">
        <v>52.667</v>
      </c>
      <c r="AH216" s="221">
        <v>53.628</v>
      </c>
      <c r="AI216" s="221">
        <v>46.745</v>
      </c>
      <c r="AJ216" s="221">
        <v>47.201</v>
      </c>
      <c r="AK216" s="221">
        <v>46.989</v>
      </c>
      <c r="AL216" s="221">
        <v>0.005532</v>
      </c>
      <c r="AM216" s="221">
        <v>0.004645</v>
      </c>
      <c r="AN216" s="221">
        <v>6.0</v>
      </c>
      <c r="AO216" s="221">
        <v>7.0</v>
      </c>
      <c r="AP216" s="220"/>
      <c r="AQ216" s="220"/>
      <c r="AR216" s="220"/>
    </row>
    <row r="217">
      <c r="A217" s="220" t="s">
        <v>740</v>
      </c>
      <c r="B217" s="220" t="s">
        <v>441</v>
      </c>
      <c r="C217" s="220" t="s">
        <v>78</v>
      </c>
      <c r="D217" s="221">
        <v>14961.0</v>
      </c>
      <c r="E217" s="221">
        <v>652.0</v>
      </c>
      <c r="F217" s="222">
        <v>2.468234957E9</v>
      </c>
      <c r="G217" s="222">
        <v>2.467180578E9</v>
      </c>
      <c r="H217" s="223">
        <v>3.02</v>
      </c>
      <c r="I217" s="223">
        <v>2.95</v>
      </c>
      <c r="J217" s="224">
        <f>((F217+G217)/1000000000) / (H217+I217)</f>
        <v>0.8267027697</v>
      </c>
      <c r="K217" s="221">
        <v>56.8941</v>
      </c>
      <c r="L217" s="221">
        <v>56.7865</v>
      </c>
      <c r="M217" s="221">
        <v>56.8393</v>
      </c>
      <c r="N217" s="221">
        <v>59.676</v>
      </c>
      <c r="O217" s="221">
        <v>58.292</v>
      </c>
      <c r="P217" s="221">
        <v>58.861</v>
      </c>
      <c r="Q217" s="221">
        <v>54.518</v>
      </c>
      <c r="R217" s="221">
        <v>54.279</v>
      </c>
      <c r="S217" s="221">
        <v>54.395</v>
      </c>
      <c r="T217" s="221">
        <v>69.5422</v>
      </c>
      <c r="U217" s="221">
        <v>70.6432</v>
      </c>
      <c r="V217" s="221">
        <v>70.0578</v>
      </c>
      <c r="W217" s="221">
        <v>64.96</v>
      </c>
      <c r="X217" s="221">
        <v>65.316</v>
      </c>
      <c r="Y217" s="221">
        <v>65.134</v>
      </c>
      <c r="Z217" s="221">
        <v>68.357</v>
      </c>
      <c r="AA217" s="221">
        <v>69.242</v>
      </c>
      <c r="AB217" s="221">
        <v>68.777</v>
      </c>
      <c r="AC217" s="221">
        <v>49.5813</v>
      </c>
      <c r="AD217" s="221">
        <v>50.1353</v>
      </c>
      <c r="AE217" s="221">
        <v>49.8755</v>
      </c>
      <c r="AF217" s="221">
        <v>55.359</v>
      </c>
      <c r="AG217" s="221">
        <v>53.143</v>
      </c>
      <c r="AH217" s="221">
        <v>54.36</v>
      </c>
      <c r="AI217" s="221">
        <v>46.927</v>
      </c>
      <c r="AJ217" s="221">
        <v>47.338</v>
      </c>
      <c r="AK217" s="221">
        <v>47.147</v>
      </c>
      <c r="AL217" s="221">
        <v>0.005018</v>
      </c>
      <c r="AM217" s="221">
        <v>0.004159</v>
      </c>
      <c r="AN217" s="221">
        <v>6.0</v>
      </c>
      <c r="AO217" s="221">
        <v>7.0</v>
      </c>
      <c r="AP217" s="220"/>
      <c r="AQ217" s="220"/>
      <c r="AR217" s="220"/>
    </row>
    <row r="218">
      <c r="A218" s="227" t="s">
        <v>741</v>
      </c>
      <c r="B218" s="227" t="s">
        <v>440</v>
      </c>
      <c r="C218" s="227" t="s">
        <v>78</v>
      </c>
      <c r="D218" s="220" t="s">
        <v>78</v>
      </c>
      <c r="E218" s="220" t="s">
        <v>78</v>
      </c>
      <c r="F218" s="220"/>
      <c r="G218" s="220"/>
      <c r="H218" s="220"/>
      <c r="I218" s="220"/>
      <c r="J218" s="220"/>
      <c r="K218" s="221">
        <v>57.2643</v>
      </c>
      <c r="L218" s="221">
        <v>56.4785</v>
      </c>
      <c r="M218" s="221">
        <v>56.8469</v>
      </c>
      <c r="N218" s="221">
        <v>59.406</v>
      </c>
      <c r="O218" s="221">
        <v>57.577</v>
      </c>
      <c r="P218" s="221">
        <v>58.344</v>
      </c>
      <c r="Q218" s="221">
        <v>54.682</v>
      </c>
      <c r="R218" s="221">
        <v>53.998</v>
      </c>
      <c r="S218" s="221">
        <v>54.321</v>
      </c>
      <c r="T218" s="221">
        <v>66.8525</v>
      </c>
      <c r="U218" s="221">
        <v>66.4356</v>
      </c>
      <c r="V218" s="221">
        <v>66.639</v>
      </c>
      <c r="W218" s="221">
        <v>63.505</v>
      </c>
      <c r="X218" s="221">
        <v>63.34</v>
      </c>
      <c r="Y218" s="221">
        <v>63.422</v>
      </c>
      <c r="Z218" s="221">
        <v>65.474</v>
      </c>
      <c r="AA218" s="221">
        <v>65.236</v>
      </c>
      <c r="AB218" s="221">
        <v>65.354</v>
      </c>
      <c r="AC218" s="221">
        <v>50.1069</v>
      </c>
      <c r="AD218" s="221">
        <v>49.9266</v>
      </c>
      <c r="AE218" s="221">
        <v>50.0062</v>
      </c>
      <c r="AF218" s="221">
        <v>55.78</v>
      </c>
      <c r="AG218" s="221">
        <v>52.087</v>
      </c>
      <c r="AH218" s="221">
        <v>53.556</v>
      </c>
      <c r="AI218" s="221">
        <v>47.174</v>
      </c>
      <c r="AJ218" s="221">
        <v>47.19</v>
      </c>
      <c r="AK218" s="221">
        <v>47.183</v>
      </c>
      <c r="AL218" s="221">
        <v>0.004076</v>
      </c>
      <c r="AM218" s="221">
        <v>0.003568</v>
      </c>
      <c r="AN218" s="221">
        <v>2.0</v>
      </c>
      <c r="AO218" s="221">
        <v>3.0</v>
      </c>
      <c r="AP218" s="220"/>
      <c r="AQ218" s="220"/>
      <c r="AR218" s="220"/>
    </row>
    <row r="219">
      <c r="A219" s="227" t="s">
        <v>741</v>
      </c>
      <c r="B219" s="227" t="s">
        <v>441</v>
      </c>
      <c r="C219" s="227" t="s">
        <v>742</v>
      </c>
      <c r="D219" s="221">
        <v>13932.0</v>
      </c>
      <c r="E219" s="221">
        <v>421.0</v>
      </c>
      <c r="F219" s="222">
        <v>2.46746521E9</v>
      </c>
      <c r="G219" s="222">
        <v>2.469486495E9</v>
      </c>
      <c r="H219" s="223">
        <v>3.03</v>
      </c>
      <c r="I219" s="223">
        <v>2.93</v>
      </c>
      <c r="J219" s="224">
        <f>((F219+G219)/1000000000) / (H219+I219)</f>
        <v>0.8283476015</v>
      </c>
      <c r="K219" s="221">
        <v>57.7849</v>
      </c>
      <c r="L219" s="221">
        <v>56.9483</v>
      </c>
      <c r="M219" s="221">
        <v>57.3393</v>
      </c>
      <c r="N219" s="221">
        <v>60.226</v>
      </c>
      <c r="O219" s="221">
        <v>58.185</v>
      </c>
      <c r="P219" s="221">
        <v>59.029</v>
      </c>
      <c r="Q219" s="221">
        <v>54.995</v>
      </c>
      <c r="R219" s="221">
        <v>54.288</v>
      </c>
      <c r="S219" s="221">
        <v>54.621</v>
      </c>
      <c r="T219" s="221">
        <v>70.9345</v>
      </c>
      <c r="U219" s="221">
        <v>70.4375</v>
      </c>
      <c r="V219" s="221">
        <v>70.6788</v>
      </c>
      <c r="W219" s="221">
        <v>65.148</v>
      </c>
      <c r="X219" s="221">
        <v>65.057</v>
      </c>
      <c r="Y219" s="221">
        <v>65.102</v>
      </c>
      <c r="Z219" s="221">
        <v>68.662</v>
      </c>
      <c r="AA219" s="221">
        <v>68.516</v>
      </c>
      <c r="AB219" s="221">
        <v>68.588</v>
      </c>
      <c r="AC219" s="221">
        <v>50.4038</v>
      </c>
      <c r="AD219" s="221">
        <v>50.1957</v>
      </c>
      <c r="AE219" s="221">
        <v>50.2874</v>
      </c>
      <c r="AF219" s="221">
        <v>56.942</v>
      </c>
      <c r="AG219" s="221">
        <v>52.558</v>
      </c>
      <c r="AH219" s="221">
        <v>54.226</v>
      </c>
      <c r="AI219" s="221">
        <v>47.333</v>
      </c>
      <c r="AJ219" s="221">
        <v>47.342</v>
      </c>
      <c r="AK219" s="221">
        <v>47.338</v>
      </c>
      <c r="AL219" s="221">
        <v>0.003691</v>
      </c>
      <c r="AM219" s="221">
        <v>0.003217</v>
      </c>
      <c r="AN219" s="221">
        <v>2.0</v>
      </c>
      <c r="AO219" s="221">
        <v>3.0</v>
      </c>
      <c r="AP219" s="220"/>
      <c r="AQ219" s="220"/>
      <c r="AR219" s="220"/>
    </row>
    <row r="220">
      <c r="A220" s="227" t="s">
        <v>445</v>
      </c>
      <c r="B220" s="227" t="s">
        <v>440</v>
      </c>
      <c r="C220" s="227" t="s">
        <v>78</v>
      </c>
      <c r="D220" s="220" t="s">
        <v>78</v>
      </c>
      <c r="E220" s="220" t="s">
        <v>78</v>
      </c>
      <c r="F220" s="220"/>
      <c r="G220" s="220"/>
      <c r="H220" s="220"/>
      <c r="I220" s="220"/>
      <c r="J220" s="220"/>
      <c r="K220" s="221">
        <v>57.5863</v>
      </c>
      <c r="L220" s="221">
        <v>57.5363</v>
      </c>
      <c r="M220" s="221">
        <v>57.561</v>
      </c>
      <c r="N220" s="221">
        <v>60.163</v>
      </c>
      <c r="O220" s="221">
        <v>59.424</v>
      </c>
      <c r="P220" s="221">
        <v>59.772</v>
      </c>
      <c r="Q220" s="221">
        <v>55.03</v>
      </c>
      <c r="R220" s="221">
        <v>54.812</v>
      </c>
      <c r="S220" s="221">
        <v>54.918</v>
      </c>
      <c r="T220" s="221">
        <v>67.0733</v>
      </c>
      <c r="U220" s="221">
        <v>67.6924</v>
      </c>
      <c r="V220" s="221">
        <v>67.3717</v>
      </c>
      <c r="W220" s="221">
        <v>63.923</v>
      </c>
      <c r="X220" s="221">
        <v>64.207</v>
      </c>
      <c r="Y220" s="221">
        <v>64.062</v>
      </c>
      <c r="Z220" s="221">
        <v>66.33</v>
      </c>
      <c r="AA220" s="221">
        <v>66.9</v>
      </c>
      <c r="AB220" s="221">
        <v>66.606</v>
      </c>
      <c r="AC220" s="221">
        <v>50.22</v>
      </c>
      <c r="AD220" s="221">
        <v>50.9686</v>
      </c>
      <c r="AE220" s="221">
        <v>50.6219</v>
      </c>
      <c r="AF220" s="221">
        <v>56.021</v>
      </c>
      <c r="AG220" s="221">
        <v>54.998</v>
      </c>
      <c r="AH220" s="221">
        <v>56.115</v>
      </c>
      <c r="AI220" s="221">
        <v>47.293</v>
      </c>
      <c r="AJ220" s="221">
        <v>47.861</v>
      </c>
      <c r="AK220" s="221">
        <v>47.6</v>
      </c>
      <c r="AL220" s="221">
        <v>0.005611</v>
      </c>
      <c r="AM220" s="221">
        <v>0.004964</v>
      </c>
      <c r="AN220" s="221">
        <v>1.0</v>
      </c>
      <c r="AO220" s="221">
        <v>2.0</v>
      </c>
      <c r="AP220" s="220"/>
      <c r="AQ220" s="220"/>
      <c r="AR220" s="220"/>
    </row>
    <row r="221">
      <c r="A221" s="227" t="s">
        <v>445</v>
      </c>
      <c r="B221" s="227" t="s">
        <v>441</v>
      </c>
      <c r="C221" s="227" t="s">
        <v>743</v>
      </c>
      <c r="D221" s="221">
        <v>14051.0</v>
      </c>
      <c r="E221" s="221">
        <v>451.0</v>
      </c>
      <c r="F221" s="222">
        <v>2.469293192E9</v>
      </c>
      <c r="G221" s="222">
        <v>2.468133699E9</v>
      </c>
      <c r="H221" s="223">
        <v>3.02</v>
      </c>
      <c r="I221" s="223">
        <v>2.94</v>
      </c>
      <c r="J221" s="224">
        <f>((F221+G221)/1000000000) / (H221+I221)</f>
        <v>0.8284273307</v>
      </c>
      <c r="K221" s="221">
        <v>58.0935</v>
      </c>
      <c r="L221" s="221">
        <v>58.0276</v>
      </c>
      <c r="M221" s="221">
        <v>58.06</v>
      </c>
      <c r="N221" s="221">
        <v>61.15</v>
      </c>
      <c r="O221" s="221">
        <v>60.213</v>
      </c>
      <c r="P221" s="221">
        <v>60.646</v>
      </c>
      <c r="Q221" s="221">
        <v>55.314</v>
      </c>
      <c r="R221" s="221">
        <v>55.079</v>
      </c>
      <c r="S221" s="221">
        <v>55.193</v>
      </c>
      <c r="T221" s="221">
        <v>70.3925</v>
      </c>
      <c r="U221" s="221">
        <v>71.7669</v>
      </c>
      <c r="V221" s="221">
        <v>71.0254</v>
      </c>
      <c r="W221" s="221">
        <v>65.253</v>
      </c>
      <c r="X221" s="221">
        <v>65.632</v>
      </c>
      <c r="Y221" s="221">
        <v>65.437</v>
      </c>
      <c r="Z221" s="221">
        <v>69.014</v>
      </c>
      <c r="AA221" s="221">
        <v>70.092</v>
      </c>
      <c r="AB221" s="221">
        <v>69.52</v>
      </c>
      <c r="AC221" s="221">
        <v>50.5359</v>
      </c>
      <c r="AD221" s="221">
        <v>51.2752</v>
      </c>
      <c r="AE221" s="221">
        <v>50.9331</v>
      </c>
      <c r="AF221" s="221">
        <v>57.43</v>
      </c>
      <c r="AG221" s="221">
        <v>55.792</v>
      </c>
      <c r="AH221" s="221">
        <v>57.328</v>
      </c>
      <c r="AI221" s="221">
        <v>47.458</v>
      </c>
      <c r="AJ221" s="221">
        <v>48.015</v>
      </c>
      <c r="AK221" s="221">
        <v>47.76</v>
      </c>
      <c r="AL221" s="221">
        <v>0.005122</v>
      </c>
      <c r="AM221" s="221">
        <v>0.004516</v>
      </c>
      <c r="AN221" s="221">
        <v>1.0</v>
      </c>
      <c r="AO221" s="221">
        <v>2.0</v>
      </c>
      <c r="AP221" s="220"/>
      <c r="AQ221" s="220"/>
      <c r="AR221" s="220"/>
    </row>
    <row r="222">
      <c r="A222" s="227" t="s">
        <v>744</v>
      </c>
      <c r="B222" s="227" t="s">
        <v>440</v>
      </c>
      <c r="C222" s="227" t="s">
        <v>78</v>
      </c>
      <c r="D222" s="220" t="s">
        <v>78</v>
      </c>
      <c r="E222" s="220" t="s">
        <v>78</v>
      </c>
      <c r="F222" s="220"/>
      <c r="G222" s="220"/>
      <c r="H222" s="220"/>
      <c r="I222" s="220"/>
      <c r="J222" s="220"/>
      <c r="K222" s="221">
        <v>57.307</v>
      </c>
      <c r="L222" s="221">
        <v>56.5929</v>
      </c>
      <c r="M222" s="221">
        <v>56.9309</v>
      </c>
      <c r="N222" s="221">
        <v>59.628</v>
      </c>
      <c r="O222" s="221">
        <v>57.826</v>
      </c>
      <c r="P222" s="221">
        <v>58.578</v>
      </c>
      <c r="Q222" s="221">
        <v>54.74</v>
      </c>
      <c r="R222" s="221">
        <v>54.163</v>
      </c>
      <c r="S222" s="221">
        <v>54.438</v>
      </c>
      <c r="T222" s="221">
        <v>67.1066</v>
      </c>
      <c r="U222" s="221">
        <v>66.084</v>
      </c>
      <c r="V222" s="221">
        <v>66.5656</v>
      </c>
      <c r="W222" s="221">
        <v>63.985</v>
      </c>
      <c r="X222" s="221">
        <v>63.52</v>
      </c>
      <c r="Y222" s="221">
        <v>63.746</v>
      </c>
      <c r="Z222" s="221">
        <v>65.989</v>
      </c>
      <c r="AA222" s="221">
        <v>65.276</v>
      </c>
      <c r="AB222" s="221">
        <v>65.618</v>
      </c>
      <c r="AC222" s="221">
        <v>49.9976</v>
      </c>
      <c r="AD222" s="221">
        <v>50.3729</v>
      </c>
      <c r="AE222" s="221">
        <v>50.1998</v>
      </c>
      <c r="AF222" s="221">
        <v>55.68</v>
      </c>
      <c r="AG222" s="221">
        <v>53.402</v>
      </c>
      <c r="AH222" s="221">
        <v>54.617</v>
      </c>
      <c r="AI222" s="221">
        <v>47.135</v>
      </c>
      <c r="AJ222" s="221">
        <v>47.459</v>
      </c>
      <c r="AK222" s="221">
        <v>47.31</v>
      </c>
      <c r="AL222" s="221">
        <v>0.003799</v>
      </c>
      <c r="AM222" s="221">
        <v>0.003073</v>
      </c>
      <c r="AN222" s="221">
        <v>2.0</v>
      </c>
      <c r="AO222" s="221">
        <v>3.0</v>
      </c>
      <c r="AP222" s="220"/>
      <c r="AQ222" s="220"/>
      <c r="AR222" s="220"/>
    </row>
    <row r="223">
      <c r="A223" s="227" t="s">
        <v>744</v>
      </c>
      <c r="B223" s="227" t="s">
        <v>441</v>
      </c>
      <c r="C223" s="227" t="s">
        <v>745</v>
      </c>
      <c r="D223" s="221">
        <v>13696.0</v>
      </c>
      <c r="E223" s="221">
        <v>456.0</v>
      </c>
      <c r="F223" s="222">
        <v>2.471355033E9</v>
      </c>
      <c r="G223" s="222">
        <v>2.468698473E9</v>
      </c>
      <c r="H223" s="223">
        <v>3.03</v>
      </c>
      <c r="I223" s="223">
        <v>2.95</v>
      </c>
      <c r="J223" s="224">
        <f>((F223+G223)/1000000000) / (H223+I223)</f>
        <v>0.826095904</v>
      </c>
      <c r="K223" s="221">
        <v>57.8148</v>
      </c>
      <c r="L223" s="221">
        <v>57.0307</v>
      </c>
      <c r="M223" s="221">
        <v>57.4002</v>
      </c>
      <c r="N223" s="221">
        <v>60.531</v>
      </c>
      <c r="O223" s="221">
        <v>58.417</v>
      </c>
      <c r="P223" s="221">
        <v>59.283</v>
      </c>
      <c r="Q223" s="221">
        <v>55.043</v>
      </c>
      <c r="R223" s="221">
        <v>54.424</v>
      </c>
      <c r="S223" s="221">
        <v>54.719</v>
      </c>
      <c r="T223" s="221">
        <v>71.418</v>
      </c>
      <c r="U223" s="221">
        <v>69.805</v>
      </c>
      <c r="V223" s="221">
        <v>70.5375</v>
      </c>
      <c r="W223" s="221">
        <v>65.838</v>
      </c>
      <c r="X223" s="221">
        <v>65.318</v>
      </c>
      <c r="Y223" s="221">
        <v>65.57</v>
      </c>
      <c r="Z223" s="221">
        <v>69.59</v>
      </c>
      <c r="AA223" s="221">
        <v>68.409</v>
      </c>
      <c r="AB223" s="221">
        <v>68.96</v>
      </c>
      <c r="AC223" s="221">
        <v>50.2938</v>
      </c>
      <c r="AD223" s="221">
        <v>50.638</v>
      </c>
      <c r="AE223" s="221">
        <v>50.4795</v>
      </c>
      <c r="AF223" s="221">
        <v>56.906</v>
      </c>
      <c r="AG223" s="221">
        <v>53.938</v>
      </c>
      <c r="AH223" s="221">
        <v>55.429</v>
      </c>
      <c r="AI223" s="221">
        <v>47.295</v>
      </c>
      <c r="AJ223" s="221">
        <v>47.596</v>
      </c>
      <c r="AK223" s="221">
        <v>47.458</v>
      </c>
      <c r="AL223" s="221">
        <v>0.003385</v>
      </c>
      <c r="AM223" s="221">
        <v>0.002701</v>
      </c>
      <c r="AN223" s="221">
        <v>2.0</v>
      </c>
      <c r="AO223" s="221">
        <v>3.0</v>
      </c>
      <c r="AP223" s="220"/>
      <c r="AQ223" s="220"/>
      <c r="AR223" s="220"/>
    </row>
    <row r="224">
      <c r="A224" s="220" t="s">
        <v>746</v>
      </c>
      <c r="B224" s="220" t="s">
        <v>440</v>
      </c>
      <c r="C224" s="220" t="s">
        <v>78</v>
      </c>
      <c r="D224" s="220" t="s">
        <v>78</v>
      </c>
      <c r="E224" s="220" t="s">
        <v>78</v>
      </c>
      <c r="F224" s="220"/>
      <c r="G224" s="220"/>
      <c r="H224" s="220"/>
      <c r="I224" s="220"/>
      <c r="J224" s="220"/>
      <c r="K224" s="221">
        <v>56.3417</v>
      </c>
      <c r="L224" s="221">
        <v>56.2307</v>
      </c>
      <c r="M224" s="221">
        <v>56.2849</v>
      </c>
      <c r="N224" s="221">
        <v>58.275</v>
      </c>
      <c r="O224" s="221">
        <v>58.192</v>
      </c>
      <c r="P224" s="221">
        <v>58.328</v>
      </c>
      <c r="Q224" s="221">
        <v>54.379</v>
      </c>
      <c r="R224" s="221">
        <v>54.228</v>
      </c>
      <c r="S224" s="221">
        <v>54.302</v>
      </c>
      <c r="T224" s="221">
        <v>64.578</v>
      </c>
      <c r="U224" s="221">
        <v>64.3605</v>
      </c>
      <c r="V224" s="221">
        <v>64.4679</v>
      </c>
      <c r="W224" s="221">
        <v>61.837</v>
      </c>
      <c r="X224" s="221">
        <v>61.703</v>
      </c>
      <c r="Y224" s="221">
        <v>61.769</v>
      </c>
      <c r="Z224" s="221">
        <v>63.549</v>
      </c>
      <c r="AA224" s="221">
        <v>63.348</v>
      </c>
      <c r="AB224" s="221">
        <v>63.448</v>
      </c>
      <c r="AC224" s="221">
        <v>49.1888</v>
      </c>
      <c r="AD224" s="221">
        <v>50.197</v>
      </c>
      <c r="AE224" s="221">
        <v>49.724</v>
      </c>
      <c r="AF224" s="221">
        <v>52.603</v>
      </c>
      <c r="AG224" s="221">
        <v>53.631</v>
      </c>
      <c r="AH224" s="221">
        <v>53.535</v>
      </c>
      <c r="AI224" s="221">
        <v>46.929</v>
      </c>
      <c r="AJ224" s="221">
        <v>47.808</v>
      </c>
      <c r="AK224" s="221">
        <v>47.399</v>
      </c>
      <c r="AL224" s="221">
        <v>0.004626</v>
      </c>
      <c r="AM224" s="221">
        <v>0.003863</v>
      </c>
      <c r="AN224" s="221">
        <v>6.0</v>
      </c>
      <c r="AO224" s="221">
        <v>7.0</v>
      </c>
      <c r="AP224" s="220"/>
      <c r="AQ224" s="220"/>
      <c r="AR224" s="220"/>
    </row>
    <row r="225">
      <c r="A225" s="220" t="s">
        <v>746</v>
      </c>
      <c r="B225" s="220" t="s">
        <v>441</v>
      </c>
      <c r="C225" s="220" t="s">
        <v>78</v>
      </c>
      <c r="D225" s="221">
        <v>14993.0</v>
      </c>
      <c r="E225" s="221">
        <v>645.0</v>
      </c>
      <c r="F225" s="222">
        <v>2.467973572E9</v>
      </c>
      <c r="G225" s="222">
        <v>2.468489986E9</v>
      </c>
      <c r="H225" s="223">
        <v>3.03</v>
      </c>
      <c r="I225" s="223">
        <v>2.93</v>
      </c>
      <c r="J225" s="224">
        <f>((F225+G225)/1000000000) / (H225+I225)</f>
        <v>0.8282656977</v>
      </c>
      <c r="K225" s="221">
        <v>56.9813</v>
      </c>
      <c r="L225" s="221">
        <v>56.8481</v>
      </c>
      <c r="M225" s="221">
        <v>56.9131</v>
      </c>
      <c r="N225" s="221">
        <v>59.036</v>
      </c>
      <c r="O225" s="221">
        <v>58.991</v>
      </c>
      <c r="P225" s="221">
        <v>59.117</v>
      </c>
      <c r="Q225" s="221">
        <v>54.864</v>
      </c>
      <c r="R225" s="221">
        <v>54.698</v>
      </c>
      <c r="S225" s="221">
        <v>54.779</v>
      </c>
      <c r="T225" s="221">
        <v>69.6341</v>
      </c>
      <c r="U225" s="221">
        <v>69.6703</v>
      </c>
      <c r="V225" s="221">
        <v>69.6522</v>
      </c>
      <c r="W225" s="221">
        <v>66.789</v>
      </c>
      <c r="X225" s="221">
        <v>66.701</v>
      </c>
      <c r="Y225" s="221">
        <v>66.745</v>
      </c>
      <c r="Z225" s="221">
        <v>68.811</v>
      </c>
      <c r="AA225" s="221">
        <v>68.762</v>
      </c>
      <c r="AB225" s="221">
        <v>68.786</v>
      </c>
      <c r="AC225" s="221">
        <v>49.4666</v>
      </c>
      <c r="AD225" s="221">
        <v>50.4533</v>
      </c>
      <c r="AE225" s="221">
        <v>49.9912</v>
      </c>
      <c r="AF225" s="221">
        <v>53.217</v>
      </c>
      <c r="AG225" s="221">
        <v>54.202</v>
      </c>
      <c r="AH225" s="221">
        <v>54.226</v>
      </c>
      <c r="AI225" s="221">
        <v>47.104</v>
      </c>
      <c r="AJ225" s="221">
        <v>47.977</v>
      </c>
      <c r="AK225" s="221">
        <v>47.571</v>
      </c>
      <c r="AL225" s="221">
        <v>0.004278</v>
      </c>
      <c r="AM225" s="221">
        <v>0.003559</v>
      </c>
      <c r="AN225" s="221">
        <v>6.0</v>
      </c>
      <c r="AO225" s="221">
        <v>7.0</v>
      </c>
      <c r="AP225" s="220"/>
      <c r="AQ225" s="220"/>
      <c r="AR225" s="220"/>
    </row>
    <row r="226">
      <c r="A226" s="220" t="s">
        <v>747</v>
      </c>
      <c r="B226" s="220" t="s">
        <v>440</v>
      </c>
      <c r="C226" s="220" t="s">
        <v>78</v>
      </c>
      <c r="D226" s="220" t="s">
        <v>78</v>
      </c>
      <c r="E226" s="220" t="s">
        <v>78</v>
      </c>
      <c r="F226" s="220"/>
      <c r="G226" s="220"/>
      <c r="H226" s="220"/>
      <c r="I226" s="220"/>
      <c r="J226" s="220"/>
      <c r="K226" s="221">
        <v>56.2369</v>
      </c>
      <c r="L226" s="221">
        <v>56.126</v>
      </c>
      <c r="M226" s="221">
        <v>56.1801</v>
      </c>
      <c r="N226" s="221">
        <v>57.97</v>
      </c>
      <c r="O226" s="221">
        <v>57.136</v>
      </c>
      <c r="P226" s="221">
        <v>57.462</v>
      </c>
      <c r="Q226" s="221">
        <v>53.814</v>
      </c>
      <c r="R226" s="221">
        <v>53.61</v>
      </c>
      <c r="S226" s="221">
        <v>53.709</v>
      </c>
      <c r="T226" s="221">
        <v>66.8673</v>
      </c>
      <c r="U226" s="221">
        <v>66.9697</v>
      </c>
      <c r="V226" s="221">
        <v>66.9182</v>
      </c>
      <c r="W226" s="221">
        <v>63.866</v>
      </c>
      <c r="X226" s="221">
        <v>63.896</v>
      </c>
      <c r="Y226" s="221">
        <v>63.881</v>
      </c>
      <c r="Z226" s="221">
        <v>65.639</v>
      </c>
      <c r="AA226" s="221">
        <v>65.634</v>
      </c>
      <c r="AB226" s="221">
        <v>65.636</v>
      </c>
      <c r="AC226" s="221">
        <v>48.8664</v>
      </c>
      <c r="AD226" s="221">
        <v>49.5822</v>
      </c>
      <c r="AE226" s="221">
        <v>49.2537</v>
      </c>
      <c r="AF226" s="221">
        <v>53.928</v>
      </c>
      <c r="AG226" s="221">
        <v>51.587</v>
      </c>
      <c r="AH226" s="221">
        <v>52.438</v>
      </c>
      <c r="AI226" s="221">
        <v>46.152</v>
      </c>
      <c r="AJ226" s="221">
        <v>46.804</v>
      </c>
      <c r="AK226" s="221">
        <v>46.506</v>
      </c>
      <c r="AL226" s="221">
        <v>0.004598</v>
      </c>
      <c r="AM226" s="221">
        <v>0.004154</v>
      </c>
      <c r="AN226" s="221">
        <v>6.0</v>
      </c>
      <c r="AO226" s="221">
        <v>7.0</v>
      </c>
      <c r="AP226" s="220"/>
      <c r="AQ226" s="220"/>
      <c r="AR226" s="220"/>
    </row>
    <row r="227">
      <c r="A227" s="220" t="s">
        <v>747</v>
      </c>
      <c r="B227" s="220" t="s">
        <v>441</v>
      </c>
      <c r="C227" s="220" t="s">
        <v>78</v>
      </c>
      <c r="D227" s="221">
        <v>14904.0</v>
      </c>
      <c r="E227" s="221">
        <v>1034.0</v>
      </c>
      <c r="F227" s="222">
        <v>2.469569397E9</v>
      </c>
      <c r="G227" s="222">
        <v>2.468988466E9</v>
      </c>
      <c r="H227" s="223">
        <v>3.03</v>
      </c>
      <c r="I227" s="223">
        <v>2.92</v>
      </c>
      <c r="J227" s="224">
        <f>((F227+G227)/1000000000) / (H227+I227)</f>
        <v>0.8300097249</v>
      </c>
      <c r="K227" s="221">
        <v>56.5479</v>
      </c>
      <c r="L227" s="221">
        <v>56.3926</v>
      </c>
      <c r="M227" s="221">
        <v>56.4681</v>
      </c>
      <c r="N227" s="221">
        <v>58.458</v>
      </c>
      <c r="O227" s="221">
        <v>57.472</v>
      </c>
      <c r="P227" s="221">
        <v>57.856</v>
      </c>
      <c r="Q227" s="221">
        <v>53.994</v>
      </c>
      <c r="R227" s="221">
        <v>53.761</v>
      </c>
      <c r="S227" s="221">
        <v>53.874</v>
      </c>
      <c r="T227" s="221">
        <v>69.4355</v>
      </c>
      <c r="U227" s="221">
        <v>69.9772</v>
      </c>
      <c r="V227" s="221">
        <v>69.6979</v>
      </c>
      <c r="W227" s="221">
        <v>64.988</v>
      </c>
      <c r="X227" s="221">
        <v>65.14</v>
      </c>
      <c r="Y227" s="221">
        <v>65.063</v>
      </c>
      <c r="Z227" s="221">
        <v>67.468</v>
      </c>
      <c r="AA227" s="221">
        <v>67.682</v>
      </c>
      <c r="AB227" s="221">
        <v>67.574</v>
      </c>
      <c r="AC227" s="221">
        <v>49.063</v>
      </c>
      <c r="AD227" s="221">
        <v>49.7229</v>
      </c>
      <c r="AE227" s="221">
        <v>49.421</v>
      </c>
      <c r="AF227" s="221">
        <v>54.645</v>
      </c>
      <c r="AG227" s="221">
        <v>51.813</v>
      </c>
      <c r="AH227" s="221">
        <v>52.807</v>
      </c>
      <c r="AI227" s="221">
        <v>46.261</v>
      </c>
      <c r="AJ227" s="221">
        <v>46.879</v>
      </c>
      <c r="AK227" s="221">
        <v>46.597</v>
      </c>
      <c r="AL227" s="221">
        <v>0.004251</v>
      </c>
      <c r="AM227" s="221">
        <v>0.003863</v>
      </c>
      <c r="AN227" s="221">
        <v>6.0</v>
      </c>
      <c r="AO227" s="221">
        <v>7.0</v>
      </c>
      <c r="AP227" s="220"/>
      <c r="AQ227" s="220"/>
      <c r="AR227" s="220"/>
    </row>
    <row r="228">
      <c r="A228" s="227" t="s">
        <v>446</v>
      </c>
      <c r="B228" s="227" t="s">
        <v>440</v>
      </c>
      <c r="C228" s="227" t="s">
        <v>78</v>
      </c>
      <c r="D228" s="220" t="s">
        <v>78</v>
      </c>
      <c r="E228" s="220" t="s">
        <v>78</v>
      </c>
      <c r="F228" s="220"/>
      <c r="G228" s="220"/>
      <c r="H228" s="220"/>
      <c r="I228" s="220"/>
      <c r="J228" s="220"/>
      <c r="K228" s="221">
        <v>55.998</v>
      </c>
      <c r="L228" s="221">
        <v>55.4937</v>
      </c>
      <c r="M228" s="221">
        <v>55.7358</v>
      </c>
      <c r="N228" s="221">
        <v>58.741</v>
      </c>
      <c r="O228" s="221">
        <v>57.295</v>
      </c>
      <c r="P228" s="221">
        <v>57.875</v>
      </c>
      <c r="Q228" s="221">
        <v>54.626</v>
      </c>
      <c r="R228" s="221">
        <v>54.02</v>
      </c>
      <c r="S228" s="221">
        <v>54.309</v>
      </c>
      <c r="T228" s="221">
        <v>66.3517</v>
      </c>
      <c r="U228" s="221">
        <v>66.4454</v>
      </c>
      <c r="V228" s="221">
        <v>66.3983</v>
      </c>
      <c r="W228" s="221">
        <v>63.488</v>
      </c>
      <c r="X228" s="221">
        <v>63.637</v>
      </c>
      <c r="Y228" s="221">
        <v>63.561</v>
      </c>
      <c r="Z228" s="221">
        <v>64.902</v>
      </c>
      <c r="AA228" s="221">
        <v>65.176</v>
      </c>
      <c r="AB228" s="221">
        <v>65.037</v>
      </c>
      <c r="AC228" s="221">
        <v>49.7388</v>
      </c>
      <c r="AD228" s="221">
        <v>49.7528</v>
      </c>
      <c r="AE228" s="221">
        <v>49.7465</v>
      </c>
      <c r="AF228" s="221">
        <v>54.679</v>
      </c>
      <c r="AG228" s="221">
        <v>52.024</v>
      </c>
      <c r="AH228" s="221">
        <v>53.029</v>
      </c>
      <c r="AI228" s="221">
        <v>47.163</v>
      </c>
      <c r="AJ228" s="221">
        <v>47.249</v>
      </c>
      <c r="AK228" s="221">
        <v>47.21</v>
      </c>
      <c r="AL228" s="221">
        <v>0.004272</v>
      </c>
      <c r="AM228" s="221">
        <v>0.003933</v>
      </c>
      <c r="AN228" s="221">
        <v>1.0</v>
      </c>
      <c r="AO228" s="221">
        <v>2.0</v>
      </c>
      <c r="AP228" s="220"/>
      <c r="AQ228" s="220"/>
      <c r="AR228" s="220"/>
    </row>
    <row r="229">
      <c r="A229" s="227" t="s">
        <v>446</v>
      </c>
      <c r="B229" s="227" t="s">
        <v>441</v>
      </c>
      <c r="C229" s="227" t="s">
        <v>748</v>
      </c>
      <c r="D229" s="221">
        <v>14655.0</v>
      </c>
      <c r="E229" s="221">
        <v>972.0</v>
      </c>
      <c r="F229" s="222">
        <v>2.469485957E9</v>
      </c>
      <c r="G229" s="222">
        <v>2.468104428E9</v>
      </c>
      <c r="H229" s="223">
        <v>3.0</v>
      </c>
      <c r="I229" s="223">
        <v>2.94</v>
      </c>
      <c r="J229" s="224">
        <f>((F229+G229)/1000000000) / (H229+I229)</f>
        <v>0.8312441726</v>
      </c>
      <c r="K229" s="221">
        <v>56.3534</v>
      </c>
      <c r="L229" s="221">
        <v>55.7932</v>
      </c>
      <c r="M229" s="221">
        <v>56.0613</v>
      </c>
      <c r="N229" s="221">
        <v>59.391</v>
      </c>
      <c r="O229" s="221">
        <v>57.738</v>
      </c>
      <c r="P229" s="221">
        <v>58.395</v>
      </c>
      <c r="Q229" s="221">
        <v>54.926</v>
      </c>
      <c r="R229" s="221">
        <v>54.268</v>
      </c>
      <c r="S229" s="221">
        <v>54.581</v>
      </c>
      <c r="T229" s="221">
        <v>70.2838</v>
      </c>
      <c r="U229" s="221">
        <v>70.0871</v>
      </c>
      <c r="V229" s="221">
        <v>70.1843</v>
      </c>
      <c r="W229" s="221">
        <v>65.477</v>
      </c>
      <c r="X229" s="221">
        <v>65.482</v>
      </c>
      <c r="Y229" s="221">
        <v>65.478</v>
      </c>
      <c r="Z229" s="221">
        <v>68.287</v>
      </c>
      <c r="AA229" s="221">
        <v>68.464</v>
      </c>
      <c r="AB229" s="221">
        <v>68.375</v>
      </c>
      <c r="AC229" s="221">
        <v>49.9574</v>
      </c>
      <c r="AD229" s="221">
        <v>49.9308</v>
      </c>
      <c r="AE229" s="221">
        <v>49.9428</v>
      </c>
      <c r="AF229" s="221">
        <v>55.388</v>
      </c>
      <c r="AG229" s="221">
        <v>52.343</v>
      </c>
      <c r="AH229" s="221">
        <v>53.467</v>
      </c>
      <c r="AI229" s="221">
        <v>47.284</v>
      </c>
      <c r="AJ229" s="221">
        <v>47.355</v>
      </c>
      <c r="AK229" s="221">
        <v>47.323</v>
      </c>
      <c r="AL229" s="221">
        <v>0.003955</v>
      </c>
      <c r="AM229" s="221">
        <v>0.003656</v>
      </c>
      <c r="AN229" s="221">
        <v>1.0</v>
      </c>
      <c r="AO229" s="221">
        <v>2.0</v>
      </c>
      <c r="AP229" s="220"/>
      <c r="AQ229" s="220"/>
      <c r="AR229" s="220"/>
    </row>
    <row r="230">
      <c r="A230" s="227" t="s">
        <v>749</v>
      </c>
      <c r="B230" s="227" t="s">
        <v>440</v>
      </c>
      <c r="C230" s="227" t="s">
        <v>78</v>
      </c>
      <c r="D230" s="220" t="s">
        <v>78</v>
      </c>
      <c r="E230" s="220" t="s">
        <v>78</v>
      </c>
      <c r="F230" s="220"/>
      <c r="G230" s="220"/>
      <c r="H230" s="220"/>
      <c r="I230" s="220"/>
      <c r="J230" s="220"/>
      <c r="K230" s="221">
        <v>55.1888</v>
      </c>
      <c r="L230" s="221">
        <v>55.2453</v>
      </c>
      <c r="M230" s="221">
        <v>55.2174</v>
      </c>
      <c r="N230" s="221">
        <v>56.234</v>
      </c>
      <c r="O230" s="221">
        <v>55.907</v>
      </c>
      <c r="P230" s="221">
        <v>56.037</v>
      </c>
      <c r="Q230" s="221">
        <v>53.311</v>
      </c>
      <c r="R230" s="221">
        <v>53.183</v>
      </c>
      <c r="S230" s="221">
        <v>53.246</v>
      </c>
      <c r="T230" s="221">
        <v>68.0808</v>
      </c>
      <c r="U230" s="221">
        <v>67.5509</v>
      </c>
      <c r="V230" s="221">
        <v>67.8079</v>
      </c>
      <c r="W230" s="221">
        <v>64.646</v>
      </c>
      <c r="X230" s="221">
        <v>64.297</v>
      </c>
      <c r="Y230" s="221">
        <v>64.468</v>
      </c>
      <c r="Z230" s="221">
        <v>66.763</v>
      </c>
      <c r="AA230" s="221">
        <v>66.254</v>
      </c>
      <c r="AB230" s="221">
        <v>66.501</v>
      </c>
      <c r="AC230" s="221">
        <v>47.6438</v>
      </c>
      <c r="AD230" s="221">
        <v>48.6461</v>
      </c>
      <c r="AE230" s="221">
        <v>48.1782</v>
      </c>
      <c r="AF230" s="221">
        <v>50.219</v>
      </c>
      <c r="AG230" s="221">
        <v>50.017</v>
      </c>
      <c r="AH230" s="221">
        <v>50.176</v>
      </c>
      <c r="AI230" s="221">
        <v>45.754</v>
      </c>
      <c r="AJ230" s="221">
        <v>46.369</v>
      </c>
      <c r="AK230" s="221">
        <v>46.089</v>
      </c>
      <c r="AL230" s="220"/>
      <c r="AM230" s="220"/>
      <c r="AN230" s="221">
        <v>4.0</v>
      </c>
      <c r="AO230" s="221">
        <v>5.0</v>
      </c>
      <c r="AP230" s="220"/>
      <c r="AQ230" s="220"/>
      <c r="AR230" s="220"/>
    </row>
    <row r="231">
      <c r="A231" s="227" t="s">
        <v>749</v>
      </c>
      <c r="B231" s="227" t="s">
        <v>441</v>
      </c>
      <c r="C231" s="227" t="s">
        <v>78</v>
      </c>
      <c r="D231" s="221">
        <v>10891.0</v>
      </c>
      <c r="E231" s="221">
        <v>405.0</v>
      </c>
      <c r="F231" s="222">
        <v>2.469287757E9</v>
      </c>
      <c r="G231" s="222">
        <v>2.467578548E9</v>
      </c>
      <c r="H231" s="223">
        <v>3.04</v>
      </c>
      <c r="I231" s="223">
        <v>2.94</v>
      </c>
      <c r="J231" s="224">
        <f>((F231+G231)/1000000000) / (H231+I231)</f>
        <v>0.8255629273</v>
      </c>
      <c r="K231" s="221">
        <v>55.4384</v>
      </c>
      <c r="L231" s="221">
        <v>55.5006</v>
      </c>
      <c r="M231" s="221">
        <v>55.4699</v>
      </c>
      <c r="N231" s="221">
        <v>56.554</v>
      </c>
      <c r="O231" s="221">
        <v>56.217</v>
      </c>
      <c r="P231" s="221">
        <v>56.351</v>
      </c>
      <c r="Q231" s="221">
        <v>53.478</v>
      </c>
      <c r="R231" s="221">
        <v>53.347</v>
      </c>
      <c r="S231" s="221">
        <v>53.411</v>
      </c>
      <c r="T231" s="221">
        <v>71.4929</v>
      </c>
      <c r="U231" s="221">
        <v>70.4584</v>
      </c>
      <c r="V231" s="221">
        <v>70.9451</v>
      </c>
      <c r="W231" s="221">
        <v>65.905</v>
      </c>
      <c r="X231" s="221">
        <v>65.469</v>
      </c>
      <c r="Y231" s="221">
        <v>65.681</v>
      </c>
      <c r="Z231" s="221">
        <v>69.076</v>
      </c>
      <c r="AA231" s="221">
        <v>68.271</v>
      </c>
      <c r="AB231" s="221">
        <v>68.655</v>
      </c>
      <c r="AC231" s="221">
        <v>47.8101</v>
      </c>
      <c r="AD231" s="221">
        <v>48.8346</v>
      </c>
      <c r="AE231" s="221">
        <v>48.3558</v>
      </c>
      <c r="AF231" s="221">
        <v>50.527</v>
      </c>
      <c r="AG231" s="221">
        <v>50.287</v>
      </c>
      <c r="AH231" s="221">
        <v>50.467</v>
      </c>
      <c r="AI231" s="221">
        <v>45.865</v>
      </c>
      <c r="AJ231" s="221">
        <v>46.487</v>
      </c>
      <c r="AK231" s="221">
        <v>46.203</v>
      </c>
      <c r="AL231" s="220"/>
      <c r="AM231" s="220"/>
      <c r="AN231" s="221">
        <v>4.0</v>
      </c>
      <c r="AO231" s="221">
        <v>5.0</v>
      </c>
      <c r="AP231" s="220"/>
      <c r="AQ231" s="220"/>
      <c r="AR231" s="220"/>
    </row>
    <row r="232">
      <c r="A232" s="227" t="s">
        <v>750</v>
      </c>
      <c r="B232" s="227" t="s">
        <v>440</v>
      </c>
      <c r="C232" s="227" t="s">
        <v>78</v>
      </c>
      <c r="D232" s="220" t="s">
        <v>78</v>
      </c>
      <c r="E232" s="220" t="s">
        <v>78</v>
      </c>
      <c r="F232" s="220"/>
      <c r="G232" s="220"/>
      <c r="H232" s="220"/>
      <c r="I232" s="220"/>
      <c r="J232" s="220"/>
      <c r="K232" s="221">
        <v>56.2556</v>
      </c>
      <c r="L232" s="221">
        <v>55.7734</v>
      </c>
      <c r="M232" s="221">
        <v>56.0051</v>
      </c>
      <c r="N232" s="221">
        <v>57.945</v>
      </c>
      <c r="O232" s="221">
        <v>56.716</v>
      </c>
      <c r="P232" s="221">
        <v>57.217</v>
      </c>
      <c r="Q232" s="221">
        <v>54.046</v>
      </c>
      <c r="R232" s="221">
        <v>53.353</v>
      </c>
      <c r="S232" s="221">
        <v>53.682</v>
      </c>
      <c r="T232" s="221">
        <v>66.5803</v>
      </c>
      <c r="U232" s="221">
        <v>66.4079</v>
      </c>
      <c r="V232" s="221">
        <v>66.4932</v>
      </c>
      <c r="W232" s="221">
        <v>63.784</v>
      </c>
      <c r="X232" s="221">
        <v>63.689</v>
      </c>
      <c r="Y232" s="221">
        <v>63.736</v>
      </c>
      <c r="Z232" s="221">
        <v>65.561</v>
      </c>
      <c r="AA232" s="221">
        <v>65.41</v>
      </c>
      <c r="AB232" s="221">
        <v>65.485</v>
      </c>
      <c r="AC232" s="221">
        <v>49.0695</v>
      </c>
      <c r="AD232" s="221">
        <v>49.3595</v>
      </c>
      <c r="AE232" s="221">
        <v>49.2226</v>
      </c>
      <c r="AF232" s="221">
        <v>52.984</v>
      </c>
      <c r="AG232" s="221">
        <v>51.133</v>
      </c>
      <c r="AH232" s="221">
        <v>51.89</v>
      </c>
      <c r="AI232" s="221">
        <v>46.613</v>
      </c>
      <c r="AJ232" s="221">
        <v>46.598</v>
      </c>
      <c r="AK232" s="221">
        <v>46.605</v>
      </c>
      <c r="AL232" s="221">
        <v>0.00499</v>
      </c>
      <c r="AM232" s="221">
        <v>0.004806</v>
      </c>
      <c r="AN232" s="221">
        <v>2.0</v>
      </c>
      <c r="AO232" s="221">
        <v>3.0</v>
      </c>
      <c r="AP232" s="220"/>
      <c r="AQ232" s="220"/>
      <c r="AR232" s="220"/>
    </row>
    <row r="233">
      <c r="A233" s="227" t="s">
        <v>750</v>
      </c>
      <c r="B233" s="227" t="s">
        <v>441</v>
      </c>
      <c r="C233" s="227" t="s">
        <v>751</v>
      </c>
      <c r="D233" s="221">
        <v>14606.0</v>
      </c>
      <c r="E233" s="221">
        <v>536.0</v>
      </c>
      <c r="F233" s="222">
        <v>2.467346635E9</v>
      </c>
      <c r="G233" s="222">
        <v>2.468140133E9</v>
      </c>
      <c r="H233" s="223">
        <v>3.03</v>
      </c>
      <c r="I233" s="223">
        <v>2.96</v>
      </c>
      <c r="J233" s="224">
        <f>((F233+G233)/1000000000) / (H233+I233)</f>
        <v>0.8239543853</v>
      </c>
      <c r="K233" s="221">
        <v>56.6373</v>
      </c>
      <c r="L233" s="221">
        <v>56.0909</v>
      </c>
      <c r="M233" s="221">
        <v>56.3525</v>
      </c>
      <c r="N233" s="221">
        <v>58.528</v>
      </c>
      <c r="O233" s="221">
        <v>57.118</v>
      </c>
      <c r="P233" s="221">
        <v>57.688</v>
      </c>
      <c r="Q233" s="221">
        <v>54.28</v>
      </c>
      <c r="R233" s="221">
        <v>53.539</v>
      </c>
      <c r="S233" s="221">
        <v>53.889</v>
      </c>
      <c r="T233" s="221">
        <v>70.3306</v>
      </c>
      <c r="U233" s="221">
        <v>69.584</v>
      </c>
      <c r="V233" s="221">
        <v>69.9412</v>
      </c>
      <c r="W233" s="221">
        <v>65.391</v>
      </c>
      <c r="X233" s="221">
        <v>65.126</v>
      </c>
      <c r="Y233" s="221">
        <v>65.256</v>
      </c>
      <c r="Z233" s="221">
        <v>68.29</v>
      </c>
      <c r="AA233" s="221">
        <v>67.795</v>
      </c>
      <c r="AB233" s="221">
        <v>68.035</v>
      </c>
      <c r="AC233" s="221">
        <v>49.273</v>
      </c>
      <c r="AD233" s="221">
        <v>49.534</v>
      </c>
      <c r="AE233" s="221">
        <v>49.411</v>
      </c>
      <c r="AF233" s="221">
        <v>53.527</v>
      </c>
      <c r="AG233" s="221">
        <v>51.413</v>
      </c>
      <c r="AH233" s="221">
        <v>52.264</v>
      </c>
      <c r="AI233" s="221">
        <v>46.736</v>
      </c>
      <c r="AJ233" s="221">
        <v>46.695</v>
      </c>
      <c r="AK233" s="221">
        <v>46.714</v>
      </c>
      <c r="AL233" s="221">
        <v>0.004495</v>
      </c>
      <c r="AM233" s="221">
        <v>0.004392</v>
      </c>
      <c r="AN233" s="221">
        <v>2.0</v>
      </c>
      <c r="AO233" s="221">
        <v>3.0</v>
      </c>
      <c r="AP233" s="220"/>
      <c r="AQ233" s="220"/>
      <c r="AR233" s="220"/>
    </row>
    <row r="234">
      <c r="A234" s="227" t="s">
        <v>447</v>
      </c>
      <c r="B234" s="227" t="s">
        <v>440</v>
      </c>
      <c r="C234" s="227" t="s">
        <v>78</v>
      </c>
      <c r="D234" s="220" t="s">
        <v>78</v>
      </c>
      <c r="E234" s="220" t="s">
        <v>78</v>
      </c>
      <c r="F234" s="220"/>
      <c r="G234" s="220"/>
      <c r="H234" s="220"/>
      <c r="I234" s="220"/>
      <c r="J234" s="220"/>
      <c r="K234" s="221">
        <v>56.3764</v>
      </c>
      <c r="L234" s="221">
        <v>56.0688</v>
      </c>
      <c r="M234" s="221">
        <v>56.2165</v>
      </c>
      <c r="N234" s="221">
        <v>57.644</v>
      </c>
      <c r="O234" s="221">
        <v>56.703</v>
      </c>
      <c r="P234" s="221">
        <v>57.101</v>
      </c>
      <c r="Q234" s="221">
        <v>54.139</v>
      </c>
      <c r="R234" s="221">
        <v>53.842</v>
      </c>
      <c r="S234" s="221">
        <v>53.985</v>
      </c>
      <c r="T234" s="221">
        <v>66.4343</v>
      </c>
      <c r="U234" s="221">
        <v>66.5128</v>
      </c>
      <c r="V234" s="221">
        <v>66.4734</v>
      </c>
      <c r="W234" s="221">
        <v>63.597</v>
      </c>
      <c r="X234" s="221">
        <v>63.517</v>
      </c>
      <c r="Y234" s="221">
        <v>63.557</v>
      </c>
      <c r="Z234" s="221">
        <v>65.303</v>
      </c>
      <c r="AA234" s="221">
        <v>65.125</v>
      </c>
      <c r="AB234" s="221">
        <v>65.213</v>
      </c>
      <c r="AC234" s="221">
        <v>48.7765</v>
      </c>
      <c r="AD234" s="221">
        <v>49.3457</v>
      </c>
      <c r="AE234" s="221">
        <v>49.0921</v>
      </c>
      <c r="AF234" s="221">
        <v>51.748</v>
      </c>
      <c r="AG234" s="221">
        <v>50.68</v>
      </c>
      <c r="AH234" s="221">
        <v>51.213</v>
      </c>
      <c r="AI234" s="221">
        <v>46.273</v>
      </c>
      <c r="AJ234" s="221">
        <v>46.899</v>
      </c>
      <c r="AK234" s="221">
        <v>46.619</v>
      </c>
      <c r="AL234" s="221">
        <v>0.005214</v>
      </c>
      <c r="AM234" s="221">
        <v>0.004341</v>
      </c>
      <c r="AN234" s="221">
        <v>1.0</v>
      </c>
      <c r="AO234" s="221">
        <v>2.0</v>
      </c>
      <c r="AP234" s="220"/>
      <c r="AQ234" s="220"/>
      <c r="AR234" s="220"/>
    </row>
    <row r="235">
      <c r="A235" s="227" t="s">
        <v>447</v>
      </c>
      <c r="B235" s="227" t="s">
        <v>441</v>
      </c>
      <c r="C235" s="227" t="s">
        <v>752</v>
      </c>
      <c r="D235" s="221">
        <v>13969.0</v>
      </c>
      <c r="E235" s="221">
        <v>415.0</v>
      </c>
      <c r="F235" s="222">
        <v>2.469295648E9</v>
      </c>
      <c r="G235" s="222">
        <v>2.468261809E9</v>
      </c>
      <c r="H235" s="223">
        <v>3.04</v>
      </c>
      <c r="I235" s="223">
        <v>2.91</v>
      </c>
      <c r="J235" s="224">
        <f>((F235+G235)/1000000000) / (H235+I235)</f>
        <v>0.8298415894</v>
      </c>
      <c r="K235" s="221">
        <v>56.8468</v>
      </c>
      <c r="L235" s="221">
        <v>56.485</v>
      </c>
      <c r="M235" s="221">
        <v>56.6582</v>
      </c>
      <c r="N235" s="221">
        <v>58.233</v>
      </c>
      <c r="O235" s="221">
        <v>57.168</v>
      </c>
      <c r="P235" s="221">
        <v>57.616</v>
      </c>
      <c r="Q235" s="221">
        <v>54.459</v>
      </c>
      <c r="R235" s="221">
        <v>54.131</v>
      </c>
      <c r="S235" s="221">
        <v>54.288</v>
      </c>
      <c r="T235" s="221">
        <v>70.0804</v>
      </c>
      <c r="U235" s="221">
        <v>70.9223</v>
      </c>
      <c r="V235" s="221">
        <v>70.4808</v>
      </c>
      <c r="W235" s="221">
        <v>65.43</v>
      </c>
      <c r="X235" s="221">
        <v>65.533</v>
      </c>
      <c r="Y235" s="221">
        <v>65.481</v>
      </c>
      <c r="Z235" s="221">
        <v>68.75</v>
      </c>
      <c r="AA235" s="221">
        <v>68.906</v>
      </c>
      <c r="AB235" s="221">
        <v>68.827</v>
      </c>
      <c r="AC235" s="221">
        <v>49.0787</v>
      </c>
      <c r="AD235" s="221">
        <v>49.5368</v>
      </c>
      <c r="AE235" s="221">
        <v>49.3342</v>
      </c>
      <c r="AF235" s="221">
        <v>52.363</v>
      </c>
      <c r="AG235" s="221">
        <v>50.944</v>
      </c>
      <c r="AH235" s="221">
        <v>51.613</v>
      </c>
      <c r="AI235" s="221">
        <v>46.451</v>
      </c>
      <c r="AJ235" s="221">
        <v>47.017</v>
      </c>
      <c r="AK235" s="221">
        <v>46.764</v>
      </c>
      <c r="AL235" s="221">
        <v>0.004755</v>
      </c>
      <c r="AM235" s="221">
        <v>0.003953</v>
      </c>
      <c r="AN235" s="221">
        <v>1.0</v>
      </c>
      <c r="AO235" s="221">
        <v>2.0</v>
      </c>
      <c r="AP235" s="220"/>
      <c r="AQ235" s="220"/>
      <c r="AR235" s="220"/>
    </row>
    <row r="236">
      <c r="A236" s="227" t="s">
        <v>753</v>
      </c>
      <c r="B236" s="227" t="s">
        <v>440</v>
      </c>
      <c r="C236" s="227" t="s">
        <v>78</v>
      </c>
      <c r="D236" s="220" t="s">
        <v>78</v>
      </c>
      <c r="E236" s="220" t="s">
        <v>78</v>
      </c>
      <c r="F236" s="220"/>
      <c r="G236" s="220"/>
      <c r="H236" s="220"/>
      <c r="I236" s="220"/>
      <c r="J236" s="220"/>
      <c r="K236" s="221">
        <v>55.918</v>
      </c>
      <c r="L236" s="221">
        <v>56.3159</v>
      </c>
      <c r="M236" s="221">
        <v>56.1123</v>
      </c>
      <c r="N236" s="221">
        <v>57.62</v>
      </c>
      <c r="O236" s="221">
        <v>58.149</v>
      </c>
      <c r="P236" s="221">
        <v>57.876</v>
      </c>
      <c r="Q236" s="221">
        <v>53.846</v>
      </c>
      <c r="R236" s="221">
        <v>54.123</v>
      </c>
      <c r="S236" s="221">
        <v>53.982</v>
      </c>
      <c r="T236" s="221">
        <v>66.0033</v>
      </c>
      <c r="U236" s="221">
        <v>65.8335</v>
      </c>
      <c r="V236" s="221">
        <v>65.9175</v>
      </c>
      <c r="W236" s="221">
        <v>64.007</v>
      </c>
      <c r="X236" s="221">
        <v>63.951</v>
      </c>
      <c r="Y236" s="221">
        <v>63.978</v>
      </c>
      <c r="Z236" s="221">
        <v>64.724</v>
      </c>
      <c r="AA236" s="221">
        <v>64.576</v>
      </c>
      <c r="AB236" s="221">
        <v>64.649</v>
      </c>
      <c r="AC236" s="221">
        <v>49.6645</v>
      </c>
      <c r="AD236" s="221">
        <v>49.731</v>
      </c>
      <c r="AE236" s="221">
        <v>49.6975</v>
      </c>
      <c r="AF236" s="221">
        <v>53.056</v>
      </c>
      <c r="AG236" s="221">
        <v>53.067</v>
      </c>
      <c r="AH236" s="221">
        <v>53.061</v>
      </c>
      <c r="AI236" s="221">
        <v>47.264</v>
      </c>
      <c r="AJ236" s="221">
        <v>47.282</v>
      </c>
      <c r="AK236" s="221">
        <v>47.273</v>
      </c>
      <c r="AL236" s="221">
        <v>0.007756</v>
      </c>
      <c r="AM236" s="221">
        <v>0.007805</v>
      </c>
      <c r="AN236" s="221">
        <v>2.0</v>
      </c>
      <c r="AO236" s="221">
        <v>3.0</v>
      </c>
      <c r="AP236" s="220"/>
      <c r="AQ236" s="220"/>
      <c r="AR236" s="220"/>
    </row>
    <row r="237">
      <c r="A237" s="227" t="s">
        <v>753</v>
      </c>
      <c r="B237" s="227" t="s">
        <v>441</v>
      </c>
      <c r="C237" s="227" t="s">
        <v>754</v>
      </c>
      <c r="D237" s="221">
        <v>16491.0</v>
      </c>
      <c r="E237" s="221">
        <v>553.0</v>
      </c>
      <c r="F237" s="222">
        <v>2.468728539E9</v>
      </c>
      <c r="G237" s="222">
        <v>2.469660348E9</v>
      </c>
      <c r="H237" s="223">
        <v>3.03</v>
      </c>
      <c r="I237" s="223">
        <v>3.03</v>
      </c>
      <c r="J237" s="224">
        <f>((F237+G237)/1000000000) / (H237+I237)</f>
        <v>0.8149156579</v>
      </c>
      <c r="K237" s="221">
        <v>56.3772</v>
      </c>
      <c r="L237" s="221">
        <v>56.7973</v>
      </c>
      <c r="M237" s="221">
        <v>56.5821</v>
      </c>
      <c r="N237" s="221">
        <v>58.297</v>
      </c>
      <c r="O237" s="221">
        <v>58.796</v>
      </c>
      <c r="P237" s="221">
        <v>58.539</v>
      </c>
      <c r="Q237" s="221">
        <v>54.165</v>
      </c>
      <c r="R237" s="221">
        <v>54.442</v>
      </c>
      <c r="S237" s="221">
        <v>54.301</v>
      </c>
      <c r="T237" s="221">
        <v>70.2831</v>
      </c>
      <c r="U237" s="221">
        <v>69.8953</v>
      </c>
      <c r="V237" s="221">
        <v>70.0848</v>
      </c>
      <c r="W237" s="221">
        <v>66.631</v>
      </c>
      <c r="X237" s="221">
        <v>66.377</v>
      </c>
      <c r="Y237" s="221">
        <v>66.502</v>
      </c>
      <c r="Z237" s="221">
        <v>68.333</v>
      </c>
      <c r="AA237" s="221">
        <v>67.885</v>
      </c>
      <c r="AB237" s="221">
        <v>68.103</v>
      </c>
      <c r="AC237" s="221">
        <v>49.9504</v>
      </c>
      <c r="AD237" s="221">
        <v>49.9859</v>
      </c>
      <c r="AE237" s="221">
        <v>49.9681</v>
      </c>
      <c r="AF237" s="221">
        <v>53.692</v>
      </c>
      <c r="AG237" s="221">
        <v>53.607</v>
      </c>
      <c r="AH237" s="221">
        <v>53.649</v>
      </c>
      <c r="AI237" s="221">
        <v>47.44</v>
      </c>
      <c r="AJ237" s="221">
        <v>47.433</v>
      </c>
      <c r="AK237" s="221">
        <v>47.436</v>
      </c>
      <c r="AL237" s="221">
        <v>0.007049</v>
      </c>
      <c r="AM237" s="221">
        <v>0.007044</v>
      </c>
      <c r="AN237" s="221">
        <v>2.0</v>
      </c>
      <c r="AO237" s="221">
        <v>3.0</v>
      </c>
      <c r="AP237" s="220"/>
      <c r="AQ237" s="220"/>
      <c r="AR237" s="220"/>
    </row>
    <row r="238">
      <c r="A238" s="227" t="s">
        <v>755</v>
      </c>
      <c r="B238" s="227" t="s">
        <v>440</v>
      </c>
      <c r="C238" s="227" t="s">
        <v>78</v>
      </c>
      <c r="D238" s="220" t="s">
        <v>78</v>
      </c>
      <c r="E238" s="220" t="s">
        <v>78</v>
      </c>
      <c r="F238" s="220"/>
      <c r="G238" s="220"/>
      <c r="H238" s="220"/>
      <c r="I238" s="220"/>
      <c r="J238" s="220"/>
      <c r="K238" s="221">
        <v>56.3666</v>
      </c>
      <c r="L238" s="221">
        <v>56.1334</v>
      </c>
      <c r="M238" s="221">
        <v>56.2486</v>
      </c>
      <c r="N238" s="221">
        <v>58.357</v>
      </c>
      <c r="O238" s="221">
        <v>57.971</v>
      </c>
      <c r="P238" s="221">
        <v>58.16</v>
      </c>
      <c r="Q238" s="221">
        <v>53.982</v>
      </c>
      <c r="R238" s="221">
        <v>53.835</v>
      </c>
      <c r="S238" s="221">
        <v>53.908</v>
      </c>
      <c r="T238" s="221">
        <v>66.0206</v>
      </c>
      <c r="U238" s="221">
        <v>66.3956</v>
      </c>
      <c r="V238" s="221">
        <v>66.2041</v>
      </c>
      <c r="W238" s="221">
        <v>63.854</v>
      </c>
      <c r="X238" s="221">
        <v>64.119</v>
      </c>
      <c r="Y238" s="221">
        <v>63.983</v>
      </c>
      <c r="Z238" s="221">
        <v>64.41</v>
      </c>
      <c r="AA238" s="221">
        <v>64.58</v>
      </c>
      <c r="AB238" s="221">
        <v>64.494</v>
      </c>
      <c r="AC238" s="221">
        <v>49.8088</v>
      </c>
      <c r="AD238" s="221">
        <v>49.5787</v>
      </c>
      <c r="AE238" s="221">
        <v>49.6924</v>
      </c>
      <c r="AF238" s="221">
        <v>53.917</v>
      </c>
      <c r="AG238" s="221">
        <v>52.932</v>
      </c>
      <c r="AH238" s="221">
        <v>53.395</v>
      </c>
      <c r="AI238" s="221">
        <v>47.189</v>
      </c>
      <c r="AJ238" s="221">
        <v>47.081</v>
      </c>
      <c r="AK238" s="221">
        <v>47.135</v>
      </c>
      <c r="AL238" s="221">
        <v>0.007512</v>
      </c>
      <c r="AM238" s="221">
        <v>0.006842</v>
      </c>
      <c r="AN238" s="221">
        <v>2.0</v>
      </c>
      <c r="AO238" s="221">
        <v>3.0</v>
      </c>
      <c r="AP238" s="220"/>
      <c r="AQ238" s="220"/>
      <c r="AR238" s="220"/>
    </row>
    <row r="239">
      <c r="A239" s="227" t="s">
        <v>755</v>
      </c>
      <c r="B239" s="227" t="s">
        <v>441</v>
      </c>
      <c r="C239" s="227" t="s">
        <v>756</v>
      </c>
      <c r="D239" s="221">
        <v>14854.0</v>
      </c>
      <c r="E239" s="221">
        <v>495.0</v>
      </c>
      <c r="F239" s="222">
        <v>2.468709604E9</v>
      </c>
      <c r="G239" s="222">
        <v>2.4685965E9</v>
      </c>
      <c r="H239" s="223">
        <v>3.03</v>
      </c>
      <c r="I239" s="223">
        <v>3.04</v>
      </c>
      <c r="J239" s="224">
        <f>((F239+G239)/1000000000) / (H239+I239)</f>
        <v>0.8133947453</v>
      </c>
      <c r="K239" s="221">
        <v>56.8188</v>
      </c>
      <c r="L239" s="221">
        <v>56.575</v>
      </c>
      <c r="M239" s="221">
        <v>56.6954</v>
      </c>
      <c r="N239" s="221">
        <v>59.042</v>
      </c>
      <c r="O239" s="221">
        <v>58.541</v>
      </c>
      <c r="P239" s="221">
        <v>58.784</v>
      </c>
      <c r="Q239" s="221">
        <v>54.289</v>
      </c>
      <c r="R239" s="221">
        <v>54.133</v>
      </c>
      <c r="S239" s="221">
        <v>54.21</v>
      </c>
      <c r="T239" s="221">
        <v>70.2757</v>
      </c>
      <c r="U239" s="221">
        <v>70.2239</v>
      </c>
      <c r="V239" s="221">
        <v>70.2497</v>
      </c>
      <c r="W239" s="221">
        <v>66.439</v>
      </c>
      <c r="X239" s="221">
        <v>66.275</v>
      </c>
      <c r="Y239" s="221">
        <v>66.355</v>
      </c>
      <c r="Z239" s="221">
        <v>67.815</v>
      </c>
      <c r="AA239" s="221">
        <v>67.471</v>
      </c>
      <c r="AB239" s="221">
        <v>67.64</v>
      </c>
      <c r="AC239" s="221">
        <v>50.0556</v>
      </c>
      <c r="AD239" s="221">
        <v>49.8549</v>
      </c>
      <c r="AE239" s="221">
        <v>49.9543</v>
      </c>
      <c r="AF239" s="221">
        <v>54.541</v>
      </c>
      <c r="AG239" s="221">
        <v>53.507</v>
      </c>
      <c r="AH239" s="221">
        <v>53.992</v>
      </c>
      <c r="AI239" s="221">
        <v>47.338</v>
      </c>
      <c r="AJ239" s="221">
        <v>47.245</v>
      </c>
      <c r="AK239" s="221">
        <v>47.292</v>
      </c>
      <c r="AL239" s="221">
        <v>0.00693</v>
      </c>
      <c r="AM239" s="221">
        <v>0.006222</v>
      </c>
      <c r="AN239" s="221">
        <v>2.0</v>
      </c>
      <c r="AO239" s="221">
        <v>3.0</v>
      </c>
      <c r="AP239" s="220"/>
      <c r="AQ239" s="220"/>
      <c r="AR239" s="220"/>
    </row>
    <row r="240">
      <c r="A240" s="230" t="s">
        <v>757</v>
      </c>
      <c r="B240" s="230" t="s">
        <v>440</v>
      </c>
      <c r="C240" s="230" t="s">
        <v>78</v>
      </c>
      <c r="D240" s="231" t="s">
        <v>78</v>
      </c>
      <c r="E240" s="231" t="s">
        <v>78</v>
      </c>
      <c r="F240" s="231"/>
      <c r="G240" s="231"/>
      <c r="H240" s="231"/>
      <c r="I240" s="231"/>
      <c r="J240" s="231"/>
      <c r="K240" s="232">
        <v>55.8378</v>
      </c>
      <c r="L240" s="232">
        <v>57.062</v>
      </c>
      <c r="M240" s="232">
        <v>56.4054</v>
      </c>
      <c r="N240" s="232">
        <v>59.386</v>
      </c>
      <c r="O240" s="232">
        <v>59.74</v>
      </c>
      <c r="P240" s="232">
        <v>59.461</v>
      </c>
      <c r="Q240" s="232">
        <v>53.498</v>
      </c>
      <c r="R240" s="232">
        <v>54.649</v>
      </c>
      <c r="S240" s="232">
        <v>54.034</v>
      </c>
      <c r="T240" s="232">
        <v>66.9974</v>
      </c>
      <c r="U240" s="232">
        <v>67.4263</v>
      </c>
      <c r="V240" s="232">
        <v>67.2065</v>
      </c>
      <c r="W240" s="232">
        <v>64.813</v>
      </c>
      <c r="X240" s="232">
        <v>65.071</v>
      </c>
      <c r="Y240" s="232">
        <v>64.94</v>
      </c>
      <c r="Z240" s="232">
        <v>66.019</v>
      </c>
      <c r="AA240" s="232">
        <v>66.36</v>
      </c>
      <c r="AB240" s="232">
        <v>66.186</v>
      </c>
      <c r="AC240" s="232">
        <v>49.1541</v>
      </c>
      <c r="AD240" s="232">
        <v>50.4315</v>
      </c>
      <c r="AE240" s="232">
        <v>49.7448</v>
      </c>
      <c r="AF240" s="232">
        <v>55.866</v>
      </c>
      <c r="AG240" s="232">
        <v>55.141</v>
      </c>
      <c r="AH240" s="232">
        <v>55.252</v>
      </c>
      <c r="AI240" s="232">
        <v>46.574</v>
      </c>
      <c r="AJ240" s="232">
        <v>47.803</v>
      </c>
      <c r="AK240" s="232">
        <v>47.144</v>
      </c>
      <c r="AL240" s="232">
        <v>0.007959</v>
      </c>
      <c r="AM240" s="232">
        <v>0.007582</v>
      </c>
      <c r="AN240" s="232">
        <v>2.0</v>
      </c>
      <c r="AO240" s="232">
        <v>3.0</v>
      </c>
      <c r="AP240" s="231"/>
      <c r="AQ240" s="231"/>
      <c r="AR240" s="231"/>
    </row>
    <row r="241">
      <c r="A241" s="230" t="s">
        <v>757</v>
      </c>
      <c r="B241" s="230" t="s">
        <v>441</v>
      </c>
      <c r="C241" s="230" t="s">
        <v>758</v>
      </c>
      <c r="D241" s="232">
        <v>13988.0</v>
      </c>
      <c r="E241" s="232">
        <v>1180.0</v>
      </c>
      <c r="F241" s="233">
        <v>2.468424425E9</v>
      </c>
      <c r="G241" s="233">
        <v>2.466945163E9</v>
      </c>
      <c r="H241" s="234">
        <v>3.03</v>
      </c>
      <c r="I241" s="234">
        <v>3.05</v>
      </c>
      <c r="J241" s="235">
        <f>((F241+G241)/1000000000) / (H241+I241)</f>
        <v>0.8117384191</v>
      </c>
      <c r="K241" s="232">
        <v>56.0885</v>
      </c>
      <c r="L241" s="232">
        <v>57.334</v>
      </c>
      <c r="M241" s="232">
        <v>56.6653</v>
      </c>
      <c r="N241" s="232">
        <v>60.011</v>
      </c>
      <c r="O241" s="232">
        <v>60.254</v>
      </c>
      <c r="P241" s="232">
        <v>60.016</v>
      </c>
      <c r="Q241" s="232">
        <v>53.643</v>
      </c>
      <c r="R241" s="232">
        <v>54.805</v>
      </c>
      <c r="S241" s="232">
        <v>54.184</v>
      </c>
      <c r="T241" s="232">
        <v>69.6212</v>
      </c>
      <c r="U241" s="232">
        <v>69.629</v>
      </c>
      <c r="V241" s="232">
        <v>69.6251</v>
      </c>
      <c r="W241" s="232">
        <v>66.224</v>
      </c>
      <c r="X241" s="232">
        <v>66.25</v>
      </c>
      <c r="Y241" s="232">
        <v>66.237</v>
      </c>
      <c r="Z241" s="232">
        <v>67.992</v>
      </c>
      <c r="AA241" s="232">
        <v>68.037</v>
      </c>
      <c r="AB241" s="232">
        <v>68.015</v>
      </c>
      <c r="AC241" s="232">
        <v>49.3044</v>
      </c>
      <c r="AD241" s="232">
        <v>50.5833</v>
      </c>
      <c r="AE241" s="232">
        <v>49.8957</v>
      </c>
      <c r="AF241" s="232">
        <v>56.611</v>
      </c>
      <c r="AG241" s="232">
        <v>55.605</v>
      </c>
      <c r="AH241" s="232">
        <v>55.809</v>
      </c>
      <c r="AI241" s="232">
        <v>46.659</v>
      </c>
      <c r="AJ241" s="232">
        <v>47.884</v>
      </c>
      <c r="AK241" s="232">
        <v>47.227</v>
      </c>
      <c r="AL241" s="232">
        <v>0.007504</v>
      </c>
      <c r="AM241" s="232">
        <v>0.007085</v>
      </c>
      <c r="AN241" s="232">
        <v>2.0</v>
      </c>
      <c r="AO241" s="232">
        <v>3.0</v>
      </c>
      <c r="AP241" s="231"/>
      <c r="AQ241" s="231"/>
      <c r="AR241" s="231"/>
    </row>
    <row r="242">
      <c r="A242" s="220" t="s">
        <v>759</v>
      </c>
      <c r="B242" s="220" t="s">
        <v>440</v>
      </c>
      <c r="C242" s="220" t="s">
        <v>78</v>
      </c>
      <c r="D242" s="220" t="s">
        <v>78</v>
      </c>
      <c r="E242" s="220" t="s">
        <v>78</v>
      </c>
      <c r="F242" s="220"/>
      <c r="G242" s="220"/>
      <c r="H242" s="220"/>
      <c r="I242" s="220"/>
      <c r="J242" s="220"/>
      <c r="K242" s="221">
        <v>55.6782</v>
      </c>
      <c r="L242" s="221">
        <v>55.7776</v>
      </c>
      <c r="M242" s="221">
        <v>55.7275</v>
      </c>
      <c r="N242" s="221">
        <v>58.411</v>
      </c>
      <c r="O242" s="221">
        <v>58.538</v>
      </c>
      <c r="P242" s="221">
        <v>58.473</v>
      </c>
      <c r="Q242" s="221">
        <v>53.78</v>
      </c>
      <c r="R242" s="221">
        <v>53.8</v>
      </c>
      <c r="S242" s="221">
        <v>53.79</v>
      </c>
      <c r="T242" s="221">
        <v>66.2551</v>
      </c>
      <c r="U242" s="221">
        <v>65.3883</v>
      </c>
      <c r="V242" s="221">
        <v>65.8003</v>
      </c>
      <c r="W242" s="221">
        <v>64.075</v>
      </c>
      <c r="X242" s="221">
        <v>63.387</v>
      </c>
      <c r="Y242" s="221">
        <v>63.717</v>
      </c>
      <c r="Z242" s="221">
        <v>65.189</v>
      </c>
      <c r="AA242" s="221">
        <v>64.297</v>
      </c>
      <c r="AB242" s="221">
        <v>64.72</v>
      </c>
      <c r="AC242" s="221">
        <v>49.2803</v>
      </c>
      <c r="AD242" s="221">
        <v>49.48</v>
      </c>
      <c r="AE242" s="221">
        <v>49.3789</v>
      </c>
      <c r="AF242" s="221">
        <v>52.495</v>
      </c>
      <c r="AG242" s="221">
        <v>52.846</v>
      </c>
      <c r="AH242" s="221">
        <v>52.665</v>
      </c>
      <c r="AI242" s="221">
        <v>47.185</v>
      </c>
      <c r="AJ242" s="221">
        <v>47.248</v>
      </c>
      <c r="AK242" s="221">
        <v>47.216</v>
      </c>
      <c r="AL242" s="221">
        <v>0.007339</v>
      </c>
      <c r="AM242" s="221">
        <v>0.006867</v>
      </c>
      <c r="AN242" s="221">
        <v>6.0</v>
      </c>
      <c r="AO242" s="221">
        <v>7.0</v>
      </c>
      <c r="AP242" s="220"/>
      <c r="AQ242" s="220"/>
      <c r="AR242" s="220"/>
    </row>
    <row r="243">
      <c r="A243" s="220" t="s">
        <v>759</v>
      </c>
      <c r="B243" s="220" t="s">
        <v>441</v>
      </c>
      <c r="C243" s="220" t="s">
        <v>78</v>
      </c>
      <c r="D243" s="221">
        <v>13079.0</v>
      </c>
      <c r="E243" s="221">
        <v>584.0</v>
      </c>
      <c r="F243" s="222">
        <v>2.470576093E9</v>
      </c>
      <c r="G243" s="222">
        <v>2.468209505E9</v>
      </c>
      <c r="H243" s="223">
        <v>3.04</v>
      </c>
      <c r="I243" s="223">
        <v>3.05</v>
      </c>
      <c r="J243" s="224">
        <f>((F243+G243)/1000000000) / (H243+I243)</f>
        <v>0.8109664365</v>
      </c>
      <c r="K243" s="221">
        <v>56.0707</v>
      </c>
      <c r="L243" s="221">
        <v>56.1803</v>
      </c>
      <c r="M243" s="221">
        <v>56.125</v>
      </c>
      <c r="N243" s="221">
        <v>59.031</v>
      </c>
      <c r="O243" s="221">
        <v>59.165</v>
      </c>
      <c r="P243" s="221">
        <v>59.097</v>
      </c>
      <c r="Q243" s="221">
        <v>54.069</v>
      </c>
      <c r="R243" s="221">
        <v>54.095</v>
      </c>
      <c r="S243" s="221">
        <v>54.082</v>
      </c>
      <c r="T243" s="221">
        <v>70.0866</v>
      </c>
      <c r="U243" s="221">
        <v>68.5343</v>
      </c>
      <c r="V243" s="221">
        <v>69.2419</v>
      </c>
      <c r="W243" s="221">
        <v>66.395</v>
      </c>
      <c r="X243" s="221">
        <v>65.551</v>
      </c>
      <c r="Y243" s="221">
        <v>65.952</v>
      </c>
      <c r="Z243" s="221">
        <v>68.795</v>
      </c>
      <c r="AA243" s="221">
        <v>67.369</v>
      </c>
      <c r="AB243" s="221">
        <v>68.024</v>
      </c>
      <c r="AC243" s="221">
        <v>49.5307</v>
      </c>
      <c r="AD243" s="221">
        <v>49.7209</v>
      </c>
      <c r="AE243" s="221">
        <v>49.6247</v>
      </c>
      <c r="AF243" s="221">
        <v>53.06</v>
      </c>
      <c r="AG243" s="221">
        <v>53.357</v>
      </c>
      <c r="AH243" s="221">
        <v>53.204</v>
      </c>
      <c r="AI243" s="221">
        <v>47.349</v>
      </c>
      <c r="AJ243" s="221">
        <v>47.4</v>
      </c>
      <c r="AK243" s="221">
        <v>47.374</v>
      </c>
      <c r="AL243" s="221">
        <v>0.006836</v>
      </c>
      <c r="AM243" s="221">
        <v>0.006389</v>
      </c>
      <c r="AN243" s="221">
        <v>6.0</v>
      </c>
      <c r="AO243" s="221">
        <v>7.0</v>
      </c>
      <c r="AP243" s="220"/>
      <c r="AQ243" s="220"/>
      <c r="AR243" s="220"/>
    </row>
    <row r="244">
      <c r="A244" s="227" t="s">
        <v>448</v>
      </c>
      <c r="B244" s="227" t="s">
        <v>440</v>
      </c>
      <c r="C244" s="227" t="s">
        <v>78</v>
      </c>
      <c r="D244" s="220" t="s">
        <v>78</v>
      </c>
      <c r="E244" s="220" t="s">
        <v>78</v>
      </c>
      <c r="F244" s="220"/>
      <c r="G244" s="220"/>
      <c r="H244" s="220"/>
      <c r="I244" s="220"/>
      <c r="J244" s="220"/>
      <c r="K244" s="221">
        <v>56.114</v>
      </c>
      <c r="L244" s="221">
        <v>56.1758</v>
      </c>
      <c r="M244" s="221">
        <v>56.1449</v>
      </c>
      <c r="N244" s="221">
        <v>57.776</v>
      </c>
      <c r="O244" s="221">
        <v>58.094</v>
      </c>
      <c r="P244" s="221">
        <v>57.932</v>
      </c>
      <c r="Q244" s="221">
        <v>54.218</v>
      </c>
      <c r="R244" s="221">
        <v>54.252</v>
      </c>
      <c r="S244" s="221">
        <v>54.235</v>
      </c>
      <c r="T244" s="221">
        <v>65.9199</v>
      </c>
      <c r="U244" s="221">
        <v>67.2574</v>
      </c>
      <c r="V244" s="221">
        <v>66.5372</v>
      </c>
      <c r="W244" s="221">
        <v>64.272</v>
      </c>
      <c r="X244" s="221">
        <v>65.079</v>
      </c>
      <c r="Y244" s="221">
        <v>64.655</v>
      </c>
      <c r="Z244" s="221">
        <v>65.442</v>
      </c>
      <c r="AA244" s="221">
        <v>66.419</v>
      </c>
      <c r="AB244" s="221">
        <v>65.903</v>
      </c>
      <c r="AC244" s="221">
        <v>49.6085</v>
      </c>
      <c r="AD244" s="221">
        <v>49.8233</v>
      </c>
      <c r="AE244" s="221">
        <v>49.7151</v>
      </c>
      <c r="AF244" s="221">
        <v>52.153</v>
      </c>
      <c r="AG244" s="221">
        <v>52.838</v>
      </c>
      <c r="AH244" s="221">
        <v>52.483</v>
      </c>
      <c r="AI244" s="221">
        <v>47.481</v>
      </c>
      <c r="AJ244" s="221">
        <v>47.663</v>
      </c>
      <c r="AK244" s="221">
        <v>47.571</v>
      </c>
      <c r="AL244" s="221">
        <v>0.008519</v>
      </c>
      <c r="AM244" s="221">
        <v>0.007736</v>
      </c>
      <c r="AN244" s="221">
        <v>1.0</v>
      </c>
      <c r="AO244" s="221">
        <v>2.0</v>
      </c>
      <c r="AP244" s="220"/>
      <c r="AQ244" s="220"/>
      <c r="AR244" s="220"/>
    </row>
    <row r="245">
      <c r="A245" s="227" t="s">
        <v>448</v>
      </c>
      <c r="B245" s="227" t="s">
        <v>441</v>
      </c>
      <c r="C245" s="227" t="s">
        <v>760</v>
      </c>
      <c r="D245" s="221">
        <v>14738.0</v>
      </c>
      <c r="E245" s="221">
        <v>473.0</v>
      </c>
      <c r="F245" s="222">
        <v>2.469012424E9</v>
      </c>
      <c r="G245" s="222">
        <v>2.467745708E9</v>
      </c>
      <c r="H245" s="223">
        <v>3.04</v>
      </c>
      <c r="I245" s="223">
        <v>3.02</v>
      </c>
      <c r="J245" s="224">
        <f>((F245+G245)/1000000000) / (H245+I245)</f>
        <v>0.8146465564</v>
      </c>
      <c r="K245" s="221">
        <v>56.4959</v>
      </c>
      <c r="L245" s="221">
        <v>56.549</v>
      </c>
      <c r="M245" s="221">
        <v>56.5224</v>
      </c>
      <c r="N245" s="221">
        <v>58.323</v>
      </c>
      <c r="O245" s="221">
        <v>58.664</v>
      </c>
      <c r="P245" s="221">
        <v>58.49</v>
      </c>
      <c r="Q245" s="221">
        <v>54.476</v>
      </c>
      <c r="R245" s="221">
        <v>54.505</v>
      </c>
      <c r="S245" s="221">
        <v>54.49</v>
      </c>
      <c r="T245" s="221">
        <v>68.6594</v>
      </c>
      <c r="U245" s="221">
        <v>71.302</v>
      </c>
      <c r="V245" s="221">
        <v>69.7824</v>
      </c>
      <c r="W245" s="221">
        <v>66.065</v>
      </c>
      <c r="X245" s="221">
        <v>67.242</v>
      </c>
      <c r="Y245" s="221">
        <v>66.611</v>
      </c>
      <c r="Z245" s="221">
        <v>68.035</v>
      </c>
      <c r="AA245" s="221">
        <v>69.83</v>
      </c>
      <c r="AB245" s="221">
        <v>68.84</v>
      </c>
      <c r="AC245" s="221">
        <v>49.8522</v>
      </c>
      <c r="AD245" s="221">
        <v>50.0662</v>
      </c>
      <c r="AE245" s="221">
        <v>49.9584</v>
      </c>
      <c r="AF245" s="221">
        <v>52.603</v>
      </c>
      <c r="AG245" s="221">
        <v>53.332</v>
      </c>
      <c r="AH245" s="221">
        <v>52.953</v>
      </c>
      <c r="AI245" s="221">
        <v>47.634</v>
      </c>
      <c r="AJ245" s="221">
        <v>47.819</v>
      </c>
      <c r="AK245" s="221">
        <v>47.726</v>
      </c>
      <c r="AL245" s="221">
        <v>0.007982</v>
      </c>
      <c r="AM245" s="221">
        <v>0.007053</v>
      </c>
      <c r="AN245" s="221">
        <v>1.0</v>
      </c>
      <c r="AO245" s="221">
        <v>2.0</v>
      </c>
      <c r="AP245" s="220"/>
      <c r="AQ245" s="220"/>
      <c r="AR245" s="220"/>
    </row>
    <row r="246">
      <c r="A246" s="220" t="s">
        <v>761</v>
      </c>
      <c r="B246" s="220" t="s">
        <v>440</v>
      </c>
      <c r="C246" s="220" t="s">
        <v>78</v>
      </c>
      <c r="D246" s="220" t="s">
        <v>78</v>
      </c>
      <c r="E246" s="220" t="s">
        <v>78</v>
      </c>
      <c r="F246" s="220"/>
      <c r="G246" s="220"/>
      <c r="H246" s="220"/>
      <c r="I246" s="220"/>
      <c r="J246" s="220"/>
      <c r="K246" s="221">
        <v>55.3482</v>
      </c>
      <c r="L246" s="221">
        <v>55.7883</v>
      </c>
      <c r="M246" s="221">
        <v>55.5628</v>
      </c>
      <c r="N246" s="221">
        <v>57.008</v>
      </c>
      <c r="O246" s="221">
        <v>57.55</v>
      </c>
      <c r="P246" s="221">
        <v>57.27</v>
      </c>
      <c r="Q246" s="221">
        <v>53.622</v>
      </c>
      <c r="R246" s="221">
        <v>53.892</v>
      </c>
      <c r="S246" s="221">
        <v>53.755</v>
      </c>
      <c r="T246" s="221">
        <v>65.9083</v>
      </c>
      <c r="U246" s="221">
        <v>65.8603</v>
      </c>
      <c r="V246" s="221">
        <v>65.8842</v>
      </c>
      <c r="W246" s="221">
        <v>64.133</v>
      </c>
      <c r="X246" s="221">
        <v>64.149</v>
      </c>
      <c r="Y246" s="221">
        <v>64.141</v>
      </c>
      <c r="Z246" s="221">
        <v>64.585</v>
      </c>
      <c r="AA246" s="221">
        <v>64.594</v>
      </c>
      <c r="AB246" s="221">
        <v>64.589</v>
      </c>
      <c r="AC246" s="221">
        <v>49.4032</v>
      </c>
      <c r="AD246" s="221">
        <v>49.2497</v>
      </c>
      <c r="AE246" s="221">
        <v>49.3264</v>
      </c>
      <c r="AF246" s="221">
        <v>51.69</v>
      </c>
      <c r="AG246" s="221">
        <v>51.338</v>
      </c>
      <c r="AH246" s="221">
        <v>51.512</v>
      </c>
      <c r="AI246" s="221">
        <v>47.35</v>
      </c>
      <c r="AJ246" s="221">
        <v>47.157</v>
      </c>
      <c r="AK246" s="221">
        <v>47.253</v>
      </c>
      <c r="AL246" s="221">
        <v>0.007277</v>
      </c>
      <c r="AM246" s="221">
        <v>0.006878</v>
      </c>
      <c r="AN246" s="221">
        <v>6.0</v>
      </c>
      <c r="AO246" s="221">
        <v>7.0</v>
      </c>
      <c r="AP246" s="220"/>
      <c r="AQ246" s="220"/>
      <c r="AR246" s="220"/>
    </row>
    <row r="247">
      <c r="A247" s="220" t="s">
        <v>761</v>
      </c>
      <c r="B247" s="220" t="s">
        <v>441</v>
      </c>
      <c r="C247" s="220" t="s">
        <v>78</v>
      </c>
      <c r="D247" s="221">
        <v>15083.0</v>
      </c>
      <c r="E247" s="221">
        <v>641.0</v>
      </c>
      <c r="F247" s="222">
        <v>2.469903005E9</v>
      </c>
      <c r="G247" s="222">
        <v>2.468255786E9</v>
      </c>
      <c r="H247" s="223">
        <v>3.03</v>
      </c>
      <c r="I247" s="223">
        <v>3.03</v>
      </c>
      <c r="J247" s="224">
        <f>((F247+G247)/1000000000) / (H247+I247)</f>
        <v>0.8148776883</v>
      </c>
      <c r="K247" s="221">
        <v>55.7186</v>
      </c>
      <c r="L247" s="221">
        <v>56.2061</v>
      </c>
      <c r="M247" s="221">
        <v>55.9556</v>
      </c>
      <c r="N247" s="221">
        <v>57.46</v>
      </c>
      <c r="O247" s="221">
        <v>58.025</v>
      </c>
      <c r="P247" s="221">
        <v>57.733</v>
      </c>
      <c r="Q247" s="221">
        <v>53.912</v>
      </c>
      <c r="R247" s="221">
        <v>54.196</v>
      </c>
      <c r="S247" s="221">
        <v>54.052</v>
      </c>
      <c r="T247" s="221">
        <v>68.8061</v>
      </c>
      <c r="U247" s="221">
        <v>69.1142</v>
      </c>
      <c r="V247" s="221">
        <v>68.9574</v>
      </c>
      <c r="W247" s="221">
        <v>66.063</v>
      </c>
      <c r="X247" s="221">
        <v>66.191</v>
      </c>
      <c r="Y247" s="221">
        <v>66.127</v>
      </c>
      <c r="Z247" s="221">
        <v>67.249</v>
      </c>
      <c r="AA247" s="221">
        <v>67.405</v>
      </c>
      <c r="AB247" s="221">
        <v>67.326</v>
      </c>
      <c r="AC247" s="221">
        <v>49.6322</v>
      </c>
      <c r="AD247" s="221">
        <v>49.5008</v>
      </c>
      <c r="AE247" s="221">
        <v>49.5666</v>
      </c>
      <c r="AF247" s="221">
        <v>52.157</v>
      </c>
      <c r="AG247" s="221">
        <v>51.724</v>
      </c>
      <c r="AH247" s="221">
        <v>51.936</v>
      </c>
      <c r="AI247" s="221">
        <v>47.507</v>
      </c>
      <c r="AJ247" s="221">
        <v>47.323</v>
      </c>
      <c r="AK247" s="221">
        <v>47.415</v>
      </c>
      <c r="AL247" s="221">
        <v>0.00674</v>
      </c>
      <c r="AM247" s="221">
        <v>0.006373</v>
      </c>
      <c r="AN247" s="221">
        <v>6.0</v>
      </c>
      <c r="AO247" s="221">
        <v>7.0</v>
      </c>
      <c r="AP247" s="220"/>
      <c r="AQ247" s="220"/>
      <c r="AR247" s="220"/>
    </row>
    <row r="248">
      <c r="A248" s="220" t="s">
        <v>762</v>
      </c>
      <c r="B248" s="220" t="s">
        <v>440</v>
      </c>
      <c r="C248" s="220" t="s">
        <v>78</v>
      </c>
      <c r="D248" s="220" t="s">
        <v>78</v>
      </c>
      <c r="E248" s="220" t="s">
        <v>78</v>
      </c>
      <c r="F248" s="220"/>
      <c r="G248" s="220"/>
      <c r="H248" s="220"/>
      <c r="I248" s="220"/>
      <c r="J248" s="220"/>
      <c r="K248" s="221">
        <v>55.743</v>
      </c>
      <c r="L248" s="221">
        <v>56.2696</v>
      </c>
      <c r="M248" s="221">
        <v>55.9978</v>
      </c>
      <c r="N248" s="221">
        <v>57.256</v>
      </c>
      <c r="O248" s="221">
        <v>58.189</v>
      </c>
      <c r="P248" s="221">
        <v>57.697</v>
      </c>
      <c r="Q248" s="221">
        <v>53.892</v>
      </c>
      <c r="R248" s="221">
        <v>54.233</v>
      </c>
      <c r="S248" s="221">
        <v>54.059</v>
      </c>
      <c r="T248" s="221">
        <v>68.9685</v>
      </c>
      <c r="U248" s="221">
        <v>68.7769</v>
      </c>
      <c r="V248" s="221">
        <v>68.8716</v>
      </c>
      <c r="W248" s="221">
        <v>65.725</v>
      </c>
      <c r="X248" s="221">
        <v>65.644</v>
      </c>
      <c r="Y248" s="221">
        <v>65.684</v>
      </c>
      <c r="Z248" s="221">
        <v>67.308</v>
      </c>
      <c r="AA248" s="221">
        <v>67.206</v>
      </c>
      <c r="AB248" s="221">
        <v>67.257</v>
      </c>
      <c r="AC248" s="221">
        <v>49.3635</v>
      </c>
      <c r="AD248" s="221">
        <v>49.822</v>
      </c>
      <c r="AE248" s="221">
        <v>49.5856</v>
      </c>
      <c r="AF248" s="221">
        <v>51.7</v>
      </c>
      <c r="AG248" s="221">
        <v>52.761</v>
      </c>
      <c r="AH248" s="221">
        <v>52.196</v>
      </c>
      <c r="AI248" s="221">
        <v>47.277</v>
      </c>
      <c r="AJ248" s="221">
        <v>47.542</v>
      </c>
      <c r="AK248" s="221">
        <v>47.407</v>
      </c>
      <c r="AL248" s="221">
        <v>0.004926</v>
      </c>
      <c r="AM248" s="221">
        <v>0.00406</v>
      </c>
      <c r="AN248" s="221">
        <v>6.0</v>
      </c>
      <c r="AO248" s="221">
        <v>7.0</v>
      </c>
      <c r="AP248" s="220"/>
      <c r="AQ248" s="220"/>
      <c r="AR248" s="220"/>
    </row>
    <row r="249">
      <c r="A249" s="220" t="s">
        <v>762</v>
      </c>
      <c r="B249" s="220" t="s">
        <v>441</v>
      </c>
      <c r="C249" s="220" t="s">
        <v>78</v>
      </c>
      <c r="D249" s="221">
        <v>7115.0</v>
      </c>
      <c r="E249" s="221">
        <v>263.0</v>
      </c>
      <c r="F249" s="222">
        <v>2.467470473E9</v>
      </c>
      <c r="G249" s="222">
        <v>2.468185933E9</v>
      </c>
      <c r="H249" s="223">
        <v>3.03</v>
      </c>
      <c r="I249" s="223">
        <v>3.04</v>
      </c>
      <c r="J249" s="224">
        <f>((F249+G249)/1000000000) / (H249+I249)</f>
        <v>0.8131229664</v>
      </c>
      <c r="K249" s="221">
        <v>55.9709</v>
      </c>
      <c r="L249" s="221">
        <v>56.503</v>
      </c>
      <c r="M249" s="221">
        <v>56.2283</v>
      </c>
      <c r="N249" s="221">
        <v>57.532</v>
      </c>
      <c r="O249" s="221">
        <v>58.525</v>
      </c>
      <c r="P249" s="221">
        <v>57.999</v>
      </c>
      <c r="Q249" s="221">
        <v>54.062</v>
      </c>
      <c r="R249" s="221">
        <v>54.4</v>
      </c>
      <c r="S249" s="221">
        <v>54.227</v>
      </c>
      <c r="T249" s="221">
        <v>73.5638</v>
      </c>
      <c r="U249" s="221">
        <v>72.6987</v>
      </c>
      <c r="V249" s="221">
        <v>73.1097</v>
      </c>
      <c r="W249" s="221">
        <v>67.602</v>
      </c>
      <c r="X249" s="221">
        <v>67.437</v>
      </c>
      <c r="Y249" s="221">
        <v>67.518</v>
      </c>
      <c r="Z249" s="221">
        <v>70.7</v>
      </c>
      <c r="AA249" s="221">
        <v>70.286</v>
      </c>
      <c r="AB249" s="221">
        <v>70.488</v>
      </c>
      <c r="AC249" s="221">
        <v>49.5008</v>
      </c>
      <c r="AD249" s="221">
        <v>49.962</v>
      </c>
      <c r="AE249" s="221">
        <v>49.7242</v>
      </c>
      <c r="AF249" s="221">
        <v>51.937</v>
      </c>
      <c r="AG249" s="221">
        <v>52.996</v>
      </c>
      <c r="AH249" s="221">
        <v>52.432</v>
      </c>
      <c r="AI249" s="221">
        <v>47.367</v>
      </c>
      <c r="AJ249" s="221">
        <v>47.632</v>
      </c>
      <c r="AK249" s="221">
        <v>47.497</v>
      </c>
      <c r="AL249" s="221">
        <v>0.004692</v>
      </c>
      <c r="AM249" s="221">
        <v>0.003862</v>
      </c>
      <c r="AN249" s="221">
        <v>6.0</v>
      </c>
      <c r="AO249" s="221">
        <v>7.0</v>
      </c>
      <c r="AP249" s="220"/>
      <c r="AQ249" s="220"/>
      <c r="AR249" s="220"/>
    </row>
    <row r="250">
      <c r="A250" s="227" t="s">
        <v>763</v>
      </c>
      <c r="B250" s="227" t="s">
        <v>440</v>
      </c>
      <c r="C250" s="227" t="s">
        <v>78</v>
      </c>
      <c r="D250" s="220" t="s">
        <v>78</v>
      </c>
      <c r="E250" s="220" t="s">
        <v>78</v>
      </c>
      <c r="F250" s="220"/>
      <c r="G250" s="220"/>
      <c r="H250" s="220"/>
      <c r="I250" s="220"/>
      <c r="J250" s="220"/>
      <c r="K250" s="221">
        <v>55.1611</v>
      </c>
      <c r="L250" s="221">
        <v>55.2388</v>
      </c>
      <c r="M250" s="221">
        <v>55.2005</v>
      </c>
      <c r="N250" s="221">
        <v>56.418</v>
      </c>
      <c r="O250" s="221">
        <v>56.153</v>
      </c>
      <c r="P250" s="221">
        <v>56.256</v>
      </c>
      <c r="Q250" s="221">
        <v>53.304</v>
      </c>
      <c r="R250" s="221">
        <v>53.08</v>
      </c>
      <c r="S250" s="221">
        <v>53.189</v>
      </c>
      <c r="T250" s="221">
        <v>67.7796</v>
      </c>
      <c r="U250" s="221">
        <v>67.5171</v>
      </c>
      <c r="V250" s="221">
        <v>67.6463</v>
      </c>
      <c r="W250" s="221">
        <v>64.366</v>
      </c>
      <c r="X250" s="221">
        <v>64.214</v>
      </c>
      <c r="Y250" s="221">
        <v>64.289</v>
      </c>
      <c r="Z250" s="221">
        <v>66.52</v>
      </c>
      <c r="AA250" s="221">
        <v>66.313</v>
      </c>
      <c r="AB250" s="221">
        <v>66.415</v>
      </c>
      <c r="AC250" s="221">
        <v>47.7335</v>
      </c>
      <c r="AD250" s="221">
        <v>48.7409</v>
      </c>
      <c r="AE250" s="221">
        <v>48.2752</v>
      </c>
      <c r="AF250" s="221">
        <v>50.776</v>
      </c>
      <c r="AG250" s="221">
        <v>50.735</v>
      </c>
      <c r="AH250" s="221">
        <v>50.872</v>
      </c>
      <c r="AI250" s="221">
        <v>45.556</v>
      </c>
      <c r="AJ250" s="221">
        <v>46.252</v>
      </c>
      <c r="AK250" s="221">
        <v>45.936</v>
      </c>
      <c r="AL250" s="221">
        <v>0.005226</v>
      </c>
      <c r="AM250" s="221">
        <v>0.004411</v>
      </c>
      <c r="AN250" s="221">
        <v>3.0</v>
      </c>
      <c r="AO250" s="221">
        <v>4.0</v>
      </c>
      <c r="AP250" s="220"/>
      <c r="AQ250" s="220"/>
      <c r="AR250" s="220"/>
    </row>
    <row r="251">
      <c r="A251" s="227" t="s">
        <v>763</v>
      </c>
      <c r="B251" s="227" t="s">
        <v>441</v>
      </c>
      <c r="C251" s="227" t="s">
        <v>764</v>
      </c>
      <c r="D251" s="221">
        <v>12518.0</v>
      </c>
      <c r="E251" s="221">
        <v>447.0</v>
      </c>
      <c r="F251" s="222">
        <v>2.467699195E9</v>
      </c>
      <c r="G251" s="222">
        <v>2.468640071E9</v>
      </c>
      <c r="H251" s="223">
        <v>3.02</v>
      </c>
      <c r="I251" s="223">
        <v>2.92</v>
      </c>
      <c r="J251" s="224">
        <f>((F251+G251)/1000000000) / (H251+I251)</f>
        <v>0.8310335465</v>
      </c>
      <c r="K251" s="221">
        <v>55.4028</v>
      </c>
      <c r="L251" s="221">
        <v>55.4562</v>
      </c>
      <c r="M251" s="221">
        <v>55.4299</v>
      </c>
      <c r="N251" s="221">
        <v>56.746</v>
      </c>
      <c r="O251" s="221">
        <v>56.426</v>
      </c>
      <c r="P251" s="221">
        <v>56.554</v>
      </c>
      <c r="Q251" s="221">
        <v>53.466</v>
      </c>
      <c r="R251" s="221">
        <v>53.216</v>
      </c>
      <c r="S251" s="221">
        <v>53.337</v>
      </c>
      <c r="T251" s="221">
        <v>70.9699</v>
      </c>
      <c r="U251" s="221">
        <v>70.5785</v>
      </c>
      <c r="V251" s="221">
        <v>70.7698</v>
      </c>
      <c r="W251" s="221">
        <v>65.564</v>
      </c>
      <c r="X251" s="221">
        <v>65.426</v>
      </c>
      <c r="Y251" s="221">
        <v>65.494</v>
      </c>
      <c r="Z251" s="221">
        <v>68.735</v>
      </c>
      <c r="AA251" s="221">
        <v>68.503</v>
      </c>
      <c r="AB251" s="221">
        <v>68.617</v>
      </c>
      <c r="AC251" s="221">
        <v>47.8979</v>
      </c>
      <c r="AD251" s="221">
        <v>48.876</v>
      </c>
      <c r="AE251" s="221">
        <v>48.4247</v>
      </c>
      <c r="AF251" s="221">
        <v>51.124</v>
      </c>
      <c r="AG251" s="221">
        <v>50.951</v>
      </c>
      <c r="AH251" s="221">
        <v>51.152</v>
      </c>
      <c r="AI251" s="221">
        <v>45.663</v>
      </c>
      <c r="AJ251" s="221">
        <v>46.331</v>
      </c>
      <c r="AK251" s="221">
        <v>46.029</v>
      </c>
      <c r="AL251" s="221">
        <v>0.004831</v>
      </c>
      <c r="AM251" s="221">
        <v>0.004064</v>
      </c>
      <c r="AN251" s="221">
        <v>3.0</v>
      </c>
      <c r="AO251" s="221">
        <v>4.0</v>
      </c>
      <c r="AP251" s="220"/>
      <c r="AQ251" s="220"/>
      <c r="AR251" s="220"/>
    </row>
    <row r="252">
      <c r="A252" s="220" t="s">
        <v>765</v>
      </c>
      <c r="B252" s="220" t="s">
        <v>440</v>
      </c>
      <c r="C252" s="220" t="s">
        <v>78</v>
      </c>
      <c r="D252" s="220" t="s">
        <v>78</v>
      </c>
      <c r="E252" s="220" t="s">
        <v>78</v>
      </c>
      <c r="F252" s="220"/>
      <c r="G252" s="220"/>
      <c r="H252" s="220"/>
      <c r="I252" s="220"/>
      <c r="J252" s="220"/>
      <c r="K252" s="221">
        <v>56.1114</v>
      </c>
      <c r="L252" s="221">
        <v>55.7621</v>
      </c>
      <c r="M252" s="221">
        <v>55.9291</v>
      </c>
      <c r="N252" s="221">
        <v>57.349</v>
      </c>
      <c r="O252" s="221">
        <v>56.379</v>
      </c>
      <c r="P252" s="221">
        <v>56.775</v>
      </c>
      <c r="Q252" s="221">
        <v>53.98</v>
      </c>
      <c r="R252" s="221">
        <v>53.609</v>
      </c>
      <c r="S252" s="221">
        <v>53.786</v>
      </c>
      <c r="T252" s="221">
        <v>66.2206</v>
      </c>
      <c r="U252" s="221">
        <v>66.0632</v>
      </c>
      <c r="V252" s="221">
        <v>66.1412</v>
      </c>
      <c r="W252" s="221">
        <v>63.646</v>
      </c>
      <c r="X252" s="221">
        <v>63.54</v>
      </c>
      <c r="Y252" s="221">
        <v>63.592</v>
      </c>
      <c r="Z252" s="221">
        <v>64.876</v>
      </c>
      <c r="AA252" s="221">
        <v>64.622</v>
      </c>
      <c r="AB252" s="221">
        <v>64.747</v>
      </c>
      <c r="AC252" s="221">
        <v>48.8385</v>
      </c>
      <c r="AD252" s="221">
        <v>49.4514</v>
      </c>
      <c r="AE252" s="221">
        <v>49.1759</v>
      </c>
      <c r="AF252" s="221">
        <v>52.132</v>
      </c>
      <c r="AG252" s="221">
        <v>50.752</v>
      </c>
      <c r="AH252" s="221">
        <v>51.274</v>
      </c>
      <c r="AI252" s="221">
        <v>46.416</v>
      </c>
      <c r="AJ252" s="221">
        <v>47.006</v>
      </c>
      <c r="AK252" s="221">
        <v>46.741</v>
      </c>
      <c r="AL252" s="221">
        <v>0.003924</v>
      </c>
      <c r="AM252" s="221">
        <v>0.003451</v>
      </c>
      <c r="AN252" s="221">
        <v>7.0</v>
      </c>
      <c r="AO252" s="221">
        <v>8.0</v>
      </c>
      <c r="AP252" s="220"/>
      <c r="AQ252" s="220"/>
      <c r="AR252" s="220"/>
    </row>
    <row r="253">
      <c r="A253" s="220" t="s">
        <v>765</v>
      </c>
      <c r="B253" s="220" t="s">
        <v>441</v>
      </c>
      <c r="C253" s="220" t="s">
        <v>78</v>
      </c>
      <c r="D253" s="221">
        <v>12688.0</v>
      </c>
      <c r="E253" s="221">
        <v>428.0</v>
      </c>
      <c r="F253" s="222">
        <v>2.46965943E9</v>
      </c>
      <c r="G253" s="222">
        <v>2.469323854E9</v>
      </c>
      <c r="H253" s="223">
        <v>3.06</v>
      </c>
      <c r="I253" s="223">
        <v>2.92</v>
      </c>
      <c r="J253" s="224">
        <f>((F253+G253)/1000000000) / (H253+I253)</f>
        <v>0.8259169371</v>
      </c>
      <c r="K253" s="221">
        <v>56.4959</v>
      </c>
      <c r="L253" s="221">
        <v>56.1294</v>
      </c>
      <c r="M253" s="221">
        <v>56.3045</v>
      </c>
      <c r="N253" s="221">
        <v>57.828</v>
      </c>
      <c r="O253" s="221">
        <v>56.792</v>
      </c>
      <c r="P253" s="221">
        <v>57.214</v>
      </c>
      <c r="Q253" s="221">
        <v>54.243</v>
      </c>
      <c r="R253" s="221">
        <v>53.855</v>
      </c>
      <c r="S253" s="221">
        <v>54.04</v>
      </c>
      <c r="T253" s="221">
        <v>69.4772</v>
      </c>
      <c r="U253" s="221">
        <v>69.6107</v>
      </c>
      <c r="V253" s="221">
        <v>69.5434</v>
      </c>
      <c r="W253" s="221">
        <v>65.37</v>
      </c>
      <c r="X253" s="221">
        <v>65.31</v>
      </c>
      <c r="Y253" s="221">
        <v>65.338</v>
      </c>
      <c r="Z253" s="221">
        <v>67.574</v>
      </c>
      <c r="AA253" s="221">
        <v>67.3</v>
      </c>
      <c r="AB253" s="221">
        <v>67.435</v>
      </c>
      <c r="AC253" s="221">
        <v>49.0439</v>
      </c>
      <c r="AD253" s="221">
        <v>49.6734</v>
      </c>
      <c r="AE253" s="221">
        <v>49.3901</v>
      </c>
      <c r="AF253" s="221">
        <v>52.552</v>
      </c>
      <c r="AG253" s="221">
        <v>51.068</v>
      </c>
      <c r="AH253" s="221">
        <v>51.627</v>
      </c>
      <c r="AI253" s="221">
        <v>46.539</v>
      </c>
      <c r="AJ253" s="221">
        <v>47.141</v>
      </c>
      <c r="AK253" s="221">
        <v>46.871</v>
      </c>
      <c r="AL253" s="221">
        <v>0.003566</v>
      </c>
      <c r="AM253" s="221">
        <v>0.003152</v>
      </c>
      <c r="AN253" s="221">
        <v>7.0</v>
      </c>
      <c r="AO253" s="221">
        <v>8.0</v>
      </c>
      <c r="AP253" s="220"/>
      <c r="AQ253" s="220"/>
      <c r="AR253" s="220"/>
    </row>
    <row r="254">
      <c r="A254" s="220" t="s">
        <v>766</v>
      </c>
      <c r="B254" s="220" t="s">
        <v>440</v>
      </c>
      <c r="C254" s="220" t="s">
        <v>78</v>
      </c>
      <c r="D254" s="220" t="s">
        <v>78</v>
      </c>
      <c r="E254" s="220" t="s">
        <v>78</v>
      </c>
      <c r="F254" s="220"/>
      <c r="G254" s="220"/>
      <c r="H254" s="220"/>
      <c r="I254" s="220"/>
      <c r="J254" s="220"/>
      <c r="K254" s="221">
        <v>55.6597</v>
      </c>
      <c r="L254" s="221">
        <v>55.7002</v>
      </c>
      <c r="M254" s="221">
        <v>55.6799</v>
      </c>
      <c r="N254" s="221">
        <v>57.335</v>
      </c>
      <c r="O254" s="221">
        <v>57.235</v>
      </c>
      <c r="P254" s="221">
        <v>57.284</v>
      </c>
      <c r="Q254" s="221">
        <v>53.841</v>
      </c>
      <c r="R254" s="221">
        <v>53.871</v>
      </c>
      <c r="S254" s="221">
        <v>53.856</v>
      </c>
      <c r="T254" s="221">
        <v>66.4326</v>
      </c>
      <c r="U254" s="221">
        <v>66.111</v>
      </c>
      <c r="V254" s="221">
        <v>66.2689</v>
      </c>
      <c r="W254" s="221">
        <v>64.595</v>
      </c>
      <c r="X254" s="221">
        <v>64.355</v>
      </c>
      <c r="Y254" s="221">
        <v>64.473</v>
      </c>
      <c r="Z254" s="221">
        <v>65.297</v>
      </c>
      <c r="AA254" s="221">
        <v>64.959</v>
      </c>
      <c r="AB254" s="221">
        <v>65.125</v>
      </c>
      <c r="AC254" s="221">
        <v>49.3661</v>
      </c>
      <c r="AD254" s="221">
        <v>49.379</v>
      </c>
      <c r="AE254" s="221">
        <v>49.3726</v>
      </c>
      <c r="AF254" s="221">
        <v>52.07</v>
      </c>
      <c r="AG254" s="221">
        <v>51.952</v>
      </c>
      <c r="AH254" s="221">
        <v>52.01</v>
      </c>
      <c r="AI254" s="221">
        <v>47.249</v>
      </c>
      <c r="AJ254" s="221">
        <v>47.279</v>
      </c>
      <c r="AK254" s="221">
        <v>47.264</v>
      </c>
      <c r="AL254" s="221">
        <v>0.00667</v>
      </c>
      <c r="AM254" s="221">
        <v>0.005951</v>
      </c>
      <c r="AN254" s="221">
        <v>6.0</v>
      </c>
      <c r="AO254" s="221">
        <v>7.0</v>
      </c>
      <c r="AP254" s="220"/>
      <c r="AQ254" s="220"/>
      <c r="AR254" s="220"/>
    </row>
    <row r="255">
      <c r="A255" s="220" t="s">
        <v>766</v>
      </c>
      <c r="B255" s="220" t="s">
        <v>441</v>
      </c>
      <c r="C255" s="220" t="s">
        <v>78</v>
      </c>
      <c r="D255" s="221">
        <v>15067.0</v>
      </c>
      <c r="E255" s="221">
        <v>616.0</v>
      </c>
      <c r="F255" s="222">
        <v>2.469139588E9</v>
      </c>
      <c r="G255" s="222">
        <v>2.468163265E9</v>
      </c>
      <c r="H255" s="223">
        <v>3.03</v>
      </c>
      <c r="I255" s="223">
        <v>3.04</v>
      </c>
      <c r="J255" s="224">
        <f>((F255+G255)/1000000000) / (H255+I255)</f>
        <v>0.8133942097</v>
      </c>
      <c r="K255" s="221">
        <v>55.9849</v>
      </c>
      <c r="L255" s="221">
        <v>56.0473</v>
      </c>
      <c r="M255" s="221">
        <v>56.0159</v>
      </c>
      <c r="N255" s="221">
        <v>57.835</v>
      </c>
      <c r="O255" s="221">
        <v>57.745</v>
      </c>
      <c r="P255" s="221">
        <v>57.789</v>
      </c>
      <c r="Q255" s="221">
        <v>54.063</v>
      </c>
      <c r="R255" s="221">
        <v>54.104</v>
      </c>
      <c r="S255" s="221">
        <v>54.083</v>
      </c>
      <c r="T255" s="221">
        <v>68.9028</v>
      </c>
      <c r="U255" s="221">
        <v>68.7549</v>
      </c>
      <c r="V255" s="221">
        <v>68.8283</v>
      </c>
      <c r="W255" s="221">
        <v>66.181</v>
      </c>
      <c r="X255" s="221">
        <v>66.017</v>
      </c>
      <c r="Y255" s="221">
        <v>66.098</v>
      </c>
      <c r="Z255" s="221">
        <v>67.201</v>
      </c>
      <c r="AA255" s="221">
        <v>66.957</v>
      </c>
      <c r="AB255" s="221">
        <v>67.077</v>
      </c>
      <c r="AC255" s="221">
        <v>49.5755</v>
      </c>
      <c r="AD255" s="221">
        <v>49.5966</v>
      </c>
      <c r="AE255" s="221">
        <v>49.5861</v>
      </c>
      <c r="AF255" s="221">
        <v>52.458</v>
      </c>
      <c r="AG255" s="221">
        <v>52.398</v>
      </c>
      <c r="AH255" s="221">
        <v>52.428</v>
      </c>
      <c r="AI255" s="221">
        <v>47.381</v>
      </c>
      <c r="AJ255" s="221">
        <v>47.415</v>
      </c>
      <c r="AK255" s="221">
        <v>47.398</v>
      </c>
      <c r="AL255" s="221">
        <v>0.006076</v>
      </c>
      <c r="AM255" s="221">
        <v>0.005421</v>
      </c>
      <c r="AN255" s="221">
        <v>6.0</v>
      </c>
      <c r="AO255" s="221">
        <v>7.0</v>
      </c>
      <c r="AP255" s="220"/>
      <c r="AQ255" s="220"/>
      <c r="AR255" s="220"/>
    </row>
    <row r="256">
      <c r="A256" s="220" t="s">
        <v>767</v>
      </c>
      <c r="B256" s="220" t="s">
        <v>440</v>
      </c>
      <c r="C256" s="220" t="s">
        <v>78</v>
      </c>
      <c r="D256" s="220" t="s">
        <v>78</v>
      </c>
      <c r="E256" s="220" t="s">
        <v>78</v>
      </c>
      <c r="F256" s="220"/>
      <c r="G256" s="220"/>
      <c r="H256" s="220"/>
      <c r="I256" s="220"/>
      <c r="J256" s="220"/>
      <c r="K256" s="221">
        <v>56.3605</v>
      </c>
      <c r="L256" s="221">
        <v>54.7305</v>
      </c>
      <c r="M256" s="221">
        <v>55.4584</v>
      </c>
      <c r="N256" s="221">
        <v>58.404</v>
      </c>
      <c r="O256" s="221">
        <v>55.725</v>
      </c>
      <c r="P256" s="221">
        <v>56.893</v>
      </c>
      <c r="Q256" s="221">
        <v>54.372</v>
      </c>
      <c r="R256" s="221">
        <v>53.181</v>
      </c>
      <c r="S256" s="221">
        <v>53.727</v>
      </c>
      <c r="T256" s="221">
        <v>67.5172</v>
      </c>
      <c r="U256" s="221">
        <v>67.5434</v>
      </c>
      <c r="V256" s="221">
        <v>67.5303</v>
      </c>
      <c r="W256" s="221">
        <v>64.294</v>
      </c>
      <c r="X256" s="221">
        <v>64.303</v>
      </c>
      <c r="Y256" s="221">
        <v>64.298</v>
      </c>
      <c r="Z256" s="221">
        <v>66.691</v>
      </c>
      <c r="AA256" s="221">
        <v>66.648</v>
      </c>
      <c r="AB256" s="221">
        <v>66.67</v>
      </c>
      <c r="AC256" s="221">
        <v>49.0426</v>
      </c>
      <c r="AD256" s="221">
        <v>48.8543</v>
      </c>
      <c r="AE256" s="221">
        <v>48.937</v>
      </c>
      <c r="AF256" s="221">
        <v>52.471</v>
      </c>
      <c r="AG256" s="221">
        <v>50.906</v>
      </c>
      <c r="AH256" s="221">
        <v>51.931</v>
      </c>
      <c r="AI256" s="221">
        <v>46.749</v>
      </c>
      <c r="AJ256" s="221">
        <v>46.869</v>
      </c>
      <c r="AK256" s="221">
        <v>46.815</v>
      </c>
      <c r="AL256" s="221">
        <v>0.00465</v>
      </c>
      <c r="AM256" s="221">
        <v>0.003887</v>
      </c>
      <c r="AN256" s="221">
        <v>6.0</v>
      </c>
      <c r="AO256" s="221">
        <v>7.0</v>
      </c>
      <c r="AP256" s="220"/>
      <c r="AQ256" s="220"/>
      <c r="AR256" s="220"/>
    </row>
    <row r="257">
      <c r="A257" s="220" t="s">
        <v>767</v>
      </c>
      <c r="B257" s="220" t="s">
        <v>441</v>
      </c>
      <c r="C257" s="220" t="s">
        <v>78</v>
      </c>
      <c r="D257" s="221">
        <v>12831.0</v>
      </c>
      <c r="E257" s="221">
        <v>865.0</v>
      </c>
      <c r="F257" s="222">
        <v>2.469502643E9</v>
      </c>
      <c r="G257" s="222">
        <v>2.469310098E9</v>
      </c>
      <c r="H257" s="223">
        <v>3.02</v>
      </c>
      <c r="I257" s="223">
        <v>2.94</v>
      </c>
      <c r="J257" s="224">
        <f>((F257+G257)/1000000000) / (H257+I257)</f>
        <v>0.8286598559</v>
      </c>
      <c r="K257" s="221">
        <v>56.64</v>
      </c>
      <c r="L257" s="221">
        <v>54.9107</v>
      </c>
      <c r="M257" s="221">
        <v>55.6781</v>
      </c>
      <c r="N257" s="221">
        <v>58.867</v>
      </c>
      <c r="O257" s="221">
        <v>55.941</v>
      </c>
      <c r="P257" s="221">
        <v>57.195</v>
      </c>
      <c r="Q257" s="221">
        <v>54.555</v>
      </c>
      <c r="R257" s="221">
        <v>53.311</v>
      </c>
      <c r="S257" s="221">
        <v>53.881</v>
      </c>
      <c r="T257" s="221">
        <v>70.493</v>
      </c>
      <c r="U257" s="221">
        <v>70.619</v>
      </c>
      <c r="V257" s="221">
        <v>70.5555</v>
      </c>
      <c r="W257" s="221">
        <v>65.577</v>
      </c>
      <c r="X257" s="221">
        <v>65.591</v>
      </c>
      <c r="Y257" s="221">
        <v>65.584</v>
      </c>
      <c r="Z257" s="221">
        <v>69.28</v>
      </c>
      <c r="AA257" s="221">
        <v>69.226</v>
      </c>
      <c r="AB257" s="221">
        <v>69.253</v>
      </c>
      <c r="AC257" s="221">
        <v>49.2159</v>
      </c>
      <c r="AD257" s="221">
        <v>48.9708</v>
      </c>
      <c r="AE257" s="221">
        <v>49.0781</v>
      </c>
      <c r="AF257" s="221">
        <v>52.861</v>
      </c>
      <c r="AG257" s="221">
        <v>51.084</v>
      </c>
      <c r="AH257" s="221">
        <v>52.208</v>
      </c>
      <c r="AI257" s="221">
        <v>46.85</v>
      </c>
      <c r="AJ257" s="221">
        <v>46.944</v>
      </c>
      <c r="AK257" s="221">
        <v>46.902</v>
      </c>
      <c r="AL257" s="221">
        <v>0.004414</v>
      </c>
      <c r="AM257" s="221">
        <v>0.003656</v>
      </c>
      <c r="AN257" s="221">
        <v>6.0</v>
      </c>
      <c r="AO257" s="221">
        <v>7.0</v>
      </c>
      <c r="AP257" s="220"/>
      <c r="AQ257" s="220"/>
      <c r="AR257" s="220"/>
    </row>
    <row r="258">
      <c r="A258" s="220" t="s">
        <v>768</v>
      </c>
      <c r="B258" s="220" t="s">
        <v>440</v>
      </c>
      <c r="C258" s="220" t="s">
        <v>78</v>
      </c>
      <c r="D258" s="220" t="s">
        <v>78</v>
      </c>
      <c r="E258" s="220" t="s">
        <v>78</v>
      </c>
      <c r="F258" s="220"/>
      <c r="G258" s="220"/>
      <c r="H258" s="220"/>
      <c r="I258" s="220"/>
      <c r="J258" s="220"/>
      <c r="K258" s="221">
        <v>55.6309</v>
      </c>
      <c r="L258" s="221">
        <v>55.8313</v>
      </c>
      <c r="M258" s="221">
        <v>55.7317</v>
      </c>
      <c r="N258" s="221">
        <v>56.59</v>
      </c>
      <c r="O258" s="221">
        <v>56.623</v>
      </c>
      <c r="P258" s="221">
        <v>56.616</v>
      </c>
      <c r="Q258" s="221">
        <v>54.013</v>
      </c>
      <c r="R258" s="221">
        <v>54.044</v>
      </c>
      <c r="S258" s="221">
        <v>54.029</v>
      </c>
      <c r="T258" s="221">
        <v>65.9682</v>
      </c>
      <c r="U258" s="221">
        <v>65.7523</v>
      </c>
      <c r="V258" s="221">
        <v>65.8589</v>
      </c>
      <c r="W258" s="221">
        <v>63.528</v>
      </c>
      <c r="X258" s="221">
        <v>63.364</v>
      </c>
      <c r="Y258" s="221">
        <v>63.445</v>
      </c>
      <c r="Z258" s="221">
        <v>65.412</v>
      </c>
      <c r="AA258" s="221">
        <v>65.187</v>
      </c>
      <c r="AB258" s="221">
        <v>65.298</v>
      </c>
      <c r="AC258" s="221">
        <v>49.2921</v>
      </c>
      <c r="AD258" s="221">
        <v>49.6095</v>
      </c>
      <c r="AE258" s="221">
        <v>49.4645</v>
      </c>
      <c r="AF258" s="221">
        <v>51.939</v>
      </c>
      <c r="AG258" s="221">
        <v>51.391</v>
      </c>
      <c r="AH258" s="221">
        <v>51.876</v>
      </c>
      <c r="AI258" s="221">
        <v>47.128</v>
      </c>
      <c r="AJ258" s="221">
        <v>47.474</v>
      </c>
      <c r="AK258" s="221">
        <v>47.315</v>
      </c>
      <c r="AL258" s="221">
        <v>0.004123</v>
      </c>
      <c r="AM258" s="221">
        <v>0.003789</v>
      </c>
      <c r="AN258" s="221">
        <v>6.0</v>
      </c>
      <c r="AO258" s="221">
        <v>7.0</v>
      </c>
      <c r="AP258" s="220"/>
      <c r="AQ258" s="220"/>
      <c r="AR258" s="220"/>
    </row>
    <row r="259">
      <c r="A259" s="220" t="s">
        <v>768</v>
      </c>
      <c r="B259" s="220" t="s">
        <v>441</v>
      </c>
      <c r="C259" s="220" t="s">
        <v>78</v>
      </c>
      <c r="D259" s="221">
        <v>12422.0</v>
      </c>
      <c r="E259" s="221">
        <v>466.0</v>
      </c>
      <c r="F259" s="222">
        <v>2.469378581E9</v>
      </c>
      <c r="G259" s="222">
        <v>2.4684047E9</v>
      </c>
      <c r="H259" s="223">
        <v>3.04</v>
      </c>
      <c r="I259" s="223">
        <v>2.93</v>
      </c>
      <c r="J259" s="224">
        <f>((F259+G259)/1000000000) / (H259+I259)</f>
        <v>0.8270993771</v>
      </c>
      <c r="K259" s="221">
        <v>55.9596</v>
      </c>
      <c r="L259" s="221">
        <v>56.1885</v>
      </c>
      <c r="M259" s="221">
        <v>56.0745</v>
      </c>
      <c r="N259" s="221">
        <v>57.021</v>
      </c>
      <c r="O259" s="221">
        <v>57.056</v>
      </c>
      <c r="P259" s="221">
        <v>57.047</v>
      </c>
      <c r="Q259" s="221">
        <v>54.252</v>
      </c>
      <c r="R259" s="221">
        <v>54.293</v>
      </c>
      <c r="S259" s="221">
        <v>54.273</v>
      </c>
      <c r="T259" s="221">
        <v>69.1482</v>
      </c>
      <c r="U259" s="221">
        <v>69.2643</v>
      </c>
      <c r="V259" s="221">
        <v>69.2058</v>
      </c>
      <c r="W259" s="221">
        <v>65.18</v>
      </c>
      <c r="X259" s="221">
        <v>65.172</v>
      </c>
      <c r="Y259" s="221">
        <v>65.175</v>
      </c>
      <c r="Z259" s="221">
        <v>68.341</v>
      </c>
      <c r="AA259" s="221">
        <v>68.394</v>
      </c>
      <c r="AB259" s="221">
        <v>68.367</v>
      </c>
      <c r="AC259" s="221">
        <v>49.5305</v>
      </c>
      <c r="AD259" s="221">
        <v>49.7897</v>
      </c>
      <c r="AE259" s="221">
        <v>49.6717</v>
      </c>
      <c r="AF259" s="221">
        <v>52.413</v>
      </c>
      <c r="AG259" s="221">
        <v>51.665</v>
      </c>
      <c r="AH259" s="221">
        <v>52.253</v>
      </c>
      <c r="AI259" s="221">
        <v>47.279</v>
      </c>
      <c r="AJ259" s="221">
        <v>47.589</v>
      </c>
      <c r="AK259" s="221">
        <v>47.447</v>
      </c>
      <c r="AL259" s="221">
        <v>0.003779</v>
      </c>
      <c r="AM259" s="221">
        <v>0.003418</v>
      </c>
      <c r="AN259" s="221">
        <v>6.0</v>
      </c>
      <c r="AO259" s="221">
        <v>7.0</v>
      </c>
      <c r="AP259" s="220"/>
      <c r="AQ259" s="220"/>
      <c r="AR259" s="220"/>
    </row>
    <row r="260">
      <c r="A260" s="227" t="s">
        <v>769</v>
      </c>
      <c r="B260" s="227" t="s">
        <v>440</v>
      </c>
      <c r="C260" s="227" t="s">
        <v>78</v>
      </c>
      <c r="D260" s="220" t="s">
        <v>78</v>
      </c>
      <c r="E260" s="220" t="s">
        <v>78</v>
      </c>
      <c r="F260" s="220"/>
      <c r="G260" s="220"/>
      <c r="H260" s="220"/>
      <c r="I260" s="220"/>
      <c r="J260" s="220"/>
      <c r="K260" s="221">
        <v>55.3553</v>
      </c>
      <c r="L260" s="221">
        <v>56.0519</v>
      </c>
      <c r="M260" s="221">
        <v>55.6887</v>
      </c>
      <c r="N260" s="221">
        <v>57.459</v>
      </c>
      <c r="O260" s="221">
        <v>57.594</v>
      </c>
      <c r="P260" s="221">
        <v>57.522</v>
      </c>
      <c r="Q260" s="221">
        <v>53.563</v>
      </c>
      <c r="R260" s="221">
        <v>53.821</v>
      </c>
      <c r="S260" s="221">
        <v>53.69</v>
      </c>
      <c r="T260" s="221">
        <v>67.5397</v>
      </c>
      <c r="U260" s="221">
        <v>67.3678</v>
      </c>
      <c r="V260" s="221">
        <v>67.4528</v>
      </c>
      <c r="W260" s="221">
        <v>65.187</v>
      </c>
      <c r="X260" s="221">
        <v>65.014</v>
      </c>
      <c r="Y260" s="221">
        <v>65.099</v>
      </c>
      <c r="Z260" s="221">
        <v>65.189</v>
      </c>
      <c r="AA260" s="221">
        <v>65.147</v>
      </c>
      <c r="AB260" s="221">
        <v>65.168</v>
      </c>
      <c r="AC260" s="221">
        <v>49.2053</v>
      </c>
      <c r="AD260" s="221">
        <v>49.622</v>
      </c>
      <c r="AE260" s="221">
        <v>49.4088</v>
      </c>
      <c r="AF260" s="221">
        <v>53.167</v>
      </c>
      <c r="AG260" s="221">
        <v>52.517</v>
      </c>
      <c r="AH260" s="221">
        <v>52.814</v>
      </c>
      <c r="AI260" s="221">
        <v>46.938</v>
      </c>
      <c r="AJ260" s="221">
        <v>47.141</v>
      </c>
      <c r="AK260" s="221">
        <v>47.038</v>
      </c>
      <c r="AL260" s="221">
        <v>0.005617</v>
      </c>
      <c r="AM260" s="221">
        <v>0.005679</v>
      </c>
      <c r="AN260" s="221">
        <v>3.0</v>
      </c>
      <c r="AO260" s="221">
        <v>4.0</v>
      </c>
      <c r="AP260" s="220"/>
      <c r="AQ260" s="220"/>
      <c r="AR260" s="220"/>
    </row>
    <row r="261">
      <c r="A261" s="227" t="s">
        <v>769</v>
      </c>
      <c r="B261" s="227" t="s">
        <v>441</v>
      </c>
      <c r="C261" s="227" t="s">
        <v>770</v>
      </c>
      <c r="D261" s="221">
        <v>9806.0</v>
      </c>
      <c r="E261" s="221">
        <v>291.0</v>
      </c>
      <c r="F261" s="222">
        <v>2.46600978E9</v>
      </c>
      <c r="G261" s="222">
        <v>2.468669287E9</v>
      </c>
      <c r="H261" s="223">
        <v>3.02</v>
      </c>
      <c r="I261" s="223">
        <v>3.04</v>
      </c>
      <c r="J261" s="224">
        <f>((F261+G261)/1000000000) / (H261+I261)</f>
        <v>0.8143034764</v>
      </c>
      <c r="K261" s="221">
        <v>55.5753</v>
      </c>
      <c r="L261" s="221">
        <v>56.3233</v>
      </c>
      <c r="M261" s="221">
        <v>55.9322</v>
      </c>
      <c r="N261" s="221">
        <v>57.706</v>
      </c>
      <c r="O261" s="221">
        <v>57.815</v>
      </c>
      <c r="P261" s="221">
        <v>57.755</v>
      </c>
      <c r="Q261" s="221">
        <v>53.752</v>
      </c>
      <c r="R261" s="221">
        <v>54.032</v>
      </c>
      <c r="S261" s="221">
        <v>53.889</v>
      </c>
      <c r="T261" s="221">
        <v>70.8656</v>
      </c>
      <c r="U261" s="221">
        <v>71.2805</v>
      </c>
      <c r="V261" s="221">
        <v>71.0682</v>
      </c>
      <c r="W261" s="221">
        <v>67.097</v>
      </c>
      <c r="X261" s="221">
        <v>67.073</v>
      </c>
      <c r="Y261" s="221">
        <v>67.083</v>
      </c>
      <c r="Z261" s="221">
        <v>67.83</v>
      </c>
      <c r="AA261" s="221">
        <v>68.115</v>
      </c>
      <c r="AB261" s="221">
        <v>67.97</v>
      </c>
      <c r="AC261" s="221">
        <v>49.3268</v>
      </c>
      <c r="AD261" s="221">
        <v>49.7557</v>
      </c>
      <c r="AE261" s="221">
        <v>49.5361</v>
      </c>
      <c r="AF261" s="221">
        <v>53.45</v>
      </c>
      <c r="AG261" s="221">
        <v>52.734</v>
      </c>
      <c r="AH261" s="221">
        <v>53.059</v>
      </c>
      <c r="AI261" s="221">
        <v>47.022</v>
      </c>
      <c r="AJ261" s="221">
        <v>47.231</v>
      </c>
      <c r="AK261" s="221">
        <v>47.125</v>
      </c>
      <c r="AL261" s="221">
        <v>0.005397</v>
      </c>
      <c r="AM261" s="221">
        <v>0.005402</v>
      </c>
      <c r="AN261" s="221">
        <v>3.0</v>
      </c>
      <c r="AO261" s="221">
        <v>4.0</v>
      </c>
      <c r="AP261" s="220"/>
      <c r="AQ261" s="220"/>
      <c r="AR261" s="220"/>
    </row>
    <row r="262">
      <c r="A262" s="227" t="s">
        <v>771</v>
      </c>
      <c r="B262" s="227" t="s">
        <v>440</v>
      </c>
      <c r="C262" s="227" t="s">
        <v>78</v>
      </c>
      <c r="D262" s="220" t="s">
        <v>78</v>
      </c>
      <c r="E262" s="220" t="s">
        <v>78</v>
      </c>
      <c r="F262" s="220"/>
      <c r="G262" s="220"/>
      <c r="H262" s="220"/>
      <c r="I262" s="220"/>
      <c r="J262" s="220"/>
      <c r="K262" s="221">
        <v>56.1619</v>
      </c>
      <c r="L262" s="221">
        <v>56.3215</v>
      </c>
      <c r="M262" s="221">
        <v>56.2411</v>
      </c>
      <c r="N262" s="221">
        <v>59.648</v>
      </c>
      <c r="O262" s="221">
        <v>58.718</v>
      </c>
      <c r="P262" s="221">
        <v>59.132</v>
      </c>
      <c r="Q262" s="221">
        <v>53.823</v>
      </c>
      <c r="R262" s="221">
        <v>54.081</v>
      </c>
      <c r="S262" s="221">
        <v>53.95</v>
      </c>
      <c r="T262" s="221">
        <v>69.2672</v>
      </c>
      <c r="U262" s="221">
        <v>70.2121</v>
      </c>
      <c r="V262" s="221">
        <v>69.714</v>
      </c>
      <c r="W262" s="221">
        <v>66.254</v>
      </c>
      <c r="X262" s="221">
        <v>66.662</v>
      </c>
      <c r="Y262" s="221">
        <v>66.453</v>
      </c>
      <c r="Z262" s="221">
        <v>67.573</v>
      </c>
      <c r="AA262" s="221">
        <v>68.165</v>
      </c>
      <c r="AB262" s="221">
        <v>67.859</v>
      </c>
      <c r="AC262" s="221">
        <v>49.59</v>
      </c>
      <c r="AD262" s="221">
        <v>50.0164</v>
      </c>
      <c r="AE262" s="221">
        <v>49.7998</v>
      </c>
      <c r="AF262" s="221">
        <v>56.385</v>
      </c>
      <c r="AG262" s="221">
        <v>54.816</v>
      </c>
      <c r="AH262" s="221">
        <v>55.466</v>
      </c>
      <c r="AI262" s="221">
        <v>46.971</v>
      </c>
      <c r="AJ262" s="221">
        <v>47.509</v>
      </c>
      <c r="AK262" s="221">
        <v>47.234</v>
      </c>
      <c r="AL262" s="221">
        <v>0.004848</v>
      </c>
      <c r="AM262" s="221">
        <v>0.004006</v>
      </c>
      <c r="AN262" s="221">
        <v>2.0</v>
      </c>
      <c r="AO262" s="221">
        <v>3.0</v>
      </c>
      <c r="AP262" s="220"/>
      <c r="AQ262" s="220"/>
      <c r="AR262" s="220"/>
    </row>
    <row r="263">
      <c r="A263" s="227" t="s">
        <v>771</v>
      </c>
      <c r="B263" s="227" t="s">
        <v>441</v>
      </c>
      <c r="C263" s="227" t="s">
        <v>772</v>
      </c>
      <c r="D263" s="221">
        <v>6771.0</v>
      </c>
      <c r="E263" s="221">
        <v>213.0</v>
      </c>
      <c r="F263" s="222">
        <v>2.467844021E9</v>
      </c>
      <c r="G263" s="222">
        <v>2.46802769E9</v>
      </c>
      <c r="H263" s="223">
        <v>3.06</v>
      </c>
      <c r="I263" s="223">
        <v>3.04</v>
      </c>
      <c r="J263" s="224">
        <f>((F263+G263)/1000000000) / (H263+I263)</f>
        <v>0.8091592969</v>
      </c>
      <c r="K263" s="221">
        <v>56.3666</v>
      </c>
      <c r="L263" s="221">
        <v>56.5219</v>
      </c>
      <c r="M263" s="221">
        <v>56.4437</v>
      </c>
      <c r="N263" s="221">
        <v>60.049</v>
      </c>
      <c r="O263" s="221">
        <v>59.056</v>
      </c>
      <c r="P263" s="221">
        <v>59.496</v>
      </c>
      <c r="Q263" s="221">
        <v>53.951</v>
      </c>
      <c r="R263" s="221">
        <v>54.211</v>
      </c>
      <c r="S263" s="221">
        <v>54.079</v>
      </c>
      <c r="T263" s="221">
        <v>71.9953</v>
      </c>
      <c r="U263" s="221">
        <v>73.7172</v>
      </c>
      <c r="V263" s="221">
        <v>72.7715</v>
      </c>
      <c r="W263" s="221">
        <v>67.501</v>
      </c>
      <c r="X263" s="221">
        <v>68.028</v>
      </c>
      <c r="Y263" s="221">
        <v>67.757</v>
      </c>
      <c r="Z263" s="221">
        <v>69.461</v>
      </c>
      <c r="AA263" s="221">
        <v>70.361</v>
      </c>
      <c r="AB263" s="221">
        <v>69.888</v>
      </c>
      <c r="AC263" s="221">
        <v>49.7404</v>
      </c>
      <c r="AD263" s="221">
        <v>50.1636</v>
      </c>
      <c r="AE263" s="221">
        <v>49.9486</v>
      </c>
      <c r="AF263" s="221">
        <v>57.032</v>
      </c>
      <c r="AG263" s="221">
        <v>55.284</v>
      </c>
      <c r="AH263" s="221">
        <v>56.001</v>
      </c>
      <c r="AI263" s="221">
        <v>47.056</v>
      </c>
      <c r="AJ263" s="221">
        <v>47.597</v>
      </c>
      <c r="AK263" s="221">
        <v>47.32</v>
      </c>
      <c r="AL263" s="221">
        <v>0.004623</v>
      </c>
      <c r="AM263" s="221">
        <v>0.0038</v>
      </c>
      <c r="AN263" s="221">
        <v>2.0</v>
      </c>
      <c r="AO263" s="221">
        <v>3.0</v>
      </c>
      <c r="AP263" s="220"/>
      <c r="AQ263" s="220"/>
      <c r="AR263" s="220"/>
    </row>
    <row r="264">
      <c r="A264" s="220" t="s">
        <v>773</v>
      </c>
      <c r="B264" s="220" t="s">
        <v>440</v>
      </c>
      <c r="C264" s="220" t="s">
        <v>78</v>
      </c>
      <c r="D264" s="220" t="s">
        <v>78</v>
      </c>
      <c r="E264" s="220" t="s">
        <v>78</v>
      </c>
      <c r="F264" s="220"/>
      <c r="G264" s="220"/>
      <c r="H264" s="220"/>
      <c r="I264" s="220"/>
      <c r="J264" s="220"/>
      <c r="K264" s="221">
        <v>56.8579</v>
      </c>
      <c r="L264" s="221">
        <v>56.6653</v>
      </c>
      <c r="M264" s="221">
        <v>56.7605</v>
      </c>
      <c r="N264" s="221">
        <v>57.138</v>
      </c>
      <c r="O264" s="221">
        <v>56.949</v>
      </c>
      <c r="P264" s="221">
        <v>57.041</v>
      </c>
      <c r="Q264" s="221">
        <v>55.537</v>
      </c>
      <c r="R264" s="221">
        <v>55.393</v>
      </c>
      <c r="S264" s="221">
        <v>55.464</v>
      </c>
      <c r="T264" s="221">
        <v>66.8377</v>
      </c>
      <c r="U264" s="221">
        <v>67.1113</v>
      </c>
      <c r="V264" s="221">
        <v>66.9723</v>
      </c>
      <c r="W264" s="221">
        <v>65.382</v>
      </c>
      <c r="X264" s="221">
        <v>65.564</v>
      </c>
      <c r="Y264" s="221">
        <v>65.472</v>
      </c>
      <c r="Z264" s="221">
        <v>66.092</v>
      </c>
      <c r="AA264" s="221">
        <v>66.352</v>
      </c>
      <c r="AB264" s="221">
        <v>66.22</v>
      </c>
      <c r="AC264" s="221">
        <v>50.7756</v>
      </c>
      <c r="AD264" s="221">
        <v>50.4696</v>
      </c>
      <c r="AE264" s="221">
        <v>50.6201</v>
      </c>
      <c r="AF264" s="221">
        <v>51.986</v>
      </c>
      <c r="AG264" s="221">
        <v>51.637</v>
      </c>
      <c r="AH264" s="221">
        <v>51.806</v>
      </c>
      <c r="AI264" s="221">
        <v>49.218</v>
      </c>
      <c r="AJ264" s="221">
        <v>49.013</v>
      </c>
      <c r="AK264" s="221">
        <v>49.114</v>
      </c>
      <c r="AL264" s="220"/>
      <c r="AM264" s="220"/>
      <c r="AN264" s="221">
        <v>8.0</v>
      </c>
      <c r="AO264" s="221">
        <v>9.0</v>
      </c>
      <c r="AP264" s="220"/>
      <c r="AQ264" s="220"/>
      <c r="AR264" s="220"/>
    </row>
    <row r="265">
      <c r="A265" s="220" t="s">
        <v>773</v>
      </c>
      <c r="B265" s="220" t="s">
        <v>441</v>
      </c>
      <c r="C265" s="220" t="s">
        <v>78</v>
      </c>
      <c r="D265" s="221">
        <v>19591.0</v>
      </c>
      <c r="E265" s="221">
        <v>961.0</v>
      </c>
      <c r="F265" s="222">
        <v>2.469943301E9</v>
      </c>
      <c r="G265" s="222">
        <v>2.468110522E9</v>
      </c>
      <c r="H265" s="223">
        <v>3.03</v>
      </c>
      <c r="I265" s="223">
        <v>3.03</v>
      </c>
      <c r="J265" s="224">
        <f>((F265+G265)/1000000000) / (H265+I265)</f>
        <v>0.8148603668</v>
      </c>
      <c r="K265" s="221">
        <v>57.3113</v>
      </c>
      <c r="L265" s="221">
        <v>57.089</v>
      </c>
      <c r="M265" s="221">
        <v>57.1988</v>
      </c>
      <c r="N265" s="221">
        <v>57.552</v>
      </c>
      <c r="O265" s="221">
        <v>57.336</v>
      </c>
      <c r="P265" s="221">
        <v>57.44</v>
      </c>
      <c r="Q265" s="221">
        <v>55.914</v>
      </c>
      <c r="R265" s="221">
        <v>55.741</v>
      </c>
      <c r="S265" s="221">
        <v>55.826</v>
      </c>
      <c r="T265" s="221">
        <v>70.3986</v>
      </c>
      <c r="U265" s="221">
        <v>70.481</v>
      </c>
      <c r="V265" s="221">
        <v>70.4396</v>
      </c>
      <c r="W265" s="221">
        <v>69.084</v>
      </c>
      <c r="X265" s="221">
        <v>68.828</v>
      </c>
      <c r="Y265" s="221">
        <v>68.949</v>
      </c>
      <c r="Z265" s="221">
        <v>69.86</v>
      </c>
      <c r="AA265" s="221">
        <v>69.699</v>
      </c>
      <c r="AB265" s="221">
        <v>69.779</v>
      </c>
      <c r="AC265" s="221">
        <v>51.0547</v>
      </c>
      <c r="AD265" s="221">
        <v>50.7672</v>
      </c>
      <c r="AE265" s="221">
        <v>50.9088</v>
      </c>
      <c r="AF265" s="221">
        <v>52.378</v>
      </c>
      <c r="AG265" s="221">
        <v>52.002</v>
      </c>
      <c r="AH265" s="221">
        <v>52.184</v>
      </c>
      <c r="AI265" s="221">
        <v>49.425</v>
      </c>
      <c r="AJ265" s="221">
        <v>49.235</v>
      </c>
      <c r="AK265" s="221">
        <v>49.329</v>
      </c>
      <c r="AL265" s="220"/>
      <c r="AM265" s="220"/>
      <c r="AN265" s="221">
        <v>8.0</v>
      </c>
      <c r="AO265" s="221">
        <v>9.0</v>
      </c>
      <c r="AP265" s="220"/>
      <c r="AQ265" s="220"/>
      <c r="AR265" s="220"/>
    </row>
    <row r="266">
      <c r="A266" s="220" t="s">
        <v>774</v>
      </c>
      <c r="B266" s="220" t="s">
        <v>440</v>
      </c>
      <c r="C266" s="220" t="s">
        <v>78</v>
      </c>
      <c r="D266" s="220" t="s">
        <v>78</v>
      </c>
      <c r="E266" s="220" t="s">
        <v>78</v>
      </c>
      <c r="F266" s="220"/>
      <c r="G266" s="220"/>
      <c r="H266" s="220"/>
      <c r="I266" s="220"/>
      <c r="J266" s="220"/>
      <c r="K266" s="221">
        <v>54.5487</v>
      </c>
      <c r="L266" s="221">
        <v>55.1976</v>
      </c>
      <c r="M266" s="221">
        <v>54.8596</v>
      </c>
      <c r="N266" s="221">
        <v>55.139</v>
      </c>
      <c r="O266" s="221">
        <v>56.073</v>
      </c>
      <c r="P266" s="221">
        <v>55.579</v>
      </c>
      <c r="Q266" s="221">
        <v>52.833</v>
      </c>
      <c r="R266" s="221">
        <v>53.216</v>
      </c>
      <c r="S266" s="221">
        <v>53.019</v>
      </c>
      <c r="T266" s="221">
        <v>65.666</v>
      </c>
      <c r="U266" s="221">
        <v>65.3489</v>
      </c>
      <c r="V266" s="221">
        <v>65.5046</v>
      </c>
      <c r="W266" s="221">
        <v>63.791</v>
      </c>
      <c r="X266" s="221">
        <v>63.643</v>
      </c>
      <c r="Y266" s="221">
        <v>63.717</v>
      </c>
      <c r="Z266" s="221">
        <v>64.048</v>
      </c>
      <c r="AA266" s="221">
        <v>63.828</v>
      </c>
      <c r="AB266" s="221">
        <v>63.937</v>
      </c>
      <c r="AC266" s="221">
        <v>48.384</v>
      </c>
      <c r="AD266" s="221">
        <v>48.7301</v>
      </c>
      <c r="AE266" s="221">
        <v>48.551</v>
      </c>
      <c r="AF266" s="221">
        <v>50.122</v>
      </c>
      <c r="AG266" s="221">
        <v>50.67</v>
      </c>
      <c r="AH266" s="221">
        <v>50.379</v>
      </c>
      <c r="AI266" s="221">
        <v>46.496</v>
      </c>
      <c r="AJ266" s="221">
        <v>46.533</v>
      </c>
      <c r="AK266" s="221">
        <v>46.514</v>
      </c>
      <c r="AL266" s="220"/>
      <c r="AM266" s="220"/>
      <c r="AN266" s="221">
        <v>5.0</v>
      </c>
      <c r="AO266" s="221">
        <v>6.0</v>
      </c>
      <c r="AP266" s="220"/>
      <c r="AQ266" s="220"/>
      <c r="AR266" s="220"/>
    </row>
    <row r="267">
      <c r="A267" s="220" t="s">
        <v>774</v>
      </c>
      <c r="B267" s="220" t="s">
        <v>441</v>
      </c>
      <c r="C267" s="220" t="s">
        <v>78</v>
      </c>
      <c r="D267" s="221">
        <v>13551.0</v>
      </c>
      <c r="E267" s="221">
        <v>522.0</v>
      </c>
      <c r="F267" s="222">
        <v>2.468660316E9</v>
      </c>
      <c r="G267" s="222">
        <v>2.468674561E9</v>
      </c>
      <c r="H267" s="223">
        <v>3.02</v>
      </c>
      <c r="I267" s="223">
        <v>3.04</v>
      </c>
      <c r="J267" s="224">
        <f>((F267+G267)/1000000000) / (H267+I267)</f>
        <v>0.8147417289</v>
      </c>
      <c r="K267" s="221">
        <v>54.9041</v>
      </c>
      <c r="L267" s="221">
        <v>55.6356</v>
      </c>
      <c r="M267" s="221">
        <v>55.2529</v>
      </c>
      <c r="N267" s="221">
        <v>55.525</v>
      </c>
      <c r="O267" s="221">
        <v>56.603</v>
      </c>
      <c r="P267" s="221">
        <v>56.029</v>
      </c>
      <c r="Q267" s="221">
        <v>53.112</v>
      </c>
      <c r="R267" s="221">
        <v>53.533</v>
      </c>
      <c r="S267" s="221">
        <v>53.317</v>
      </c>
      <c r="T267" s="221">
        <v>70.6544</v>
      </c>
      <c r="U267" s="221">
        <v>69.7172</v>
      </c>
      <c r="V267" s="221">
        <v>70.1606</v>
      </c>
      <c r="W267" s="221">
        <v>66.843</v>
      </c>
      <c r="X267" s="221">
        <v>66.631</v>
      </c>
      <c r="Y267" s="221">
        <v>66.735</v>
      </c>
      <c r="Z267" s="221">
        <v>67.86</v>
      </c>
      <c r="AA267" s="221">
        <v>67.361</v>
      </c>
      <c r="AB267" s="221">
        <v>67.603</v>
      </c>
      <c r="AC267" s="221">
        <v>48.5657</v>
      </c>
      <c r="AD267" s="221">
        <v>48.9683</v>
      </c>
      <c r="AE267" s="221">
        <v>48.7593</v>
      </c>
      <c r="AF267" s="221">
        <v>50.406</v>
      </c>
      <c r="AG267" s="221">
        <v>51.033</v>
      </c>
      <c r="AH267" s="221">
        <v>50.699</v>
      </c>
      <c r="AI267" s="221">
        <v>46.625</v>
      </c>
      <c r="AJ267" s="221">
        <v>46.686</v>
      </c>
      <c r="AK267" s="221">
        <v>46.655</v>
      </c>
      <c r="AL267" s="220"/>
      <c r="AM267" s="220"/>
      <c r="AN267" s="221">
        <v>5.0</v>
      </c>
      <c r="AO267" s="221">
        <v>6.0</v>
      </c>
      <c r="AP267" s="220"/>
      <c r="AQ267" s="220"/>
      <c r="AR267" s="220"/>
    </row>
    <row r="268">
      <c r="A268" s="220" t="s">
        <v>775</v>
      </c>
      <c r="B268" s="220" t="s">
        <v>440</v>
      </c>
      <c r="C268" s="220" t="s">
        <v>78</v>
      </c>
      <c r="D268" s="220" t="s">
        <v>78</v>
      </c>
      <c r="E268" s="220" t="s">
        <v>78</v>
      </c>
      <c r="F268" s="220"/>
      <c r="G268" s="220"/>
      <c r="H268" s="220"/>
      <c r="I268" s="220"/>
      <c r="J268" s="220"/>
      <c r="K268" s="221">
        <v>54.4556</v>
      </c>
      <c r="L268" s="221">
        <v>54.3673</v>
      </c>
      <c r="M268" s="221">
        <v>54.4104</v>
      </c>
      <c r="N268" s="221">
        <v>55.11</v>
      </c>
      <c r="O268" s="221">
        <v>54.787</v>
      </c>
      <c r="P268" s="221">
        <v>54.902</v>
      </c>
      <c r="Q268" s="221">
        <v>52.604</v>
      </c>
      <c r="R268" s="221">
        <v>52.352</v>
      </c>
      <c r="S268" s="221">
        <v>52.474</v>
      </c>
      <c r="T268" s="221">
        <v>65.4209</v>
      </c>
      <c r="U268" s="221">
        <v>65.3126</v>
      </c>
      <c r="V268" s="221">
        <v>65.3664</v>
      </c>
      <c r="W268" s="221">
        <v>62.807</v>
      </c>
      <c r="X268" s="221">
        <v>62.764</v>
      </c>
      <c r="Y268" s="221">
        <v>62.786</v>
      </c>
      <c r="Z268" s="221">
        <v>63.515</v>
      </c>
      <c r="AA268" s="221">
        <v>63.445</v>
      </c>
      <c r="AB268" s="221">
        <v>63.48</v>
      </c>
      <c r="AC268" s="221">
        <v>46.901</v>
      </c>
      <c r="AD268" s="221">
        <v>48.2092</v>
      </c>
      <c r="AE268" s="221">
        <v>47.5959</v>
      </c>
      <c r="AF268" s="221">
        <v>48.827</v>
      </c>
      <c r="AG268" s="221">
        <v>49.26</v>
      </c>
      <c r="AH268" s="221">
        <v>48.996</v>
      </c>
      <c r="AI268" s="221">
        <v>44.878</v>
      </c>
      <c r="AJ268" s="221">
        <v>45.866</v>
      </c>
      <c r="AK268" s="221">
        <v>45.412</v>
      </c>
      <c r="AL268" s="220"/>
      <c r="AM268" s="220"/>
      <c r="AN268" s="221">
        <v>5.0</v>
      </c>
      <c r="AO268" s="221">
        <v>6.0</v>
      </c>
      <c r="AP268" s="220"/>
      <c r="AQ268" s="220"/>
      <c r="AR268" s="220"/>
    </row>
    <row r="269">
      <c r="A269" s="220" t="s">
        <v>775</v>
      </c>
      <c r="B269" s="220" t="s">
        <v>441</v>
      </c>
      <c r="C269" s="220" t="s">
        <v>78</v>
      </c>
      <c r="D269" s="221">
        <v>14153.0</v>
      </c>
      <c r="E269" s="221">
        <v>564.0</v>
      </c>
      <c r="F269" s="222">
        <v>2.47037038E9</v>
      </c>
      <c r="G269" s="222">
        <v>2.469311522E9</v>
      </c>
      <c r="H269" s="223">
        <v>3.04</v>
      </c>
      <c r="I269" s="223">
        <v>2.93</v>
      </c>
      <c r="J269" s="224">
        <f>((F269+G269)/1000000000) / (H269+I269)</f>
        <v>0.827417404</v>
      </c>
      <c r="K269" s="221">
        <v>54.7914</v>
      </c>
      <c r="L269" s="221">
        <v>54.689</v>
      </c>
      <c r="M269" s="221">
        <v>54.739</v>
      </c>
      <c r="N269" s="221">
        <v>55.487</v>
      </c>
      <c r="O269" s="221">
        <v>55.151</v>
      </c>
      <c r="P269" s="221">
        <v>55.272</v>
      </c>
      <c r="Q269" s="221">
        <v>52.87</v>
      </c>
      <c r="R269" s="221">
        <v>52.591</v>
      </c>
      <c r="S269" s="221">
        <v>52.726</v>
      </c>
      <c r="T269" s="221">
        <v>69.5156</v>
      </c>
      <c r="U269" s="221">
        <v>69.1255</v>
      </c>
      <c r="V269" s="221">
        <v>69.3162</v>
      </c>
      <c r="W269" s="221">
        <v>65.057</v>
      </c>
      <c r="X269" s="221">
        <v>64.909</v>
      </c>
      <c r="Y269" s="221">
        <v>64.982</v>
      </c>
      <c r="Z269" s="221">
        <v>66.727</v>
      </c>
      <c r="AA269" s="221">
        <v>66.419</v>
      </c>
      <c r="AB269" s="221">
        <v>66.57</v>
      </c>
      <c r="AC269" s="221">
        <v>47.059</v>
      </c>
      <c r="AD269" s="221">
        <v>48.3494</v>
      </c>
      <c r="AE269" s="221">
        <v>47.745</v>
      </c>
      <c r="AF269" s="221">
        <v>49.084</v>
      </c>
      <c r="AG269" s="221">
        <v>49.443</v>
      </c>
      <c r="AH269" s="221">
        <v>49.209</v>
      </c>
      <c r="AI269" s="221">
        <v>44.987</v>
      </c>
      <c r="AJ269" s="221">
        <v>45.954</v>
      </c>
      <c r="AK269" s="221">
        <v>45.51</v>
      </c>
      <c r="AL269" s="220"/>
      <c r="AM269" s="220"/>
      <c r="AN269" s="221">
        <v>5.0</v>
      </c>
      <c r="AO269" s="221">
        <v>6.0</v>
      </c>
      <c r="AP269" s="220"/>
      <c r="AQ269" s="220"/>
      <c r="AR269" s="220"/>
    </row>
    <row r="270">
      <c r="A270" s="227" t="s">
        <v>776</v>
      </c>
      <c r="B270" s="227" t="s">
        <v>440</v>
      </c>
      <c r="C270" s="227" t="s">
        <v>78</v>
      </c>
      <c r="D270" s="220" t="s">
        <v>78</v>
      </c>
      <c r="E270" s="220" t="s">
        <v>78</v>
      </c>
      <c r="F270" s="220"/>
      <c r="G270" s="220"/>
      <c r="H270" s="220"/>
      <c r="I270" s="220"/>
      <c r="J270" s="220"/>
      <c r="K270" s="221">
        <v>54.3043</v>
      </c>
      <c r="L270" s="221">
        <v>54.4326</v>
      </c>
      <c r="M270" s="221">
        <v>54.3679</v>
      </c>
      <c r="N270" s="221">
        <v>55.705</v>
      </c>
      <c r="O270" s="221">
        <v>55.406</v>
      </c>
      <c r="P270" s="221">
        <v>55.552</v>
      </c>
      <c r="Q270" s="221">
        <v>51.797</v>
      </c>
      <c r="R270" s="221">
        <v>52.082</v>
      </c>
      <c r="S270" s="221">
        <v>51.937</v>
      </c>
      <c r="T270" s="221">
        <v>66.165</v>
      </c>
      <c r="U270" s="221">
        <v>66.0494</v>
      </c>
      <c r="V270" s="221">
        <v>66.1068</v>
      </c>
      <c r="W270" s="221">
        <v>63.896</v>
      </c>
      <c r="X270" s="221">
        <v>63.968</v>
      </c>
      <c r="Y270" s="221">
        <v>63.932</v>
      </c>
      <c r="Z270" s="221">
        <v>63.367</v>
      </c>
      <c r="AA270" s="221">
        <v>63.489</v>
      </c>
      <c r="AB270" s="221">
        <v>63.428</v>
      </c>
      <c r="AC270" s="221">
        <v>47.6349</v>
      </c>
      <c r="AD270" s="221">
        <v>47.7852</v>
      </c>
      <c r="AE270" s="221">
        <v>47.7091</v>
      </c>
      <c r="AF270" s="221">
        <v>51.235</v>
      </c>
      <c r="AG270" s="221">
        <v>50.754</v>
      </c>
      <c r="AH270" s="221">
        <v>50.991</v>
      </c>
      <c r="AI270" s="221">
        <v>45.042</v>
      </c>
      <c r="AJ270" s="221">
        <v>45.32</v>
      </c>
      <c r="AK270" s="221">
        <v>45.178</v>
      </c>
      <c r="AL270" s="221">
        <v>0.006893</v>
      </c>
      <c r="AM270" s="221">
        <v>0.006422</v>
      </c>
      <c r="AN270" s="221">
        <v>2.0</v>
      </c>
      <c r="AO270" s="221">
        <v>3.0</v>
      </c>
      <c r="AP270" s="220"/>
      <c r="AQ270" s="220"/>
      <c r="AR270" s="220"/>
    </row>
    <row r="271">
      <c r="A271" s="227" t="s">
        <v>776</v>
      </c>
      <c r="B271" s="227" t="s">
        <v>441</v>
      </c>
      <c r="C271" s="227" t="s">
        <v>777</v>
      </c>
      <c r="D271" s="221">
        <v>12212.0</v>
      </c>
      <c r="E271" s="221">
        <v>440.0</v>
      </c>
      <c r="F271" s="222">
        <v>2.469655424E9</v>
      </c>
      <c r="G271" s="222">
        <v>2.468684222E9</v>
      </c>
      <c r="H271" s="223">
        <v>3.04</v>
      </c>
      <c r="I271" s="223">
        <v>3.05</v>
      </c>
      <c r="J271" s="224">
        <f>((F271+G271)/1000000000) / (H271+I271)</f>
        <v>0.8108932095</v>
      </c>
      <c r="K271" s="221">
        <v>54.5561</v>
      </c>
      <c r="L271" s="221">
        <v>54.6913</v>
      </c>
      <c r="M271" s="221">
        <v>54.6231</v>
      </c>
      <c r="N271" s="221">
        <v>56.023</v>
      </c>
      <c r="O271" s="221">
        <v>55.709</v>
      </c>
      <c r="P271" s="221">
        <v>55.862</v>
      </c>
      <c r="Q271" s="221">
        <v>51.971</v>
      </c>
      <c r="R271" s="221">
        <v>52.264</v>
      </c>
      <c r="S271" s="221">
        <v>52.115</v>
      </c>
      <c r="T271" s="221">
        <v>70.2524</v>
      </c>
      <c r="U271" s="221">
        <v>69.8976</v>
      </c>
      <c r="V271" s="221">
        <v>70.0714</v>
      </c>
      <c r="W271" s="221">
        <v>66.341</v>
      </c>
      <c r="X271" s="221">
        <v>66.35</v>
      </c>
      <c r="Y271" s="221">
        <v>66.346</v>
      </c>
      <c r="Z271" s="221">
        <v>65.783</v>
      </c>
      <c r="AA271" s="221">
        <v>65.855</v>
      </c>
      <c r="AB271" s="221">
        <v>65.819</v>
      </c>
      <c r="AC271" s="221">
        <v>47.7521</v>
      </c>
      <c r="AD271" s="221">
        <v>47.9128</v>
      </c>
      <c r="AE271" s="221">
        <v>47.8314</v>
      </c>
      <c r="AF271" s="221">
        <v>51.5</v>
      </c>
      <c r="AG271" s="221">
        <v>51.011</v>
      </c>
      <c r="AH271" s="221">
        <v>51.251</v>
      </c>
      <c r="AI271" s="221">
        <v>45.112</v>
      </c>
      <c r="AJ271" s="221">
        <v>45.404</v>
      </c>
      <c r="AK271" s="221">
        <v>45.255</v>
      </c>
      <c r="AL271" s="221">
        <v>0.006509</v>
      </c>
      <c r="AM271" s="221">
        <v>0.006043</v>
      </c>
      <c r="AN271" s="221">
        <v>2.0</v>
      </c>
      <c r="AO271" s="221">
        <v>3.0</v>
      </c>
      <c r="AP271" s="220"/>
      <c r="AQ271" s="220"/>
      <c r="AR271" s="220"/>
    </row>
    <row r="272">
      <c r="A272" s="227" t="s">
        <v>778</v>
      </c>
      <c r="B272" s="227" t="s">
        <v>440</v>
      </c>
      <c r="C272" s="227" t="s">
        <v>78</v>
      </c>
      <c r="D272" s="220" t="s">
        <v>78</v>
      </c>
      <c r="E272" s="220" t="s">
        <v>78</v>
      </c>
      <c r="F272" s="220"/>
      <c r="G272" s="220"/>
      <c r="H272" s="220"/>
      <c r="I272" s="220"/>
      <c r="J272" s="220"/>
      <c r="K272" s="221">
        <v>55.881</v>
      </c>
      <c r="L272" s="221">
        <v>55.568</v>
      </c>
      <c r="M272" s="221">
        <v>55.7196</v>
      </c>
      <c r="N272" s="221">
        <v>57.426</v>
      </c>
      <c r="O272" s="221">
        <v>56.619</v>
      </c>
      <c r="P272" s="221">
        <v>56.985</v>
      </c>
      <c r="Q272" s="221">
        <v>53.707</v>
      </c>
      <c r="R272" s="221">
        <v>53.35</v>
      </c>
      <c r="S272" s="221">
        <v>53.522</v>
      </c>
      <c r="T272" s="221">
        <v>66.3941</v>
      </c>
      <c r="U272" s="221">
        <v>66.3548</v>
      </c>
      <c r="V272" s="221">
        <v>66.3744</v>
      </c>
      <c r="W272" s="221">
        <v>63.417</v>
      </c>
      <c r="X272" s="221">
        <v>63.465</v>
      </c>
      <c r="Y272" s="221">
        <v>63.441</v>
      </c>
      <c r="Z272" s="221">
        <v>65.377</v>
      </c>
      <c r="AA272" s="221">
        <v>65.455</v>
      </c>
      <c r="AB272" s="221">
        <v>65.416</v>
      </c>
      <c r="AC272" s="221">
        <v>48.859</v>
      </c>
      <c r="AD272" s="221">
        <v>48.9463</v>
      </c>
      <c r="AE272" s="221">
        <v>48.9062</v>
      </c>
      <c r="AF272" s="221">
        <v>52.61</v>
      </c>
      <c r="AG272" s="221">
        <v>51.133</v>
      </c>
      <c r="AH272" s="221">
        <v>51.999</v>
      </c>
      <c r="AI272" s="221">
        <v>46.489</v>
      </c>
      <c r="AJ272" s="221">
        <v>46.497</v>
      </c>
      <c r="AK272" s="221">
        <v>46.493</v>
      </c>
      <c r="AL272" s="221">
        <v>0.004189</v>
      </c>
      <c r="AM272" s="221">
        <v>0.003789</v>
      </c>
      <c r="AN272" s="221">
        <v>2.0</v>
      </c>
      <c r="AO272" s="221">
        <v>3.0</v>
      </c>
      <c r="AP272" s="220"/>
      <c r="AQ272" s="220"/>
      <c r="AR272" s="220"/>
    </row>
    <row r="273">
      <c r="A273" s="227" t="s">
        <v>778</v>
      </c>
      <c r="B273" s="227" t="s">
        <v>441</v>
      </c>
      <c r="C273" s="227" t="s">
        <v>779</v>
      </c>
      <c r="D273" s="221">
        <v>13449.0</v>
      </c>
      <c r="E273" s="221">
        <v>1106.0</v>
      </c>
      <c r="F273" s="222">
        <v>2.469148281E9</v>
      </c>
      <c r="G273" s="222">
        <v>2.468566323E9</v>
      </c>
      <c r="H273" s="223">
        <v>3.04</v>
      </c>
      <c r="I273" s="223">
        <v>2.96</v>
      </c>
      <c r="J273" s="224">
        <f>((F273+G273)/1000000000) / (H273+I273)</f>
        <v>0.822952434</v>
      </c>
      <c r="K273" s="221">
        <v>56.1813</v>
      </c>
      <c r="L273" s="221">
        <v>55.8633</v>
      </c>
      <c r="M273" s="221">
        <v>56.0173</v>
      </c>
      <c r="N273" s="221">
        <v>57.87</v>
      </c>
      <c r="O273" s="221">
        <v>56.988</v>
      </c>
      <c r="P273" s="221">
        <v>57.385</v>
      </c>
      <c r="Q273" s="221">
        <v>53.9</v>
      </c>
      <c r="R273" s="221">
        <v>53.531</v>
      </c>
      <c r="S273" s="221">
        <v>53.709</v>
      </c>
      <c r="T273" s="221">
        <v>70.1235</v>
      </c>
      <c r="U273" s="221">
        <v>70.6356</v>
      </c>
      <c r="V273" s="221">
        <v>70.372</v>
      </c>
      <c r="W273" s="221">
        <v>65.104</v>
      </c>
      <c r="X273" s="221">
        <v>65.272</v>
      </c>
      <c r="Y273" s="221">
        <v>65.187</v>
      </c>
      <c r="Z273" s="221">
        <v>68.487</v>
      </c>
      <c r="AA273" s="221">
        <v>68.89</v>
      </c>
      <c r="AB273" s="221">
        <v>68.684</v>
      </c>
      <c r="AC273" s="221">
        <v>48.9757</v>
      </c>
      <c r="AD273" s="221">
        <v>49.0796</v>
      </c>
      <c r="AE273" s="221">
        <v>49.0318</v>
      </c>
      <c r="AF273" s="221">
        <v>52.899</v>
      </c>
      <c r="AG273" s="221">
        <v>51.335</v>
      </c>
      <c r="AH273" s="221">
        <v>52.245</v>
      </c>
      <c r="AI273" s="221">
        <v>46.555</v>
      </c>
      <c r="AJ273" s="221">
        <v>46.573</v>
      </c>
      <c r="AK273" s="221">
        <v>46.565</v>
      </c>
      <c r="AL273" s="221">
        <v>0.003972</v>
      </c>
      <c r="AM273" s="221">
        <v>0.003594</v>
      </c>
      <c r="AN273" s="221">
        <v>2.0</v>
      </c>
      <c r="AO273" s="221">
        <v>3.0</v>
      </c>
      <c r="AP273" s="220"/>
      <c r="AQ273" s="220"/>
      <c r="AR273" s="220"/>
    </row>
    <row r="274">
      <c r="A274" s="220" t="s">
        <v>780</v>
      </c>
      <c r="B274" s="220" t="s">
        <v>440</v>
      </c>
      <c r="C274" s="220" t="s">
        <v>78</v>
      </c>
      <c r="D274" s="220" t="s">
        <v>78</v>
      </c>
      <c r="E274" s="220" t="s">
        <v>78</v>
      </c>
      <c r="F274" s="220"/>
      <c r="G274" s="220"/>
      <c r="H274" s="220"/>
      <c r="I274" s="220"/>
      <c r="J274" s="220"/>
      <c r="K274" s="221">
        <v>54.2638</v>
      </c>
      <c r="L274" s="221">
        <v>55.9985</v>
      </c>
      <c r="M274" s="221">
        <v>55.047</v>
      </c>
      <c r="N274" s="221">
        <v>55.443</v>
      </c>
      <c r="O274" s="221">
        <v>58.027</v>
      </c>
      <c r="P274" s="221">
        <v>56.548</v>
      </c>
      <c r="Q274" s="221">
        <v>52.629</v>
      </c>
      <c r="R274" s="221">
        <v>53.766</v>
      </c>
      <c r="S274" s="221">
        <v>53.162</v>
      </c>
      <c r="T274" s="221">
        <v>66.9687</v>
      </c>
      <c r="U274" s="221">
        <v>66.4854</v>
      </c>
      <c r="V274" s="221">
        <v>66.7204</v>
      </c>
      <c r="W274" s="221">
        <v>64.588</v>
      </c>
      <c r="X274" s="221">
        <v>64.131</v>
      </c>
      <c r="Y274" s="221">
        <v>64.353</v>
      </c>
      <c r="Z274" s="221">
        <v>65.338</v>
      </c>
      <c r="AA274" s="221">
        <v>64.852</v>
      </c>
      <c r="AB274" s="221">
        <v>65.088</v>
      </c>
      <c r="AC274" s="221">
        <v>48.0235</v>
      </c>
      <c r="AD274" s="221">
        <v>49.3417</v>
      </c>
      <c r="AE274" s="221">
        <v>48.6346</v>
      </c>
      <c r="AF274" s="221">
        <v>50.461</v>
      </c>
      <c r="AG274" s="221">
        <v>52.657</v>
      </c>
      <c r="AH274" s="221">
        <v>51.422</v>
      </c>
      <c r="AI274" s="221">
        <v>46.308</v>
      </c>
      <c r="AJ274" s="221">
        <v>46.953</v>
      </c>
      <c r="AK274" s="221">
        <v>46.62</v>
      </c>
      <c r="AL274" s="221">
        <v>0.006842</v>
      </c>
      <c r="AM274" s="221">
        <v>0.006545</v>
      </c>
      <c r="AN274" s="221">
        <v>6.0</v>
      </c>
      <c r="AO274" s="221">
        <v>7.0</v>
      </c>
      <c r="AP274" s="220"/>
      <c r="AQ274" s="220"/>
      <c r="AR274" s="220"/>
    </row>
    <row r="275">
      <c r="A275" s="220" t="s">
        <v>780</v>
      </c>
      <c r="B275" s="220" t="s">
        <v>441</v>
      </c>
      <c r="C275" s="220" t="s">
        <v>78</v>
      </c>
      <c r="D275" s="221">
        <v>11462.0</v>
      </c>
      <c r="E275" s="221">
        <v>480.0</v>
      </c>
      <c r="F275" s="222">
        <v>2.470834556E9</v>
      </c>
      <c r="G275" s="222">
        <v>2.468520265E9</v>
      </c>
      <c r="H275" s="223">
        <v>3.04</v>
      </c>
      <c r="I275" s="223">
        <v>3.02</v>
      </c>
      <c r="J275" s="224">
        <f>((F275+G275)/1000000000) / (H275+I275)</f>
        <v>0.815075053</v>
      </c>
      <c r="K275" s="221">
        <v>54.4954</v>
      </c>
      <c r="L275" s="221">
        <v>56.3612</v>
      </c>
      <c r="M275" s="221">
        <v>55.3309</v>
      </c>
      <c r="N275" s="221">
        <v>55.678</v>
      </c>
      <c r="O275" s="221">
        <v>58.537</v>
      </c>
      <c r="P275" s="221">
        <v>56.879</v>
      </c>
      <c r="Q275" s="221">
        <v>52.815</v>
      </c>
      <c r="R275" s="221">
        <v>54.016</v>
      </c>
      <c r="S275" s="221">
        <v>53.375</v>
      </c>
      <c r="T275" s="221">
        <v>70.3852</v>
      </c>
      <c r="U275" s="221">
        <v>69.7752</v>
      </c>
      <c r="V275" s="221">
        <v>70.0696</v>
      </c>
      <c r="W275" s="221">
        <v>66.507</v>
      </c>
      <c r="X275" s="221">
        <v>66.081</v>
      </c>
      <c r="Y275" s="221">
        <v>66.289</v>
      </c>
      <c r="Z275" s="221">
        <v>68.181</v>
      </c>
      <c r="AA275" s="221">
        <v>67.566</v>
      </c>
      <c r="AB275" s="221">
        <v>67.863</v>
      </c>
      <c r="AC275" s="221">
        <v>48.1843</v>
      </c>
      <c r="AD275" s="221">
        <v>49.5467</v>
      </c>
      <c r="AE275" s="221">
        <v>48.8145</v>
      </c>
      <c r="AF275" s="221">
        <v>50.717</v>
      </c>
      <c r="AG275" s="221">
        <v>53.075</v>
      </c>
      <c r="AH275" s="221">
        <v>51.738</v>
      </c>
      <c r="AI275" s="221">
        <v>46.426</v>
      </c>
      <c r="AJ275" s="221">
        <v>47.08</v>
      </c>
      <c r="AK275" s="221">
        <v>46.741</v>
      </c>
      <c r="AL275" s="221">
        <v>0.00645</v>
      </c>
      <c r="AM275" s="221">
        <v>0.006194</v>
      </c>
      <c r="AN275" s="221">
        <v>6.0</v>
      </c>
      <c r="AO275" s="221">
        <v>7.0</v>
      </c>
      <c r="AP275" s="220"/>
      <c r="AQ275" s="220"/>
      <c r="AR275" s="220"/>
    </row>
    <row r="276">
      <c r="A276" s="220" t="s">
        <v>781</v>
      </c>
      <c r="B276" s="220" t="s">
        <v>440</v>
      </c>
      <c r="C276" s="220" t="s">
        <v>78</v>
      </c>
      <c r="D276" s="220" t="s">
        <v>78</v>
      </c>
      <c r="E276" s="220" t="s">
        <v>78</v>
      </c>
      <c r="F276" s="220"/>
      <c r="G276" s="220"/>
      <c r="H276" s="220"/>
      <c r="I276" s="220"/>
      <c r="J276" s="220"/>
      <c r="K276" s="221">
        <v>55.4464</v>
      </c>
      <c r="L276" s="221">
        <v>55.6564</v>
      </c>
      <c r="M276" s="221">
        <v>55.5518</v>
      </c>
      <c r="N276" s="221">
        <v>56.694</v>
      </c>
      <c r="O276" s="221">
        <v>56.415</v>
      </c>
      <c r="P276" s="221">
        <v>56.496</v>
      </c>
      <c r="Q276" s="221">
        <v>53.679</v>
      </c>
      <c r="R276" s="221">
        <v>53.654</v>
      </c>
      <c r="S276" s="221">
        <v>53.666</v>
      </c>
      <c r="T276" s="221">
        <v>66.9873</v>
      </c>
      <c r="U276" s="221">
        <v>66.4268</v>
      </c>
      <c r="V276" s="221">
        <v>66.698</v>
      </c>
      <c r="W276" s="221">
        <v>64.044</v>
      </c>
      <c r="X276" s="221">
        <v>63.712</v>
      </c>
      <c r="Y276" s="221">
        <v>63.875</v>
      </c>
      <c r="Z276" s="221">
        <v>66.06</v>
      </c>
      <c r="AA276" s="221">
        <v>65.559</v>
      </c>
      <c r="AB276" s="221">
        <v>65.802</v>
      </c>
      <c r="AC276" s="221">
        <v>48.6612</v>
      </c>
      <c r="AD276" s="221">
        <v>49.2422</v>
      </c>
      <c r="AE276" s="221">
        <v>48.9742</v>
      </c>
      <c r="AF276" s="221">
        <v>51.632</v>
      </c>
      <c r="AG276" s="221">
        <v>50.706</v>
      </c>
      <c r="AH276" s="221">
        <v>51.153</v>
      </c>
      <c r="AI276" s="221">
        <v>46.497</v>
      </c>
      <c r="AJ276" s="221">
        <v>46.97</v>
      </c>
      <c r="AK276" s="221">
        <v>46.754</v>
      </c>
      <c r="AL276" s="221">
        <v>0.005432</v>
      </c>
      <c r="AM276" s="221">
        <v>0.005412</v>
      </c>
      <c r="AN276" s="221">
        <v>6.0</v>
      </c>
      <c r="AO276" s="221">
        <v>7.0</v>
      </c>
      <c r="AP276" s="220"/>
      <c r="AQ276" s="220"/>
      <c r="AR276" s="220"/>
    </row>
    <row r="277">
      <c r="A277" s="220" t="s">
        <v>781</v>
      </c>
      <c r="B277" s="220" t="s">
        <v>441</v>
      </c>
      <c r="C277" s="220" t="s">
        <v>78</v>
      </c>
      <c r="D277" s="221">
        <v>12553.0</v>
      </c>
      <c r="E277" s="221">
        <v>428.0</v>
      </c>
      <c r="F277" s="222">
        <v>2.467934353E9</v>
      </c>
      <c r="G277" s="222">
        <v>2.467254074E9</v>
      </c>
      <c r="H277" s="223">
        <v>3.04</v>
      </c>
      <c r="I277" s="223">
        <v>2.94</v>
      </c>
      <c r="J277" s="224">
        <f>((F277+G277)/1000000000) / (H277+I277)</f>
        <v>0.8252823457</v>
      </c>
      <c r="K277" s="221">
        <v>55.7346</v>
      </c>
      <c r="L277" s="221">
        <v>55.9432</v>
      </c>
      <c r="M277" s="221">
        <v>55.8393</v>
      </c>
      <c r="N277" s="221">
        <v>57.003</v>
      </c>
      <c r="O277" s="221">
        <v>56.703</v>
      </c>
      <c r="P277" s="221">
        <v>56.792</v>
      </c>
      <c r="Q277" s="221">
        <v>53.891</v>
      </c>
      <c r="R277" s="221">
        <v>53.853</v>
      </c>
      <c r="S277" s="221">
        <v>53.871</v>
      </c>
      <c r="T277" s="221">
        <v>70.1587</v>
      </c>
      <c r="U277" s="221">
        <v>69.3385</v>
      </c>
      <c r="V277" s="221">
        <v>69.7293</v>
      </c>
      <c r="W277" s="221">
        <v>65.461</v>
      </c>
      <c r="X277" s="221">
        <v>65.11</v>
      </c>
      <c r="Y277" s="221">
        <v>65.282</v>
      </c>
      <c r="Z277" s="221">
        <v>68.919</v>
      </c>
      <c r="AA277" s="221">
        <v>68.175</v>
      </c>
      <c r="AB277" s="221">
        <v>68.531</v>
      </c>
      <c r="AC277" s="221">
        <v>48.8557</v>
      </c>
      <c r="AD277" s="221">
        <v>49.4076</v>
      </c>
      <c r="AE277" s="221">
        <v>49.1536</v>
      </c>
      <c r="AF277" s="221">
        <v>52.004</v>
      </c>
      <c r="AG277" s="221">
        <v>50.905</v>
      </c>
      <c r="AH277" s="221">
        <v>51.42</v>
      </c>
      <c r="AI277" s="221">
        <v>46.624</v>
      </c>
      <c r="AJ277" s="221">
        <v>47.078</v>
      </c>
      <c r="AK277" s="221">
        <v>46.87</v>
      </c>
      <c r="AL277" s="221">
        <v>0.005104</v>
      </c>
      <c r="AM277" s="221">
        <v>0.005097</v>
      </c>
      <c r="AN277" s="221">
        <v>6.0</v>
      </c>
      <c r="AO277" s="221">
        <v>7.0</v>
      </c>
      <c r="AP277" s="220"/>
      <c r="AQ277" s="220"/>
      <c r="AR277" s="220"/>
    </row>
    <row r="278">
      <c r="A278" s="227" t="s">
        <v>782</v>
      </c>
      <c r="B278" s="227" t="s">
        <v>440</v>
      </c>
      <c r="C278" s="227" t="s">
        <v>78</v>
      </c>
      <c r="D278" s="220" t="s">
        <v>78</v>
      </c>
      <c r="E278" s="220" t="s">
        <v>78</v>
      </c>
      <c r="F278" s="220"/>
      <c r="G278" s="220"/>
      <c r="H278" s="220"/>
      <c r="I278" s="220"/>
      <c r="J278" s="220"/>
      <c r="K278" s="221">
        <v>55.3383</v>
      </c>
      <c r="L278" s="221">
        <v>55.0716</v>
      </c>
      <c r="M278" s="221">
        <v>55.2031</v>
      </c>
      <c r="N278" s="221">
        <v>57.208</v>
      </c>
      <c r="O278" s="221">
        <v>56.855</v>
      </c>
      <c r="P278" s="221">
        <v>57.027</v>
      </c>
      <c r="Q278" s="221">
        <v>53.032</v>
      </c>
      <c r="R278" s="221">
        <v>52.868</v>
      </c>
      <c r="S278" s="221">
        <v>52.95</v>
      </c>
      <c r="T278" s="221">
        <v>67.1659</v>
      </c>
      <c r="U278" s="221">
        <v>67.0379</v>
      </c>
      <c r="V278" s="221">
        <v>67.1014</v>
      </c>
      <c r="W278" s="221">
        <v>64.463</v>
      </c>
      <c r="X278" s="221">
        <v>64.427</v>
      </c>
      <c r="Y278" s="221">
        <v>64.444</v>
      </c>
      <c r="Z278" s="221">
        <v>64.815</v>
      </c>
      <c r="AA278" s="221">
        <v>64.635</v>
      </c>
      <c r="AB278" s="221">
        <v>64.724</v>
      </c>
      <c r="AC278" s="221">
        <v>48.6128</v>
      </c>
      <c r="AD278" s="221">
        <v>48.5031</v>
      </c>
      <c r="AE278" s="221">
        <v>48.5572</v>
      </c>
      <c r="AF278" s="221">
        <v>52.02</v>
      </c>
      <c r="AG278" s="221">
        <v>52.215</v>
      </c>
      <c r="AH278" s="221">
        <v>52.116</v>
      </c>
      <c r="AI278" s="221">
        <v>46.155</v>
      </c>
      <c r="AJ278" s="221">
        <v>46.246</v>
      </c>
      <c r="AK278" s="221">
        <v>46.201</v>
      </c>
      <c r="AL278" s="221">
        <v>0.006988</v>
      </c>
      <c r="AM278" s="221">
        <v>0.006307</v>
      </c>
      <c r="AN278" s="221">
        <v>2.0</v>
      </c>
      <c r="AO278" s="221">
        <v>3.0</v>
      </c>
      <c r="AP278" s="220"/>
      <c r="AQ278" s="220"/>
      <c r="AR278" s="220"/>
    </row>
    <row r="279">
      <c r="A279" s="227" t="s">
        <v>782</v>
      </c>
      <c r="B279" s="227" t="s">
        <v>441</v>
      </c>
      <c r="C279" s="227" t="s">
        <v>783</v>
      </c>
      <c r="D279" s="221">
        <v>15004.0</v>
      </c>
      <c r="E279" s="221">
        <v>575.0</v>
      </c>
      <c r="F279" s="222">
        <v>2.468575281E9</v>
      </c>
      <c r="G279" s="222">
        <v>2.468753558E9</v>
      </c>
      <c r="H279" s="223">
        <v>3.03</v>
      </c>
      <c r="I279" s="223">
        <v>3.04</v>
      </c>
      <c r="J279" s="224">
        <f>((F279+G279)/1000000000) / (H279+I279)</f>
        <v>0.8133984908</v>
      </c>
      <c r="K279" s="221">
        <v>55.6383</v>
      </c>
      <c r="L279" s="221">
        <v>55.3437</v>
      </c>
      <c r="M279" s="221">
        <v>55.4888</v>
      </c>
      <c r="N279" s="221">
        <v>57.547</v>
      </c>
      <c r="O279" s="221">
        <v>57.177</v>
      </c>
      <c r="P279" s="221">
        <v>57.358</v>
      </c>
      <c r="Q279" s="221">
        <v>53.257</v>
      </c>
      <c r="R279" s="221">
        <v>53.076</v>
      </c>
      <c r="S279" s="221">
        <v>53.165</v>
      </c>
      <c r="T279" s="221">
        <v>71.9993</v>
      </c>
      <c r="U279" s="221">
        <v>70.531</v>
      </c>
      <c r="V279" s="221">
        <v>71.2034</v>
      </c>
      <c r="W279" s="221">
        <v>66.917</v>
      </c>
      <c r="X279" s="221">
        <v>66.507</v>
      </c>
      <c r="Y279" s="221">
        <v>66.705</v>
      </c>
      <c r="Z279" s="221">
        <v>68.182</v>
      </c>
      <c r="AA279" s="221">
        <v>67.368</v>
      </c>
      <c r="AB279" s="221">
        <v>67.756</v>
      </c>
      <c r="AC279" s="221">
        <v>48.7758</v>
      </c>
      <c r="AD279" s="221">
        <v>48.6685</v>
      </c>
      <c r="AE279" s="221">
        <v>48.7214</v>
      </c>
      <c r="AF279" s="221">
        <v>52.353</v>
      </c>
      <c r="AG279" s="221">
        <v>52.606</v>
      </c>
      <c r="AH279" s="221">
        <v>52.477</v>
      </c>
      <c r="AI279" s="221">
        <v>46.262</v>
      </c>
      <c r="AJ279" s="221">
        <v>46.353</v>
      </c>
      <c r="AK279" s="221">
        <v>46.308</v>
      </c>
      <c r="AL279" s="221">
        <v>0.00642</v>
      </c>
      <c r="AM279" s="221">
        <v>0.00571</v>
      </c>
      <c r="AN279" s="221">
        <v>2.0</v>
      </c>
      <c r="AO279" s="221">
        <v>3.0</v>
      </c>
      <c r="AP279" s="220"/>
      <c r="AQ279" s="220"/>
      <c r="AR279" s="220"/>
    </row>
    <row r="280">
      <c r="A280" s="227" t="s">
        <v>449</v>
      </c>
      <c r="B280" s="227" t="s">
        <v>440</v>
      </c>
      <c r="C280" s="227" t="s">
        <v>78</v>
      </c>
      <c r="D280" s="220" t="s">
        <v>78</v>
      </c>
      <c r="E280" s="220" t="s">
        <v>78</v>
      </c>
      <c r="F280" s="220"/>
      <c r="G280" s="220"/>
      <c r="H280" s="220"/>
      <c r="I280" s="220"/>
      <c r="J280" s="220"/>
      <c r="K280" s="221">
        <v>55.6691</v>
      </c>
      <c r="L280" s="221">
        <v>54.9632</v>
      </c>
      <c r="M280" s="221">
        <v>55.2943</v>
      </c>
      <c r="N280" s="221">
        <v>56.795</v>
      </c>
      <c r="O280" s="221">
        <v>55.639</v>
      </c>
      <c r="P280" s="221">
        <v>56.138</v>
      </c>
      <c r="Q280" s="221">
        <v>53.529</v>
      </c>
      <c r="R280" s="221">
        <v>52.942</v>
      </c>
      <c r="S280" s="221">
        <v>53.22</v>
      </c>
      <c r="T280" s="221">
        <v>66.1839</v>
      </c>
      <c r="U280" s="221">
        <v>66.0213</v>
      </c>
      <c r="V280" s="221">
        <v>66.1018</v>
      </c>
      <c r="W280" s="221">
        <v>63.478</v>
      </c>
      <c r="X280" s="221">
        <v>63.336</v>
      </c>
      <c r="Y280" s="221">
        <v>63.406</v>
      </c>
      <c r="Z280" s="221">
        <v>65.061</v>
      </c>
      <c r="AA280" s="221">
        <v>64.956</v>
      </c>
      <c r="AB280" s="221">
        <v>65.008</v>
      </c>
      <c r="AC280" s="221">
        <v>48.1951</v>
      </c>
      <c r="AD280" s="221">
        <v>48.5801</v>
      </c>
      <c r="AE280" s="221">
        <v>48.41</v>
      </c>
      <c r="AF280" s="221">
        <v>51.141</v>
      </c>
      <c r="AG280" s="221">
        <v>50.196</v>
      </c>
      <c r="AH280" s="221">
        <v>50.666</v>
      </c>
      <c r="AI280" s="221">
        <v>45.798</v>
      </c>
      <c r="AJ280" s="221">
        <v>46.269</v>
      </c>
      <c r="AK280" s="221">
        <v>46.06</v>
      </c>
      <c r="AL280" s="221">
        <v>0.003781</v>
      </c>
      <c r="AM280" s="221">
        <v>0.0038</v>
      </c>
      <c r="AN280" s="221">
        <v>1.0</v>
      </c>
      <c r="AO280" s="221">
        <v>2.0</v>
      </c>
      <c r="AP280" s="220"/>
      <c r="AQ280" s="220"/>
      <c r="AR280" s="220"/>
    </row>
    <row r="281">
      <c r="A281" s="227" t="s">
        <v>449</v>
      </c>
      <c r="B281" s="227" t="s">
        <v>441</v>
      </c>
      <c r="C281" s="227" t="s">
        <v>784</v>
      </c>
      <c r="D281" s="221">
        <v>10718.0</v>
      </c>
      <c r="E281" s="221">
        <v>512.0</v>
      </c>
      <c r="F281" s="222">
        <v>2.468276333E9</v>
      </c>
      <c r="G281" s="222">
        <v>2.467712135E9</v>
      </c>
      <c r="H281" s="223">
        <v>3.05</v>
      </c>
      <c r="I281" s="223">
        <v>2.92</v>
      </c>
      <c r="J281" s="224">
        <f>((F281+G281)/1000000000) / (H281+I281)</f>
        <v>0.8267987384</v>
      </c>
      <c r="K281" s="221">
        <v>56.0429</v>
      </c>
      <c r="L281" s="221">
        <v>55.2718</v>
      </c>
      <c r="M281" s="221">
        <v>55.6321</v>
      </c>
      <c r="N281" s="221">
        <v>57.301</v>
      </c>
      <c r="O281" s="221">
        <v>56.018</v>
      </c>
      <c r="P281" s="221">
        <v>56.567</v>
      </c>
      <c r="Q281" s="221">
        <v>53.774</v>
      </c>
      <c r="R281" s="221">
        <v>53.153</v>
      </c>
      <c r="S281" s="221">
        <v>53.446</v>
      </c>
      <c r="T281" s="221">
        <v>70.943</v>
      </c>
      <c r="U281" s="221">
        <v>70.4269</v>
      </c>
      <c r="V281" s="221">
        <v>70.6773</v>
      </c>
      <c r="W281" s="221">
        <v>65.641</v>
      </c>
      <c r="X281" s="221">
        <v>65.411</v>
      </c>
      <c r="Y281" s="221">
        <v>65.523</v>
      </c>
      <c r="Z281" s="221">
        <v>68.729</v>
      </c>
      <c r="AA281" s="221">
        <v>68.507</v>
      </c>
      <c r="AB281" s="221">
        <v>68.617</v>
      </c>
      <c r="AC281" s="221">
        <v>48.355</v>
      </c>
      <c r="AD281" s="221">
        <v>48.7255</v>
      </c>
      <c r="AE281" s="221">
        <v>48.562</v>
      </c>
      <c r="AF281" s="221">
        <v>51.463</v>
      </c>
      <c r="AG281" s="221">
        <v>50.409</v>
      </c>
      <c r="AH281" s="221">
        <v>50.923</v>
      </c>
      <c r="AI281" s="221">
        <v>45.896</v>
      </c>
      <c r="AJ281" s="221">
        <v>46.361</v>
      </c>
      <c r="AK281" s="221">
        <v>46.154</v>
      </c>
      <c r="AL281" s="221">
        <v>0.00351</v>
      </c>
      <c r="AM281" s="221">
        <v>0.003575</v>
      </c>
      <c r="AN281" s="221">
        <v>1.0</v>
      </c>
      <c r="AO281" s="221">
        <v>2.0</v>
      </c>
      <c r="AP281" s="220"/>
      <c r="AQ281" s="220"/>
      <c r="AR281" s="220"/>
    </row>
    <row r="282">
      <c r="A282" s="227" t="s">
        <v>785</v>
      </c>
      <c r="B282" s="227" t="s">
        <v>440</v>
      </c>
      <c r="C282" s="227" t="s">
        <v>78</v>
      </c>
      <c r="D282" s="220" t="s">
        <v>78</v>
      </c>
      <c r="E282" s="220" t="s">
        <v>78</v>
      </c>
      <c r="F282" s="220"/>
      <c r="G282" s="220"/>
      <c r="H282" s="220"/>
      <c r="I282" s="220"/>
      <c r="J282" s="220"/>
      <c r="K282" s="221">
        <v>55.3794</v>
      </c>
      <c r="L282" s="221">
        <v>54.9107</v>
      </c>
      <c r="M282" s="221">
        <v>55.134</v>
      </c>
      <c r="N282" s="221">
        <v>57.098</v>
      </c>
      <c r="O282" s="221">
        <v>55.605</v>
      </c>
      <c r="P282" s="221">
        <v>56.197</v>
      </c>
      <c r="Q282" s="221">
        <v>53.252</v>
      </c>
      <c r="R282" s="221">
        <v>52.826</v>
      </c>
      <c r="S282" s="221">
        <v>53.03</v>
      </c>
      <c r="T282" s="221">
        <v>67.3352</v>
      </c>
      <c r="U282" s="221">
        <v>67.252</v>
      </c>
      <c r="V282" s="221">
        <v>67.2934</v>
      </c>
      <c r="W282" s="221">
        <v>64.09</v>
      </c>
      <c r="X282" s="221">
        <v>64.021</v>
      </c>
      <c r="Y282" s="221">
        <v>64.055</v>
      </c>
      <c r="Z282" s="221">
        <v>65.871</v>
      </c>
      <c r="AA282" s="221">
        <v>65.686</v>
      </c>
      <c r="AB282" s="221">
        <v>65.777</v>
      </c>
      <c r="AC282" s="221">
        <v>47.7626</v>
      </c>
      <c r="AD282" s="221">
        <v>48.2055</v>
      </c>
      <c r="AE282" s="221">
        <v>48.0086</v>
      </c>
      <c r="AF282" s="221">
        <v>51.089</v>
      </c>
      <c r="AG282" s="221">
        <v>49.577</v>
      </c>
      <c r="AH282" s="221">
        <v>50.207</v>
      </c>
      <c r="AI282" s="221">
        <v>45.506</v>
      </c>
      <c r="AJ282" s="221">
        <v>45.95</v>
      </c>
      <c r="AK282" s="221">
        <v>45.753</v>
      </c>
      <c r="AL282" s="221">
        <v>0.004001</v>
      </c>
      <c r="AM282" s="221">
        <v>0.003724</v>
      </c>
      <c r="AN282" s="221">
        <v>3.0</v>
      </c>
      <c r="AO282" s="221">
        <v>4.0</v>
      </c>
      <c r="AP282" s="220"/>
      <c r="AQ282" s="220"/>
      <c r="AR282" s="220"/>
    </row>
    <row r="283">
      <c r="A283" s="227" t="s">
        <v>785</v>
      </c>
      <c r="B283" s="227" t="s">
        <v>441</v>
      </c>
      <c r="C283" s="227" t="s">
        <v>786</v>
      </c>
      <c r="D283" s="221">
        <v>11345.0</v>
      </c>
      <c r="E283" s="221">
        <v>447.0</v>
      </c>
      <c r="F283" s="222">
        <v>2.46819989E9</v>
      </c>
      <c r="G283" s="222">
        <v>2.468567271E9</v>
      </c>
      <c r="H283" s="223">
        <v>3.04</v>
      </c>
      <c r="I283" s="223">
        <v>2.92</v>
      </c>
      <c r="J283" s="224">
        <f>((F283+G283)/1000000000) / (H283+I283)</f>
        <v>0.8283166378</v>
      </c>
      <c r="K283" s="221">
        <v>55.6275</v>
      </c>
      <c r="L283" s="221">
        <v>55.1206</v>
      </c>
      <c r="M283" s="221">
        <v>55.3615</v>
      </c>
      <c r="N283" s="221">
        <v>57.367</v>
      </c>
      <c r="O283" s="221">
        <v>55.822</v>
      </c>
      <c r="P283" s="221">
        <v>56.435</v>
      </c>
      <c r="Q283" s="221">
        <v>53.425</v>
      </c>
      <c r="R283" s="221">
        <v>52.975</v>
      </c>
      <c r="S283" s="221">
        <v>53.189</v>
      </c>
      <c r="T283" s="221">
        <v>70.8172</v>
      </c>
      <c r="U283" s="221">
        <v>70.3282</v>
      </c>
      <c r="V283" s="221">
        <v>70.5658</v>
      </c>
      <c r="W283" s="221">
        <v>65.548</v>
      </c>
      <c r="X283" s="221">
        <v>65.382</v>
      </c>
      <c r="Y283" s="221">
        <v>65.464</v>
      </c>
      <c r="Z283" s="221">
        <v>68.652</v>
      </c>
      <c r="AA283" s="221">
        <v>68.186</v>
      </c>
      <c r="AB283" s="221">
        <v>68.413</v>
      </c>
      <c r="AC283" s="221">
        <v>47.8834</v>
      </c>
      <c r="AD283" s="221">
        <v>48.3153</v>
      </c>
      <c r="AE283" s="221">
        <v>48.1235</v>
      </c>
      <c r="AF283" s="221">
        <v>51.309</v>
      </c>
      <c r="AG283" s="221">
        <v>49.727</v>
      </c>
      <c r="AH283" s="221">
        <v>50.384</v>
      </c>
      <c r="AI283" s="221">
        <v>45.583</v>
      </c>
      <c r="AJ283" s="221">
        <v>46.02</v>
      </c>
      <c r="AK283" s="221">
        <v>45.826</v>
      </c>
      <c r="AL283" s="221">
        <v>0.003648</v>
      </c>
      <c r="AM283" s="221">
        <v>0.003439</v>
      </c>
      <c r="AN283" s="221">
        <v>3.0</v>
      </c>
      <c r="AO283" s="221">
        <v>4.0</v>
      </c>
      <c r="AP283" s="220"/>
      <c r="AQ283" s="220"/>
      <c r="AR283" s="220"/>
    </row>
    <row r="284">
      <c r="A284" s="227" t="s">
        <v>787</v>
      </c>
      <c r="B284" s="227" t="s">
        <v>440</v>
      </c>
      <c r="C284" s="227" t="s">
        <v>78</v>
      </c>
      <c r="D284" s="220" t="s">
        <v>78</v>
      </c>
      <c r="E284" s="220" t="s">
        <v>78</v>
      </c>
      <c r="F284" s="220"/>
      <c r="G284" s="220"/>
      <c r="H284" s="220"/>
      <c r="I284" s="220"/>
      <c r="J284" s="220"/>
      <c r="K284" s="221">
        <v>55.8135</v>
      </c>
      <c r="L284" s="221">
        <v>55.3637</v>
      </c>
      <c r="M284" s="221">
        <v>55.5788</v>
      </c>
      <c r="N284" s="221">
        <v>58.334</v>
      </c>
      <c r="O284" s="221">
        <v>57.071</v>
      </c>
      <c r="P284" s="221">
        <v>57.588</v>
      </c>
      <c r="Q284" s="221">
        <v>53.34</v>
      </c>
      <c r="R284" s="221">
        <v>52.89</v>
      </c>
      <c r="S284" s="221">
        <v>53.105</v>
      </c>
      <c r="T284" s="221">
        <v>66.2171</v>
      </c>
      <c r="U284" s="221">
        <v>66.6372</v>
      </c>
      <c r="V284" s="221">
        <v>66.422</v>
      </c>
      <c r="W284" s="221">
        <v>62.927</v>
      </c>
      <c r="X284" s="221">
        <v>63.286</v>
      </c>
      <c r="Y284" s="221">
        <v>63.102</v>
      </c>
      <c r="Z284" s="221">
        <v>63.776</v>
      </c>
      <c r="AA284" s="221">
        <v>64.102</v>
      </c>
      <c r="AB284" s="221">
        <v>63.936</v>
      </c>
      <c r="AC284" s="221">
        <v>48.3551</v>
      </c>
      <c r="AD284" s="221">
        <v>48.7236</v>
      </c>
      <c r="AE284" s="221">
        <v>48.5579</v>
      </c>
      <c r="AF284" s="221">
        <v>53.393</v>
      </c>
      <c r="AG284" s="221">
        <v>51.526</v>
      </c>
      <c r="AH284" s="221">
        <v>52.435</v>
      </c>
      <c r="AI284" s="221">
        <v>45.738</v>
      </c>
      <c r="AJ284" s="221">
        <v>46.067</v>
      </c>
      <c r="AK284" s="221">
        <v>45.919</v>
      </c>
      <c r="AL284" s="221">
        <v>0.003739</v>
      </c>
      <c r="AM284" s="221">
        <v>0.00371</v>
      </c>
      <c r="AN284" s="221">
        <v>2.0</v>
      </c>
      <c r="AO284" s="221">
        <v>3.0</v>
      </c>
      <c r="AP284" s="220"/>
      <c r="AQ284" s="220"/>
      <c r="AR284" s="220"/>
    </row>
    <row r="285">
      <c r="A285" s="227" t="s">
        <v>787</v>
      </c>
      <c r="B285" s="227" t="s">
        <v>441</v>
      </c>
      <c r="C285" s="227" t="s">
        <v>788</v>
      </c>
      <c r="D285" s="221">
        <v>12182.0</v>
      </c>
      <c r="E285" s="221">
        <v>556.0</v>
      </c>
      <c r="F285" s="222">
        <v>2.469270573E9</v>
      </c>
      <c r="G285" s="222">
        <v>2.468592553E9</v>
      </c>
      <c r="H285" s="223">
        <v>3.04</v>
      </c>
      <c r="I285" s="223">
        <v>2.93</v>
      </c>
      <c r="J285" s="224">
        <f>((F285+G285)/1000000000) / (H285+I285)</f>
        <v>0.8271127514</v>
      </c>
      <c r="K285" s="221">
        <v>56.1634</v>
      </c>
      <c r="L285" s="221">
        <v>55.6167</v>
      </c>
      <c r="M285" s="221">
        <v>55.8766</v>
      </c>
      <c r="N285" s="221">
        <v>58.722</v>
      </c>
      <c r="O285" s="221">
        <v>57.37</v>
      </c>
      <c r="P285" s="221">
        <v>57.929</v>
      </c>
      <c r="Q285" s="221">
        <v>53.578</v>
      </c>
      <c r="R285" s="221">
        <v>53.065</v>
      </c>
      <c r="S285" s="221">
        <v>53.309</v>
      </c>
      <c r="T285" s="221">
        <v>69.968</v>
      </c>
      <c r="U285" s="221">
        <v>69.4717</v>
      </c>
      <c r="V285" s="221">
        <v>69.7128</v>
      </c>
      <c r="W285" s="221">
        <v>64.473</v>
      </c>
      <c r="X285" s="221">
        <v>64.508</v>
      </c>
      <c r="Y285" s="221">
        <v>64.488</v>
      </c>
      <c r="Z285" s="221">
        <v>66.246</v>
      </c>
      <c r="AA285" s="221">
        <v>66.047</v>
      </c>
      <c r="AB285" s="221">
        <v>66.145</v>
      </c>
      <c r="AC285" s="221">
        <v>48.51</v>
      </c>
      <c r="AD285" s="221">
        <v>48.8757</v>
      </c>
      <c r="AE285" s="221">
        <v>48.7114</v>
      </c>
      <c r="AF285" s="221">
        <v>53.791</v>
      </c>
      <c r="AG285" s="221">
        <v>51.782</v>
      </c>
      <c r="AH285" s="221">
        <v>52.75</v>
      </c>
      <c r="AI285" s="221">
        <v>45.828</v>
      </c>
      <c r="AJ285" s="221">
        <v>46.16</v>
      </c>
      <c r="AK285" s="221">
        <v>46.011</v>
      </c>
      <c r="AL285" s="221">
        <v>0.003459</v>
      </c>
      <c r="AM285" s="221">
        <v>0.003481</v>
      </c>
      <c r="AN285" s="221">
        <v>2.0</v>
      </c>
      <c r="AO285" s="221">
        <v>3.0</v>
      </c>
      <c r="AP285" s="220"/>
      <c r="AQ285" s="220"/>
      <c r="AR285" s="220"/>
    </row>
    <row r="286">
      <c r="A286" s="220" t="s">
        <v>789</v>
      </c>
      <c r="B286" s="220" t="s">
        <v>440</v>
      </c>
      <c r="C286" s="220" t="s">
        <v>78</v>
      </c>
      <c r="D286" s="220" t="s">
        <v>78</v>
      </c>
      <c r="E286" s="220" t="s">
        <v>78</v>
      </c>
      <c r="F286" s="220"/>
      <c r="G286" s="220"/>
      <c r="H286" s="220"/>
      <c r="I286" s="220"/>
      <c r="J286" s="220"/>
      <c r="K286" s="221">
        <v>55.1507</v>
      </c>
      <c r="L286" s="221">
        <v>54.9153</v>
      </c>
      <c r="M286" s="221">
        <v>55.0294</v>
      </c>
      <c r="N286" s="221">
        <v>56.678</v>
      </c>
      <c r="O286" s="221">
        <v>55.786</v>
      </c>
      <c r="P286" s="221">
        <v>56.168</v>
      </c>
      <c r="Q286" s="221">
        <v>53.154</v>
      </c>
      <c r="R286" s="221">
        <v>52.834</v>
      </c>
      <c r="S286" s="221">
        <v>52.988</v>
      </c>
      <c r="T286" s="221">
        <v>66.654</v>
      </c>
      <c r="U286" s="221">
        <v>66.3009</v>
      </c>
      <c r="V286" s="221">
        <v>66.4739</v>
      </c>
      <c r="W286" s="221">
        <v>63.631</v>
      </c>
      <c r="X286" s="221">
        <v>63.367</v>
      </c>
      <c r="Y286" s="221">
        <v>63.497</v>
      </c>
      <c r="Z286" s="221">
        <v>65.194</v>
      </c>
      <c r="AA286" s="221">
        <v>64.844</v>
      </c>
      <c r="AB286" s="221">
        <v>65.016</v>
      </c>
      <c r="AC286" s="221">
        <v>47.5543</v>
      </c>
      <c r="AD286" s="221">
        <v>48.4037</v>
      </c>
      <c r="AE286" s="221">
        <v>48.0053</v>
      </c>
      <c r="AF286" s="221">
        <v>50.509</v>
      </c>
      <c r="AG286" s="221">
        <v>50.299</v>
      </c>
      <c r="AH286" s="221">
        <v>50.548</v>
      </c>
      <c r="AI286" s="221">
        <v>45.432</v>
      </c>
      <c r="AJ286" s="221">
        <v>46.048</v>
      </c>
      <c r="AK286" s="221">
        <v>45.764</v>
      </c>
      <c r="AL286" s="221">
        <v>0.003859</v>
      </c>
      <c r="AM286" s="221">
        <v>0.003537</v>
      </c>
      <c r="AN286" s="221">
        <v>6.0</v>
      </c>
      <c r="AO286" s="221">
        <v>7.0</v>
      </c>
      <c r="AP286" s="220"/>
      <c r="AQ286" s="220"/>
      <c r="AR286" s="220"/>
    </row>
    <row r="287">
      <c r="A287" s="220" t="s">
        <v>789</v>
      </c>
      <c r="B287" s="220" t="s">
        <v>441</v>
      </c>
      <c r="C287" s="220" t="s">
        <v>78</v>
      </c>
      <c r="D287" s="221">
        <v>11561.0</v>
      </c>
      <c r="E287" s="221">
        <v>400.0</v>
      </c>
      <c r="F287" s="222">
        <v>2.469327015E9</v>
      </c>
      <c r="G287" s="222">
        <v>2.46860122E9</v>
      </c>
      <c r="H287" s="223">
        <v>3.04</v>
      </c>
      <c r="I287" s="223">
        <v>2.93</v>
      </c>
      <c r="J287" s="224">
        <f>((F287+G287)/1000000000) / (H287+I287)</f>
        <v>0.8271236575</v>
      </c>
      <c r="K287" s="221">
        <v>55.4454</v>
      </c>
      <c r="L287" s="221">
        <v>55.1808</v>
      </c>
      <c r="M287" s="221">
        <v>55.3088</v>
      </c>
      <c r="N287" s="221">
        <v>57.015</v>
      </c>
      <c r="O287" s="221">
        <v>56.074</v>
      </c>
      <c r="P287" s="221">
        <v>56.476</v>
      </c>
      <c r="Q287" s="221">
        <v>53.365</v>
      </c>
      <c r="R287" s="221">
        <v>53.022</v>
      </c>
      <c r="S287" s="221">
        <v>53.187</v>
      </c>
      <c r="T287" s="221">
        <v>70.5236</v>
      </c>
      <c r="U287" s="221">
        <v>69.6246</v>
      </c>
      <c r="V287" s="221">
        <v>70.0509</v>
      </c>
      <c r="W287" s="221">
        <v>65.33</v>
      </c>
      <c r="X287" s="221">
        <v>64.941</v>
      </c>
      <c r="Y287" s="221">
        <v>65.132</v>
      </c>
      <c r="Z287" s="221">
        <v>68.31</v>
      </c>
      <c r="AA287" s="221">
        <v>67.567</v>
      </c>
      <c r="AB287" s="221">
        <v>67.923</v>
      </c>
      <c r="AC287" s="221">
        <v>47.7037</v>
      </c>
      <c r="AD287" s="221">
        <v>48.5509</v>
      </c>
      <c r="AE287" s="221">
        <v>48.1537</v>
      </c>
      <c r="AF287" s="221">
        <v>50.804</v>
      </c>
      <c r="AG287" s="221">
        <v>50.523</v>
      </c>
      <c r="AH287" s="221">
        <v>50.81</v>
      </c>
      <c r="AI287" s="221">
        <v>45.528</v>
      </c>
      <c r="AJ287" s="221">
        <v>46.141</v>
      </c>
      <c r="AK287" s="221">
        <v>45.857</v>
      </c>
      <c r="AL287" s="221">
        <v>0.003546</v>
      </c>
      <c r="AM287" s="221">
        <v>0.003278</v>
      </c>
      <c r="AN287" s="221">
        <v>6.0</v>
      </c>
      <c r="AO287" s="221">
        <v>7.0</v>
      </c>
      <c r="AP287" s="220"/>
      <c r="AQ287" s="220"/>
      <c r="AR287" s="220"/>
    </row>
    <row r="288">
      <c r="A288" s="227" t="s">
        <v>450</v>
      </c>
      <c r="B288" s="227" t="s">
        <v>440</v>
      </c>
      <c r="C288" s="227" t="s">
        <v>78</v>
      </c>
      <c r="D288" s="220" t="s">
        <v>78</v>
      </c>
      <c r="E288" s="220" t="s">
        <v>78</v>
      </c>
      <c r="F288" s="220"/>
      <c r="G288" s="220"/>
      <c r="H288" s="220"/>
      <c r="I288" s="220"/>
      <c r="J288" s="220"/>
      <c r="K288" s="221">
        <v>54.6439</v>
      </c>
      <c r="L288" s="221">
        <v>54.2655</v>
      </c>
      <c r="M288" s="221">
        <v>54.4468</v>
      </c>
      <c r="N288" s="221">
        <v>55.802</v>
      </c>
      <c r="O288" s="221">
        <v>54.904</v>
      </c>
      <c r="P288" s="221">
        <v>55.253</v>
      </c>
      <c r="Q288" s="221">
        <v>52.175</v>
      </c>
      <c r="R288" s="221">
        <v>51.705</v>
      </c>
      <c r="S288" s="221">
        <v>51.929</v>
      </c>
      <c r="T288" s="221">
        <v>66.294</v>
      </c>
      <c r="U288" s="221">
        <v>66.4686</v>
      </c>
      <c r="V288" s="221">
        <v>66.3804</v>
      </c>
      <c r="W288" s="221">
        <v>63.374</v>
      </c>
      <c r="X288" s="221">
        <v>63.658</v>
      </c>
      <c r="Y288" s="221">
        <v>63.513</v>
      </c>
      <c r="Z288" s="221">
        <v>63.746</v>
      </c>
      <c r="AA288" s="221">
        <v>63.888</v>
      </c>
      <c r="AB288" s="221">
        <v>63.817</v>
      </c>
      <c r="AC288" s="221">
        <v>46.8854</v>
      </c>
      <c r="AD288" s="221">
        <v>47.6108</v>
      </c>
      <c r="AE288" s="221">
        <v>47.2818</v>
      </c>
      <c r="AF288" s="221">
        <v>50.595</v>
      </c>
      <c r="AG288" s="221">
        <v>49.156</v>
      </c>
      <c r="AH288" s="221">
        <v>49.529</v>
      </c>
      <c r="AI288" s="221">
        <v>44.282</v>
      </c>
      <c r="AJ288" s="221">
        <v>44.87</v>
      </c>
      <c r="AK288" s="221">
        <v>44.606</v>
      </c>
      <c r="AL288" s="221">
        <v>0.004731</v>
      </c>
      <c r="AM288" s="221">
        <v>0.004427</v>
      </c>
      <c r="AN288" s="221">
        <v>1.0</v>
      </c>
      <c r="AO288" s="221">
        <v>2.0</v>
      </c>
      <c r="AP288" s="220"/>
      <c r="AQ288" s="220"/>
      <c r="AR288" s="220"/>
    </row>
    <row r="289">
      <c r="A289" s="227" t="s">
        <v>450</v>
      </c>
      <c r="B289" s="227" t="s">
        <v>441</v>
      </c>
      <c r="C289" s="227" t="s">
        <v>790</v>
      </c>
      <c r="D289" s="221">
        <v>10032.0</v>
      </c>
      <c r="E289" s="221">
        <v>387.0</v>
      </c>
      <c r="F289" s="222">
        <v>2.469309329E9</v>
      </c>
      <c r="G289" s="222">
        <v>2.468197374E9</v>
      </c>
      <c r="H289" s="223">
        <v>3.04</v>
      </c>
      <c r="I289" s="223">
        <v>2.91</v>
      </c>
      <c r="J289" s="224">
        <f>((F289+G289)/1000000000) / (H289+I289)</f>
        <v>0.8298330593</v>
      </c>
      <c r="K289" s="221">
        <v>54.8813</v>
      </c>
      <c r="L289" s="221">
        <v>54.4986</v>
      </c>
      <c r="M289" s="221">
        <v>54.682</v>
      </c>
      <c r="N289" s="221">
        <v>56.103</v>
      </c>
      <c r="O289" s="221">
        <v>55.162</v>
      </c>
      <c r="P289" s="221">
        <v>55.527</v>
      </c>
      <c r="Q289" s="221">
        <v>52.337</v>
      </c>
      <c r="R289" s="221">
        <v>51.854</v>
      </c>
      <c r="S289" s="221">
        <v>52.084</v>
      </c>
      <c r="T289" s="221">
        <v>69.7001</v>
      </c>
      <c r="U289" s="221">
        <v>70.8055</v>
      </c>
      <c r="V289" s="221">
        <v>70.2176</v>
      </c>
      <c r="W289" s="221">
        <v>65.119</v>
      </c>
      <c r="X289" s="221">
        <v>65.61</v>
      </c>
      <c r="Y289" s="221">
        <v>65.356</v>
      </c>
      <c r="Z289" s="221">
        <v>65.922</v>
      </c>
      <c r="AA289" s="221">
        <v>66.303</v>
      </c>
      <c r="AB289" s="221">
        <v>66.108</v>
      </c>
      <c r="AC289" s="221">
        <v>46.9866</v>
      </c>
      <c r="AD289" s="221">
        <v>47.7137</v>
      </c>
      <c r="AE289" s="221">
        <v>47.3838</v>
      </c>
      <c r="AF289" s="221">
        <v>50.841</v>
      </c>
      <c r="AG289" s="221">
        <v>49.311</v>
      </c>
      <c r="AH289" s="221">
        <v>49.708</v>
      </c>
      <c r="AI289" s="221">
        <v>44.343</v>
      </c>
      <c r="AJ289" s="221">
        <v>44.928</v>
      </c>
      <c r="AK289" s="221">
        <v>44.665</v>
      </c>
      <c r="AL289" s="221">
        <v>0.004436</v>
      </c>
      <c r="AM289" s="221">
        <v>0.004175</v>
      </c>
      <c r="AN289" s="221">
        <v>1.0</v>
      </c>
      <c r="AO289" s="221">
        <v>2.0</v>
      </c>
      <c r="AP289" s="220"/>
      <c r="AQ289" s="220"/>
      <c r="AR289" s="220"/>
    </row>
    <row r="290">
      <c r="A290" s="227" t="s">
        <v>791</v>
      </c>
      <c r="B290" s="227" t="s">
        <v>440</v>
      </c>
      <c r="C290" s="227" t="s">
        <v>78</v>
      </c>
      <c r="D290" s="220" t="s">
        <v>78</v>
      </c>
      <c r="E290" s="220" t="s">
        <v>78</v>
      </c>
      <c r="F290" s="220"/>
      <c r="G290" s="220"/>
      <c r="H290" s="220"/>
      <c r="I290" s="220"/>
      <c r="J290" s="220"/>
      <c r="K290" s="221">
        <v>55.2024</v>
      </c>
      <c r="L290" s="221">
        <v>54.924</v>
      </c>
      <c r="M290" s="221">
        <v>55.0608</v>
      </c>
      <c r="N290" s="221">
        <v>56.007</v>
      </c>
      <c r="O290" s="221">
        <v>55.886</v>
      </c>
      <c r="P290" s="221">
        <v>55.946</v>
      </c>
      <c r="Q290" s="221">
        <v>53.161</v>
      </c>
      <c r="R290" s="221">
        <v>53.003</v>
      </c>
      <c r="S290" s="221">
        <v>53.081</v>
      </c>
      <c r="T290" s="221">
        <v>66.4656</v>
      </c>
      <c r="U290" s="221">
        <v>66.6479</v>
      </c>
      <c r="V290" s="221">
        <v>66.5558</v>
      </c>
      <c r="W290" s="221">
        <v>64.74</v>
      </c>
      <c r="X290" s="221">
        <v>64.808</v>
      </c>
      <c r="Y290" s="221">
        <v>64.774</v>
      </c>
      <c r="Z290" s="221">
        <v>64.719</v>
      </c>
      <c r="AA290" s="221">
        <v>64.827</v>
      </c>
      <c r="AB290" s="221">
        <v>64.773</v>
      </c>
      <c r="AC290" s="221">
        <v>48.473</v>
      </c>
      <c r="AD290" s="221">
        <v>48.535</v>
      </c>
      <c r="AE290" s="221">
        <v>48.5043</v>
      </c>
      <c r="AF290" s="221">
        <v>50.443</v>
      </c>
      <c r="AG290" s="221">
        <v>50.828</v>
      </c>
      <c r="AH290" s="221">
        <v>50.633</v>
      </c>
      <c r="AI290" s="221">
        <v>46.286</v>
      </c>
      <c r="AJ290" s="221">
        <v>46.428</v>
      </c>
      <c r="AK290" s="221">
        <v>46.357</v>
      </c>
      <c r="AL290" s="221">
        <v>0.006772</v>
      </c>
      <c r="AM290" s="221">
        <v>0.005897</v>
      </c>
      <c r="AN290" s="221">
        <v>3.0</v>
      </c>
      <c r="AO290" s="221">
        <v>4.0</v>
      </c>
      <c r="AP290" s="220"/>
      <c r="AQ290" s="220"/>
      <c r="AR290" s="220"/>
    </row>
    <row r="291">
      <c r="A291" s="227" t="s">
        <v>791</v>
      </c>
      <c r="B291" s="227" t="s">
        <v>441</v>
      </c>
      <c r="C291" s="227" t="s">
        <v>792</v>
      </c>
      <c r="D291" s="221">
        <v>11473.0</v>
      </c>
      <c r="E291" s="221">
        <v>471.0</v>
      </c>
      <c r="F291" s="222">
        <v>2.469041679E9</v>
      </c>
      <c r="G291" s="222">
        <v>2.468883748E9</v>
      </c>
      <c r="H291" s="223">
        <v>3.04</v>
      </c>
      <c r="I291" s="223">
        <v>3.03</v>
      </c>
      <c r="J291" s="224">
        <f>((F291+G291)/1000000000) / (H291+I291)</f>
        <v>0.8134967755</v>
      </c>
      <c r="K291" s="221">
        <v>55.4403</v>
      </c>
      <c r="L291" s="221">
        <v>55.1597</v>
      </c>
      <c r="M291" s="221">
        <v>55.2976</v>
      </c>
      <c r="N291" s="221">
        <v>56.273</v>
      </c>
      <c r="O291" s="221">
        <v>56.158</v>
      </c>
      <c r="P291" s="221">
        <v>56.215</v>
      </c>
      <c r="Q291" s="221">
        <v>53.329</v>
      </c>
      <c r="R291" s="221">
        <v>53.175</v>
      </c>
      <c r="S291" s="221">
        <v>53.251</v>
      </c>
      <c r="T291" s="221">
        <v>69.4827</v>
      </c>
      <c r="U291" s="221">
        <v>69.8449</v>
      </c>
      <c r="V291" s="221">
        <v>69.66</v>
      </c>
      <c r="W291" s="221">
        <v>66.727</v>
      </c>
      <c r="X291" s="221">
        <v>66.819</v>
      </c>
      <c r="Y291" s="221">
        <v>66.773</v>
      </c>
      <c r="Z291" s="221">
        <v>66.945</v>
      </c>
      <c r="AA291" s="221">
        <v>67.108</v>
      </c>
      <c r="AB291" s="221">
        <v>67.026</v>
      </c>
      <c r="AC291" s="221">
        <v>48.5942</v>
      </c>
      <c r="AD291" s="221">
        <v>48.6647</v>
      </c>
      <c r="AE291" s="221">
        <v>48.6298</v>
      </c>
      <c r="AF291" s="221">
        <v>50.643</v>
      </c>
      <c r="AG291" s="221">
        <v>51.052</v>
      </c>
      <c r="AH291" s="221">
        <v>50.845</v>
      </c>
      <c r="AI291" s="221">
        <v>46.364</v>
      </c>
      <c r="AJ291" s="221">
        <v>46.516</v>
      </c>
      <c r="AK291" s="221">
        <v>46.441</v>
      </c>
      <c r="AL291" s="221">
        <v>0.006368</v>
      </c>
      <c r="AM291" s="221">
        <v>0.005468</v>
      </c>
      <c r="AN291" s="221">
        <v>3.0</v>
      </c>
      <c r="AO291" s="221">
        <v>4.0</v>
      </c>
      <c r="AP291" s="220"/>
      <c r="AQ291" s="220"/>
      <c r="AR291" s="220"/>
    </row>
    <row r="292">
      <c r="A292" s="220" t="s">
        <v>793</v>
      </c>
      <c r="B292" s="220" t="s">
        <v>440</v>
      </c>
      <c r="C292" s="220" t="s">
        <v>78</v>
      </c>
      <c r="D292" s="220" t="s">
        <v>78</v>
      </c>
      <c r="E292" s="220" t="s">
        <v>78</v>
      </c>
      <c r="F292" s="220"/>
      <c r="G292" s="220"/>
      <c r="H292" s="220"/>
      <c r="I292" s="220"/>
      <c r="J292" s="220"/>
      <c r="K292" s="221">
        <v>54.7651</v>
      </c>
      <c r="L292" s="221">
        <v>55.806</v>
      </c>
      <c r="M292" s="221">
        <v>55.2544</v>
      </c>
      <c r="N292" s="221">
        <v>55.717</v>
      </c>
      <c r="O292" s="221">
        <v>57.083</v>
      </c>
      <c r="P292" s="221">
        <v>56.347</v>
      </c>
      <c r="Q292" s="221">
        <v>52.939</v>
      </c>
      <c r="R292" s="221">
        <v>53.632</v>
      </c>
      <c r="S292" s="221">
        <v>53.271</v>
      </c>
      <c r="T292" s="221">
        <v>67.512</v>
      </c>
      <c r="U292" s="221">
        <v>68.0217</v>
      </c>
      <c r="V292" s="221">
        <v>67.7594</v>
      </c>
      <c r="W292" s="221">
        <v>65.007</v>
      </c>
      <c r="X292" s="221">
        <v>65.35</v>
      </c>
      <c r="Y292" s="221">
        <v>65.175</v>
      </c>
      <c r="Z292" s="221">
        <v>66.049</v>
      </c>
      <c r="AA292" s="221">
        <v>66.431</v>
      </c>
      <c r="AB292" s="221">
        <v>66.236</v>
      </c>
      <c r="AC292" s="221">
        <v>49.0859</v>
      </c>
      <c r="AD292" s="221">
        <v>48.9895</v>
      </c>
      <c r="AE292" s="221">
        <v>49.0381</v>
      </c>
      <c r="AF292" s="221">
        <v>51.657</v>
      </c>
      <c r="AG292" s="221">
        <v>51.672</v>
      </c>
      <c r="AH292" s="221">
        <v>51.664</v>
      </c>
      <c r="AI292" s="221">
        <v>46.748</v>
      </c>
      <c r="AJ292" s="221">
        <v>46.666</v>
      </c>
      <c r="AK292" s="221">
        <v>46.707</v>
      </c>
      <c r="AL292" s="221">
        <v>0.006071</v>
      </c>
      <c r="AM292" s="221">
        <v>0.00621</v>
      </c>
      <c r="AN292" s="221">
        <v>6.0</v>
      </c>
      <c r="AO292" s="221">
        <v>7.0</v>
      </c>
      <c r="AP292" s="220"/>
      <c r="AQ292" s="220"/>
      <c r="AR292" s="220"/>
    </row>
    <row r="293">
      <c r="A293" s="220" t="s">
        <v>793</v>
      </c>
      <c r="B293" s="220" t="s">
        <v>441</v>
      </c>
      <c r="C293" s="220" t="s">
        <v>78</v>
      </c>
      <c r="D293" s="221">
        <v>11147.0</v>
      </c>
      <c r="E293" s="221">
        <v>511.0</v>
      </c>
      <c r="F293" s="222">
        <v>2.468309063E9</v>
      </c>
      <c r="G293" s="222">
        <v>2.469256303E9</v>
      </c>
      <c r="H293" s="223">
        <v>3.03</v>
      </c>
      <c r="I293" s="223">
        <v>3.03</v>
      </c>
      <c r="J293" s="224">
        <f>((F293+G293)/1000000000) / (H293+I293)</f>
        <v>0.8147797634</v>
      </c>
      <c r="K293" s="221">
        <v>54.9685</v>
      </c>
      <c r="L293" s="221">
        <v>56.0573</v>
      </c>
      <c r="M293" s="221">
        <v>55.4788</v>
      </c>
      <c r="N293" s="221">
        <v>55.977</v>
      </c>
      <c r="O293" s="221">
        <v>57.432</v>
      </c>
      <c r="P293" s="221">
        <v>56.644</v>
      </c>
      <c r="Q293" s="221">
        <v>53.075</v>
      </c>
      <c r="R293" s="221">
        <v>53.788</v>
      </c>
      <c r="S293" s="221">
        <v>53.417</v>
      </c>
      <c r="T293" s="221">
        <v>69.9607</v>
      </c>
      <c r="U293" s="221">
        <v>70.6274</v>
      </c>
      <c r="V293" s="221">
        <v>70.2813</v>
      </c>
      <c r="W293" s="221">
        <v>66.233</v>
      </c>
      <c r="X293" s="221">
        <v>66.591</v>
      </c>
      <c r="Y293" s="221">
        <v>66.408</v>
      </c>
      <c r="Z293" s="221">
        <v>67.682</v>
      </c>
      <c r="AA293" s="221">
        <v>68.107</v>
      </c>
      <c r="AB293" s="221">
        <v>67.889</v>
      </c>
      <c r="AC293" s="221">
        <v>49.2551</v>
      </c>
      <c r="AD293" s="221">
        <v>49.16</v>
      </c>
      <c r="AE293" s="221">
        <v>49.2079</v>
      </c>
      <c r="AF293" s="221">
        <v>51.977</v>
      </c>
      <c r="AG293" s="221">
        <v>52.003</v>
      </c>
      <c r="AH293" s="221">
        <v>51.989</v>
      </c>
      <c r="AI293" s="221">
        <v>46.85</v>
      </c>
      <c r="AJ293" s="221">
        <v>46.771</v>
      </c>
      <c r="AK293" s="221">
        <v>46.811</v>
      </c>
      <c r="AL293" s="221">
        <v>0.005644</v>
      </c>
      <c r="AM293" s="221">
        <v>0.005786</v>
      </c>
      <c r="AN293" s="221">
        <v>6.0</v>
      </c>
      <c r="AO293" s="221">
        <v>7.0</v>
      </c>
      <c r="AP293" s="220"/>
      <c r="AQ293" s="220"/>
      <c r="AR293" s="220"/>
    </row>
    <row r="294">
      <c r="A294" s="220" t="s">
        <v>794</v>
      </c>
      <c r="B294" s="220" t="s">
        <v>440</v>
      </c>
      <c r="C294" s="220" t="s">
        <v>78</v>
      </c>
      <c r="D294" s="220" t="s">
        <v>78</v>
      </c>
      <c r="E294" s="220" t="s">
        <v>78</v>
      </c>
      <c r="F294" s="220"/>
      <c r="G294" s="220"/>
      <c r="H294" s="220"/>
      <c r="I294" s="220"/>
      <c r="J294" s="220"/>
      <c r="K294" s="221">
        <v>52.8479</v>
      </c>
      <c r="L294" s="221">
        <v>53.3585</v>
      </c>
      <c r="M294" s="221">
        <v>53.0957</v>
      </c>
      <c r="N294" s="221">
        <v>52.19</v>
      </c>
      <c r="O294" s="221">
        <v>52.789</v>
      </c>
      <c r="P294" s="221">
        <v>52.477</v>
      </c>
      <c r="Q294" s="221">
        <v>51.58</v>
      </c>
      <c r="R294" s="221">
        <v>51.84</v>
      </c>
      <c r="S294" s="221">
        <v>51.708</v>
      </c>
      <c r="T294" s="221">
        <v>66.8475</v>
      </c>
      <c r="U294" s="221">
        <v>66.8382</v>
      </c>
      <c r="V294" s="221">
        <v>66.8428</v>
      </c>
      <c r="W294" s="221">
        <v>65.768</v>
      </c>
      <c r="X294" s="221">
        <v>65.777</v>
      </c>
      <c r="Y294" s="221">
        <v>65.772</v>
      </c>
      <c r="Z294" s="221">
        <v>66.142</v>
      </c>
      <c r="AA294" s="221">
        <v>66.186</v>
      </c>
      <c r="AB294" s="221">
        <v>66.164</v>
      </c>
      <c r="AC294" s="221">
        <v>46.0647</v>
      </c>
      <c r="AD294" s="221">
        <v>46.5794</v>
      </c>
      <c r="AE294" s="221">
        <v>46.3151</v>
      </c>
      <c r="AF294" s="221">
        <v>47.357</v>
      </c>
      <c r="AG294" s="221">
        <v>48.571</v>
      </c>
      <c r="AH294" s="221">
        <v>47.927</v>
      </c>
      <c r="AI294" s="221">
        <v>44.747</v>
      </c>
      <c r="AJ294" s="221">
        <v>44.941</v>
      </c>
      <c r="AK294" s="221">
        <v>44.843</v>
      </c>
      <c r="AL294" s="221">
        <v>0.006719</v>
      </c>
      <c r="AM294" s="221">
        <v>0.006564</v>
      </c>
      <c r="AN294" s="221">
        <v>6.0</v>
      </c>
      <c r="AO294" s="221">
        <v>7.0</v>
      </c>
      <c r="AP294" s="220"/>
      <c r="AQ294" s="220"/>
      <c r="AR294" s="220"/>
    </row>
    <row r="295">
      <c r="A295" s="220" t="s">
        <v>794</v>
      </c>
      <c r="B295" s="220" t="s">
        <v>441</v>
      </c>
      <c r="C295" s="220" t="s">
        <v>78</v>
      </c>
      <c r="D295" s="221">
        <v>14946.0</v>
      </c>
      <c r="E295" s="221">
        <v>375.0</v>
      </c>
      <c r="F295" s="222">
        <v>2.469880381E9</v>
      </c>
      <c r="G295" s="222">
        <v>2.468521965E9</v>
      </c>
      <c r="H295" s="223">
        <v>3.02</v>
      </c>
      <c r="I295" s="223">
        <v>3.02</v>
      </c>
      <c r="J295" s="224">
        <f>((F295+G295)/1000000000) / (H295+I295)</f>
        <v>0.8176162825</v>
      </c>
      <c r="K295" s="221">
        <v>53.0357</v>
      </c>
      <c r="L295" s="221">
        <v>53.5519</v>
      </c>
      <c r="M295" s="221">
        <v>53.2862</v>
      </c>
      <c r="N295" s="221">
        <v>52.342</v>
      </c>
      <c r="O295" s="221">
        <v>52.944</v>
      </c>
      <c r="P295" s="221">
        <v>52.63</v>
      </c>
      <c r="Q295" s="221">
        <v>51.735</v>
      </c>
      <c r="R295" s="221">
        <v>51.992</v>
      </c>
      <c r="S295" s="221">
        <v>51.862</v>
      </c>
      <c r="T295" s="221">
        <v>70.6825</v>
      </c>
      <c r="U295" s="221">
        <v>70.5449</v>
      </c>
      <c r="V295" s="221">
        <v>70.6132</v>
      </c>
      <c r="W295" s="221">
        <v>69.352</v>
      </c>
      <c r="X295" s="221">
        <v>69.308</v>
      </c>
      <c r="Y295" s="221">
        <v>69.329</v>
      </c>
      <c r="Z295" s="221">
        <v>69.871</v>
      </c>
      <c r="AA295" s="221">
        <v>69.838</v>
      </c>
      <c r="AB295" s="221">
        <v>69.854</v>
      </c>
      <c r="AC295" s="221">
        <v>46.1796</v>
      </c>
      <c r="AD295" s="221">
        <v>46.6946</v>
      </c>
      <c r="AE295" s="221">
        <v>46.4301</v>
      </c>
      <c r="AF295" s="221">
        <v>47.509</v>
      </c>
      <c r="AG295" s="221">
        <v>48.742</v>
      </c>
      <c r="AH295" s="221">
        <v>48.086</v>
      </c>
      <c r="AI295" s="221">
        <v>44.838</v>
      </c>
      <c r="AJ295" s="221">
        <v>45.026</v>
      </c>
      <c r="AK295" s="221">
        <v>44.931</v>
      </c>
      <c r="AL295" s="221">
        <v>0.006062</v>
      </c>
      <c r="AM295" s="221">
        <v>0.00595</v>
      </c>
      <c r="AN295" s="221">
        <v>6.0</v>
      </c>
      <c r="AO295" s="221">
        <v>7.0</v>
      </c>
      <c r="AP295" s="220"/>
      <c r="AQ295" s="220"/>
      <c r="AR295" s="220"/>
    </row>
    <row r="296">
      <c r="A296" s="227" t="s">
        <v>795</v>
      </c>
      <c r="B296" s="227" t="s">
        <v>440</v>
      </c>
      <c r="C296" s="227" t="s">
        <v>78</v>
      </c>
      <c r="D296" s="220" t="s">
        <v>78</v>
      </c>
      <c r="E296" s="220" t="s">
        <v>78</v>
      </c>
      <c r="F296" s="220"/>
      <c r="G296" s="220"/>
      <c r="H296" s="220"/>
      <c r="I296" s="220"/>
      <c r="J296" s="220"/>
      <c r="K296" s="221">
        <v>53.6298</v>
      </c>
      <c r="L296" s="221">
        <v>53.2774</v>
      </c>
      <c r="M296" s="221">
        <v>53.4473</v>
      </c>
      <c r="N296" s="221">
        <v>54.489</v>
      </c>
      <c r="O296" s="221">
        <v>53.7</v>
      </c>
      <c r="P296" s="221">
        <v>54.035</v>
      </c>
      <c r="Q296" s="221">
        <v>52.026</v>
      </c>
      <c r="R296" s="221">
        <v>51.668</v>
      </c>
      <c r="S296" s="221">
        <v>51.841</v>
      </c>
      <c r="T296" s="221">
        <v>66.572</v>
      </c>
      <c r="U296" s="221">
        <v>66.0318</v>
      </c>
      <c r="V296" s="221">
        <v>66.2937</v>
      </c>
      <c r="W296" s="221">
        <v>63.742</v>
      </c>
      <c r="X296" s="221">
        <v>63.372</v>
      </c>
      <c r="Y296" s="221">
        <v>63.551</v>
      </c>
      <c r="Z296" s="221">
        <v>65.288</v>
      </c>
      <c r="AA296" s="221">
        <v>64.933</v>
      </c>
      <c r="AB296" s="221">
        <v>65.107</v>
      </c>
      <c r="AC296" s="221">
        <v>47.5537</v>
      </c>
      <c r="AD296" s="221">
        <v>48.3904</v>
      </c>
      <c r="AE296" s="221">
        <v>47.9966</v>
      </c>
      <c r="AF296" s="221">
        <v>50.335</v>
      </c>
      <c r="AG296" s="221">
        <v>49.949</v>
      </c>
      <c r="AH296" s="221">
        <v>50.166</v>
      </c>
      <c r="AI296" s="221">
        <v>45.298</v>
      </c>
      <c r="AJ296" s="221">
        <v>45.952</v>
      </c>
      <c r="AK296" s="221">
        <v>45.648</v>
      </c>
      <c r="AL296" s="221">
        <v>0.003398</v>
      </c>
      <c r="AM296" s="221">
        <v>0.002999</v>
      </c>
      <c r="AN296" s="221">
        <v>3.0</v>
      </c>
      <c r="AO296" s="221">
        <v>4.0</v>
      </c>
      <c r="AP296" s="220"/>
      <c r="AQ296" s="220"/>
      <c r="AR296" s="220"/>
    </row>
    <row r="297">
      <c r="A297" s="227" t="s">
        <v>795</v>
      </c>
      <c r="B297" s="227" t="s">
        <v>441</v>
      </c>
      <c r="C297" s="227" t="s">
        <v>796</v>
      </c>
      <c r="D297" s="221">
        <v>10151.0</v>
      </c>
      <c r="E297" s="221">
        <v>498.0</v>
      </c>
      <c r="F297" s="222">
        <v>2.469985676E9</v>
      </c>
      <c r="G297" s="222">
        <v>2.467577516E9</v>
      </c>
      <c r="H297" s="223">
        <v>3.03</v>
      </c>
      <c r="I297" s="223">
        <v>2.93</v>
      </c>
      <c r="J297" s="224">
        <f>((F297+G297)/1000000000) / (H297+I297)</f>
        <v>0.8284502</v>
      </c>
      <c r="K297" s="221">
        <v>53.8207</v>
      </c>
      <c r="L297" s="221">
        <v>53.4618</v>
      </c>
      <c r="M297" s="221">
        <v>53.6348</v>
      </c>
      <c r="N297" s="221">
        <v>54.725</v>
      </c>
      <c r="O297" s="221">
        <v>53.913</v>
      </c>
      <c r="P297" s="221">
        <v>54.257</v>
      </c>
      <c r="Q297" s="221">
        <v>52.169</v>
      </c>
      <c r="R297" s="221">
        <v>51.804</v>
      </c>
      <c r="S297" s="221">
        <v>51.979</v>
      </c>
      <c r="T297" s="221">
        <v>69.8227</v>
      </c>
      <c r="U297" s="221">
        <v>69.5031</v>
      </c>
      <c r="V297" s="221">
        <v>69.6601</v>
      </c>
      <c r="W297" s="221">
        <v>65.286</v>
      </c>
      <c r="X297" s="221">
        <v>65.034</v>
      </c>
      <c r="Y297" s="221">
        <v>65.155</v>
      </c>
      <c r="Z297" s="221">
        <v>67.773</v>
      </c>
      <c r="AA297" s="221">
        <v>67.612</v>
      </c>
      <c r="AB297" s="221">
        <v>67.692</v>
      </c>
      <c r="AC297" s="221">
        <v>47.6738</v>
      </c>
      <c r="AD297" s="221">
        <v>48.5092</v>
      </c>
      <c r="AE297" s="221">
        <v>48.1161</v>
      </c>
      <c r="AF297" s="221">
        <v>50.576</v>
      </c>
      <c r="AG297" s="221">
        <v>50.132</v>
      </c>
      <c r="AH297" s="221">
        <v>50.377</v>
      </c>
      <c r="AI297" s="221">
        <v>45.374</v>
      </c>
      <c r="AJ297" s="221">
        <v>46.024</v>
      </c>
      <c r="AK297" s="221">
        <v>45.722</v>
      </c>
      <c r="AL297" s="221">
        <v>0.003091</v>
      </c>
      <c r="AM297" s="221">
        <v>0.002731</v>
      </c>
      <c r="AN297" s="221">
        <v>3.0</v>
      </c>
      <c r="AO297" s="221">
        <v>4.0</v>
      </c>
      <c r="AP297" s="220"/>
      <c r="AQ297" s="220"/>
      <c r="AR297" s="220"/>
    </row>
    <row r="298">
      <c r="A298" s="227" t="s">
        <v>797</v>
      </c>
      <c r="B298" s="227" t="s">
        <v>440</v>
      </c>
      <c r="C298" s="227" t="s">
        <v>78</v>
      </c>
      <c r="D298" s="220" t="s">
        <v>78</v>
      </c>
      <c r="E298" s="220" t="s">
        <v>78</v>
      </c>
      <c r="F298" s="220"/>
      <c r="G298" s="220"/>
      <c r="H298" s="236"/>
      <c r="I298" s="236"/>
      <c r="J298" s="236"/>
      <c r="K298" s="221">
        <v>56.1782</v>
      </c>
      <c r="L298" s="221">
        <v>55.5593</v>
      </c>
      <c r="M298" s="221">
        <v>55.8522</v>
      </c>
      <c r="N298" s="221">
        <v>59.002</v>
      </c>
      <c r="O298" s="221">
        <v>57.241</v>
      </c>
      <c r="P298" s="221">
        <v>58.046</v>
      </c>
      <c r="Q298" s="221">
        <v>54.215</v>
      </c>
      <c r="R298" s="221">
        <v>53.765</v>
      </c>
      <c r="S298" s="221">
        <v>53.981</v>
      </c>
      <c r="T298" s="221">
        <v>65.0793</v>
      </c>
      <c r="U298" s="221">
        <v>64.8908</v>
      </c>
      <c r="V298" s="221">
        <v>64.9841</v>
      </c>
      <c r="W298" s="221">
        <v>62.664</v>
      </c>
      <c r="X298" s="221">
        <v>62.52</v>
      </c>
      <c r="Y298" s="221">
        <v>62.591</v>
      </c>
      <c r="Z298" s="221">
        <v>63.977</v>
      </c>
      <c r="AA298" s="221">
        <v>63.773</v>
      </c>
      <c r="AB298" s="221">
        <v>63.874</v>
      </c>
      <c r="AC298" s="221">
        <v>48.7471</v>
      </c>
      <c r="AD298" s="221">
        <v>49.137</v>
      </c>
      <c r="AE298" s="221">
        <v>48.9637</v>
      </c>
      <c r="AF298" s="221">
        <v>52.831</v>
      </c>
      <c r="AG298" s="221">
        <v>51.96</v>
      </c>
      <c r="AH298" s="221">
        <v>52.806</v>
      </c>
      <c r="AI298" s="221">
        <v>46.532</v>
      </c>
      <c r="AJ298" s="221">
        <v>47.11</v>
      </c>
      <c r="AK298" s="221">
        <v>46.85</v>
      </c>
      <c r="AL298" s="221">
        <v>0.004524</v>
      </c>
      <c r="AM298" s="221">
        <v>0.004456</v>
      </c>
      <c r="AN298" s="221">
        <v>2.0</v>
      </c>
      <c r="AO298" s="221">
        <v>3.0</v>
      </c>
      <c r="AP298" s="220"/>
      <c r="AQ298" s="220"/>
      <c r="AR298" s="220"/>
    </row>
    <row r="299">
      <c r="A299" s="227" t="s">
        <v>797</v>
      </c>
      <c r="B299" s="227" t="s">
        <v>441</v>
      </c>
      <c r="C299" s="227" t="s">
        <v>798</v>
      </c>
      <c r="D299" s="221">
        <v>13524.0</v>
      </c>
      <c r="E299" s="221">
        <v>346.0</v>
      </c>
      <c r="F299" s="222">
        <v>2.469631485E9</v>
      </c>
      <c r="G299" s="222">
        <v>2.468423813E9</v>
      </c>
      <c r="H299" s="226">
        <v>2.9186</v>
      </c>
      <c r="I299" s="226">
        <v>3.0257</v>
      </c>
      <c r="J299" s="224">
        <f>((F299+G299)/1000000000) / (H299+I299)</f>
        <v>0.830721077</v>
      </c>
      <c r="K299" s="221">
        <v>56.6766</v>
      </c>
      <c r="L299" s="221">
        <v>55.9475</v>
      </c>
      <c r="M299" s="221">
        <v>56.2903</v>
      </c>
      <c r="N299" s="221">
        <v>59.623</v>
      </c>
      <c r="O299" s="221">
        <v>57.676</v>
      </c>
      <c r="P299" s="221">
        <v>58.555</v>
      </c>
      <c r="Q299" s="221">
        <v>54.594</v>
      </c>
      <c r="R299" s="221">
        <v>54.081</v>
      </c>
      <c r="S299" s="221">
        <v>54.326</v>
      </c>
      <c r="T299" s="221">
        <v>69.5266</v>
      </c>
      <c r="U299" s="221">
        <v>68.457</v>
      </c>
      <c r="V299" s="221">
        <v>68.9591</v>
      </c>
      <c r="W299" s="221">
        <v>65.085</v>
      </c>
      <c r="X299" s="221">
        <v>64.634</v>
      </c>
      <c r="Y299" s="221">
        <v>64.854</v>
      </c>
      <c r="Z299" s="221">
        <v>68.334</v>
      </c>
      <c r="AA299" s="221">
        <v>67.409</v>
      </c>
      <c r="AB299" s="221">
        <v>67.847</v>
      </c>
      <c r="AC299" s="221">
        <v>48.961</v>
      </c>
      <c r="AD299" s="221">
        <v>49.3079</v>
      </c>
      <c r="AE299" s="221">
        <v>49.1541</v>
      </c>
      <c r="AF299" s="221">
        <v>53.388</v>
      </c>
      <c r="AG299" s="221">
        <v>52.277</v>
      </c>
      <c r="AH299" s="221">
        <v>53.259</v>
      </c>
      <c r="AI299" s="221">
        <v>46.669</v>
      </c>
      <c r="AJ299" s="221">
        <v>47.227</v>
      </c>
      <c r="AK299" s="221">
        <v>46.976</v>
      </c>
      <c r="AL299" s="221">
        <v>0.004181</v>
      </c>
      <c r="AM299" s="221">
        <v>0.004121</v>
      </c>
      <c r="AN299" s="221">
        <v>2.0</v>
      </c>
      <c r="AO299" s="221">
        <v>3.0</v>
      </c>
      <c r="AP299" s="220"/>
      <c r="AQ299" s="220"/>
      <c r="AR299" s="220"/>
    </row>
    <row r="300">
      <c r="A300" s="220" t="s">
        <v>799</v>
      </c>
      <c r="B300" s="220" t="s">
        <v>440</v>
      </c>
      <c r="C300" s="220" t="s">
        <v>78</v>
      </c>
      <c r="D300" s="220" t="s">
        <v>78</v>
      </c>
      <c r="E300" s="220" t="s">
        <v>78</v>
      </c>
      <c r="F300" s="220"/>
      <c r="G300" s="220"/>
      <c r="H300" s="220"/>
      <c r="I300" s="220"/>
      <c r="J300" s="220"/>
      <c r="K300" s="221">
        <v>55.01</v>
      </c>
      <c r="L300" s="221">
        <v>55.2141</v>
      </c>
      <c r="M300" s="221">
        <v>55.111</v>
      </c>
      <c r="N300" s="221">
        <v>56.131</v>
      </c>
      <c r="O300" s="221">
        <v>56.78</v>
      </c>
      <c r="P300" s="221">
        <v>56.438</v>
      </c>
      <c r="Q300" s="221">
        <v>53.007</v>
      </c>
      <c r="R300" s="221">
        <v>52.996</v>
      </c>
      <c r="S300" s="221">
        <v>53.001</v>
      </c>
      <c r="T300" s="221">
        <v>66.3605</v>
      </c>
      <c r="U300" s="221">
        <v>67.8862</v>
      </c>
      <c r="V300" s="221">
        <v>67.0566</v>
      </c>
      <c r="W300" s="221">
        <v>64.274</v>
      </c>
      <c r="X300" s="221">
        <v>65.296</v>
      </c>
      <c r="Y300" s="221">
        <v>64.753</v>
      </c>
      <c r="Z300" s="221">
        <v>65.06</v>
      </c>
      <c r="AA300" s="221">
        <v>66.127</v>
      </c>
      <c r="AB300" s="221">
        <v>65.561</v>
      </c>
      <c r="AC300" s="221">
        <v>48.6906</v>
      </c>
      <c r="AD300" s="221">
        <v>48.3887</v>
      </c>
      <c r="AE300" s="221">
        <v>48.5357</v>
      </c>
      <c r="AF300" s="221">
        <v>51.553</v>
      </c>
      <c r="AG300" s="221">
        <v>51.692</v>
      </c>
      <c r="AH300" s="221">
        <v>51.606</v>
      </c>
      <c r="AI300" s="221">
        <v>46.384</v>
      </c>
      <c r="AJ300" s="221">
        <v>46.027</v>
      </c>
      <c r="AK300" s="221">
        <v>46.2</v>
      </c>
      <c r="AL300" s="221">
        <v>0.006517</v>
      </c>
      <c r="AM300" s="221">
        <v>0.005967</v>
      </c>
      <c r="AN300" s="221">
        <v>6.0</v>
      </c>
      <c r="AO300" s="221">
        <v>7.0</v>
      </c>
      <c r="AP300" s="220"/>
      <c r="AQ300" s="220"/>
      <c r="AR300" s="220"/>
    </row>
    <row r="301">
      <c r="A301" s="220" t="s">
        <v>799</v>
      </c>
      <c r="B301" s="220" t="s">
        <v>441</v>
      </c>
      <c r="C301" s="220" t="s">
        <v>78</v>
      </c>
      <c r="D301" s="221">
        <v>10637.0</v>
      </c>
      <c r="E301" s="221">
        <v>619.0</v>
      </c>
      <c r="F301" s="222">
        <v>2.468733051E9</v>
      </c>
      <c r="G301" s="222">
        <v>2.468207162E9</v>
      </c>
      <c r="H301" s="223">
        <v>3.05</v>
      </c>
      <c r="I301" s="223">
        <v>3.04</v>
      </c>
      <c r="J301" s="224">
        <f>((F301+G301)/1000000000) / (H301+I301)</f>
        <v>0.8106634176</v>
      </c>
      <c r="K301" s="221">
        <v>55.2225</v>
      </c>
      <c r="L301" s="221">
        <v>55.4696</v>
      </c>
      <c r="M301" s="221">
        <v>55.3444</v>
      </c>
      <c r="N301" s="221">
        <v>56.408</v>
      </c>
      <c r="O301" s="221">
        <v>57.137</v>
      </c>
      <c r="P301" s="221">
        <v>56.751</v>
      </c>
      <c r="Q301" s="221">
        <v>53.152</v>
      </c>
      <c r="R301" s="221">
        <v>53.16</v>
      </c>
      <c r="S301" s="221">
        <v>53.156</v>
      </c>
      <c r="T301" s="221">
        <v>68.469</v>
      </c>
      <c r="U301" s="221">
        <v>70.8891</v>
      </c>
      <c r="V301" s="221">
        <v>69.5125</v>
      </c>
      <c r="W301" s="221">
        <v>65.557</v>
      </c>
      <c r="X301" s="221">
        <v>66.858</v>
      </c>
      <c r="Y301" s="221">
        <v>66.157</v>
      </c>
      <c r="Z301" s="221">
        <v>66.699</v>
      </c>
      <c r="AA301" s="221">
        <v>68.199</v>
      </c>
      <c r="AB301" s="221">
        <v>67.384</v>
      </c>
      <c r="AC301" s="221">
        <v>48.8197</v>
      </c>
      <c r="AD301" s="221">
        <v>48.5581</v>
      </c>
      <c r="AE301" s="221">
        <v>48.6858</v>
      </c>
      <c r="AF301" s="221">
        <v>51.824</v>
      </c>
      <c r="AG301" s="221">
        <v>52.057</v>
      </c>
      <c r="AH301" s="221">
        <v>51.923</v>
      </c>
      <c r="AI301" s="221">
        <v>46.464</v>
      </c>
      <c r="AJ301" s="221">
        <v>46.128</v>
      </c>
      <c r="AK301" s="221">
        <v>46.292</v>
      </c>
      <c r="AL301" s="221">
        <v>0.006138</v>
      </c>
      <c r="AM301" s="221">
        <v>0.005611</v>
      </c>
      <c r="AN301" s="221">
        <v>6.0</v>
      </c>
      <c r="AO301" s="221">
        <v>7.0</v>
      </c>
      <c r="AP301" s="220"/>
      <c r="AQ301" s="220"/>
      <c r="AR301" s="220"/>
    </row>
    <row r="302">
      <c r="A302" s="220" t="s">
        <v>800</v>
      </c>
      <c r="B302" s="220" t="s">
        <v>440</v>
      </c>
      <c r="C302" s="220" t="s">
        <v>78</v>
      </c>
      <c r="D302" s="220" t="s">
        <v>78</v>
      </c>
      <c r="E302" s="220" t="s">
        <v>78</v>
      </c>
      <c r="F302" s="220"/>
      <c r="G302" s="220"/>
      <c r="H302" s="220"/>
      <c r="I302" s="220"/>
      <c r="J302" s="220"/>
      <c r="K302" s="221">
        <v>56.605</v>
      </c>
      <c r="L302" s="221">
        <v>55.9424</v>
      </c>
      <c r="M302" s="221">
        <v>56.2557</v>
      </c>
      <c r="N302" s="221">
        <v>57.746</v>
      </c>
      <c r="O302" s="221">
        <v>56.392</v>
      </c>
      <c r="P302" s="221">
        <v>56.945</v>
      </c>
      <c r="Q302" s="221">
        <v>54.351</v>
      </c>
      <c r="R302" s="221">
        <v>53.773</v>
      </c>
      <c r="S302" s="221">
        <v>54.047</v>
      </c>
      <c r="T302" s="221">
        <v>67.4004</v>
      </c>
      <c r="U302" s="221">
        <v>65.3603</v>
      </c>
      <c r="V302" s="221">
        <v>66.2617</v>
      </c>
      <c r="W302" s="221">
        <v>64.099</v>
      </c>
      <c r="X302" s="221">
        <v>63.056</v>
      </c>
      <c r="Y302" s="221">
        <v>63.546</v>
      </c>
      <c r="Z302" s="221">
        <v>65.651</v>
      </c>
      <c r="AA302" s="221">
        <v>64.301</v>
      </c>
      <c r="AB302" s="221">
        <v>64.924</v>
      </c>
      <c r="AC302" s="221">
        <v>49.0363</v>
      </c>
      <c r="AD302" s="221">
        <v>49.4594</v>
      </c>
      <c r="AE302" s="221">
        <v>49.2687</v>
      </c>
      <c r="AF302" s="221">
        <v>52.1</v>
      </c>
      <c r="AG302" s="221">
        <v>50.709</v>
      </c>
      <c r="AH302" s="221">
        <v>51.269</v>
      </c>
      <c r="AI302" s="221">
        <v>46.613</v>
      </c>
      <c r="AJ302" s="221">
        <v>47.023</v>
      </c>
      <c r="AK302" s="221">
        <v>46.839</v>
      </c>
      <c r="AL302" s="221">
        <v>0.004312</v>
      </c>
      <c r="AM302" s="221">
        <v>0.003619</v>
      </c>
      <c r="AN302" s="221">
        <v>6.0</v>
      </c>
      <c r="AO302" s="221">
        <v>7.0</v>
      </c>
      <c r="AP302" s="220"/>
      <c r="AQ302" s="220"/>
      <c r="AR302" s="220"/>
    </row>
    <row r="303">
      <c r="A303" s="220" t="s">
        <v>800</v>
      </c>
      <c r="B303" s="220" t="s">
        <v>441</v>
      </c>
      <c r="C303" s="220" t="s">
        <v>78</v>
      </c>
      <c r="D303" s="221">
        <v>10993.0</v>
      </c>
      <c r="E303" s="221">
        <v>590.0</v>
      </c>
      <c r="F303" s="222">
        <v>2.468780804E9</v>
      </c>
      <c r="G303" s="222">
        <v>2.468462943E9</v>
      </c>
      <c r="H303" s="223">
        <v>3.03</v>
      </c>
      <c r="I303" s="223">
        <v>2.93</v>
      </c>
      <c r="J303" s="224">
        <f>((F303+G303)/1000000000) / (H303+I303)</f>
        <v>0.8283966018</v>
      </c>
      <c r="K303" s="221">
        <v>56.962</v>
      </c>
      <c r="L303" s="221">
        <v>56.258</v>
      </c>
      <c r="M303" s="221">
        <v>56.59</v>
      </c>
      <c r="N303" s="221">
        <v>58.173</v>
      </c>
      <c r="O303" s="221">
        <v>56.718</v>
      </c>
      <c r="P303" s="221">
        <v>57.31</v>
      </c>
      <c r="Q303" s="221">
        <v>54.595</v>
      </c>
      <c r="R303" s="221">
        <v>53.986</v>
      </c>
      <c r="S303" s="221">
        <v>54.275</v>
      </c>
      <c r="T303" s="221">
        <v>71.0048</v>
      </c>
      <c r="U303" s="221">
        <v>67.6574</v>
      </c>
      <c r="V303" s="221">
        <v>69.0164</v>
      </c>
      <c r="W303" s="221">
        <v>65.669</v>
      </c>
      <c r="X303" s="221">
        <v>64.373</v>
      </c>
      <c r="Y303" s="221">
        <v>64.972</v>
      </c>
      <c r="Z303" s="221">
        <v>68.46</v>
      </c>
      <c r="AA303" s="221">
        <v>66.356</v>
      </c>
      <c r="AB303" s="221">
        <v>67.282</v>
      </c>
      <c r="AC303" s="221">
        <v>49.2352</v>
      </c>
      <c r="AD303" s="221">
        <v>49.6339</v>
      </c>
      <c r="AE303" s="221">
        <v>49.4544</v>
      </c>
      <c r="AF303" s="221">
        <v>52.502</v>
      </c>
      <c r="AG303" s="221">
        <v>50.932</v>
      </c>
      <c r="AH303" s="221">
        <v>51.555</v>
      </c>
      <c r="AI303" s="221">
        <v>46.734</v>
      </c>
      <c r="AJ303" s="221">
        <v>47.129</v>
      </c>
      <c r="AK303" s="221">
        <v>46.951</v>
      </c>
      <c r="AL303" s="221">
        <v>0.004044</v>
      </c>
      <c r="AM303" s="221">
        <v>0.003358</v>
      </c>
      <c r="AN303" s="221">
        <v>6.0</v>
      </c>
      <c r="AO303" s="221">
        <v>7.0</v>
      </c>
      <c r="AP303" s="220"/>
      <c r="AQ303" s="220"/>
      <c r="AR303" s="220"/>
    </row>
    <row r="304">
      <c r="A304" s="220" t="s">
        <v>801</v>
      </c>
      <c r="B304" s="220" t="s">
        <v>440</v>
      </c>
      <c r="C304" s="220" t="s">
        <v>78</v>
      </c>
      <c r="D304" s="220" t="s">
        <v>78</v>
      </c>
      <c r="E304" s="220" t="s">
        <v>78</v>
      </c>
      <c r="F304" s="220"/>
      <c r="G304" s="220"/>
      <c r="H304" s="220"/>
      <c r="I304" s="220"/>
      <c r="J304" s="220"/>
      <c r="K304" s="221">
        <v>55.6594</v>
      </c>
      <c r="L304" s="221">
        <v>56.3867</v>
      </c>
      <c r="M304" s="221">
        <v>56.0064</v>
      </c>
      <c r="N304" s="221">
        <v>57.23</v>
      </c>
      <c r="O304" s="221">
        <v>57.82</v>
      </c>
      <c r="P304" s="221">
        <v>57.516</v>
      </c>
      <c r="Q304" s="221">
        <v>53.655</v>
      </c>
      <c r="R304" s="221">
        <v>54.202</v>
      </c>
      <c r="S304" s="221">
        <v>53.919</v>
      </c>
      <c r="T304" s="221">
        <v>67.4501</v>
      </c>
      <c r="U304" s="221">
        <v>66.5787</v>
      </c>
      <c r="V304" s="221">
        <v>66.9925</v>
      </c>
      <c r="W304" s="221">
        <v>65.002</v>
      </c>
      <c r="X304" s="221">
        <v>64.514</v>
      </c>
      <c r="Y304" s="221">
        <v>64.751</v>
      </c>
      <c r="Z304" s="221">
        <v>66.135</v>
      </c>
      <c r="AA304" s="221">
        <v>65.436</v>
      </c>
      <c r="AB304" s="221">
        <v>65.771</v>
      </c>
      <c r="AC304" s="221">
        <v>49.5654</v>
      </c>
      <c r="AD304" s="221">
        <v>49.7969</v>
      </c>
      <c r="AE304" s="221">
        <v>49.6782</v>
      </c>
      <c r="AF304" s="221">
        <v>52.598</v>
      </c>
      <c r="AG304" s="221">
        <v>52.625</v>
      </c>
      <c r="AH304" s="221">
        <v>52.614</v>
      </c>
      <c r="AI304" s="221">
        <v>47.157</v>
      </c>
      <c r="AJ304" s="221">
        <v>47.391</v>
      </c>
      <c r="AK304" s="221">
        <v>47.271</v>
      </c>
      <c r="AL304" s="221">
        <v>0.004535</v>
      </c>
      <c r="AM304" s="221">
        <v>0.005055</v>
      </c>
      <c r="AN304" s="221">
        <v>6.0</v>
      </c>
      <c r="AO304" s="221">
        <v>7.0</v>
      </c>
      <c r="AP304" s="220"/>
      <c r="AQ304" s="220"/>
      <c r="AR304" s="220"/>
    </row>
    <row r="305">
      <c r="A305" s="220" t="s">
        <v>801</v>
      </c>
      <c r="B305" s="220" t="s">
        <v>441</v>
      </c>
      <c r="C305" s="220" t="s">
        <v>78</v>
      </c>
      <c r="D305" s="221">
        <v>9079.0</v>
      </c>
      <c r="E305" s="221">
        <v>358.0</v>
      </c>
      <c r="F305" s="222">
        <v>2.469746252E9</v>
      </c>
      <c r="G305" s="222">
        <v>2.469975531E9</v>
      </c>
      <c r="H305" s="223">
        <v>3.02</v>
      </c>
      <c r="I305" s="223">
        <v>3.04</v>
      </c>
      <c r="J305" s="224">
        <f>((F305+G305)/1000000000) / (H305+I305)</f>
        <v>0.8151356078</v>
      </c>
      <c r="K305" s="221">
        <v>55.9375</v>
      </c>
      <c r="L305" s="221">
        <v>56.7634</v>
      </c>
      <c r="M305" s="221">
        <v>56.3292</v>
      </c>
      <c r="N305" s="221">
        <v>57.606</v>
      </c>
      <c r="O305" s="221">
        <v>58.35</v>
      </c>
      <c r="P305" s="221">
        <v>57.963</v>
      </c>
      <c r="Q305" s="221">
        <v>53.845</v>
      </c>
      <c r="R305" s="221">
        <v>54.45</v>
      </c>
      <c r="S305" s="221">
        <v>54.136</v>
      </c>
      <c r="T305" s="221">
        <v>71.4862</v>
      </c>
      <c r="U305" s="221">
        <v>69.9874</v>
      </c>
      <c r="V305" s="221">
        <v>70.6724</v>
      </c>
      <c r="W305" s="221">
        <v>67.059</v>
      </c>
      <c r="X305" s="221">
        <v>66.571</v>
      </c>
      <c r="Y305" s="221">
        <v>66.807</v>
      </c>
      <c r="Z305" s="221">
        <v>69.214</v>
      </c>
      <c r="AA305" s="221">
        <v>68.258</v>
      </c>
      <c r="AB305" s="221">
        <v>68.71</v>
      </c>
      <c r="AC305" s="221">
        <v>49.7429</v>
      </c>
      <c r="AD305" s="221">
        <v>50.0032</v>
      </c>
      <c r="AE305" s="221">
        <v>49.8696</v>
      </c>
      <c r="AF305" s="221">
        <v>52.946</v>
      </c>
      <c r="AG305" s="221">
        <v>53.026</v>
      </c>
      <c r="AH305" s="221">
        <v>52.988</v>
      </c>
      <c r="AI305" s="221">
        <v>47.262</v>
      </c>
      <c r="AJ305" s="221">
        <v>47.517</v>
      </c>
      <c r="AK305" s="221">
        <v>47.386</v>
      </c>
      <c r="AL305" s="221">
        <v>0.004153</v>
      </c>
      <c r="AM305" s="221">
        <v>0.0047</v>
      </c>
      <c r="AN305" s="221">
        <v>6.0</v>
      </c>
      <c r="AO305" s="221">
        <v>7.0</v>
      </c>
      <c r="AP305" s="220"/>
      <c r="AQ305" s="220"/>
      <c r="AR305" s="220"/>
    </row>
    <row r="306">
      <c r="A306" s="227" t="s">
        <v>802</v>
      </c>
      <c r="B306" s="227" t="s">
        <v>440</v>
      </c>
      <c r="C306" s="227" t="s">
        <v>78</v>
      </c>
      <c r="D306" s="220" t="s">
        <v>78</v>
      </c>
      <c r="E306" s="220" t="s">
        <v>78</v>
      </c>
      <c r="F306" s="220"/>
      <c r="G306" s="220"/>
      <c r="H306" s="220"/>
      <c r="I306" s="220"/>
      <c r="J306" s="220"/>
      <c r="K306" s="221">
        <v>55.379</v>
      </c>
      <c r="L306" s="221">
        <v>55.6979</v>
      </c>
      <c r="M306" s="221">
        <v>55.536</v>
      </c>
      <c r="N306" s="221">
        <v>57.009</v>
      </c>
      <c r="O306" s="221">
        <v>57.719</v>
      </c>
      <c r="P306" s="221">
        <v>57.35</v>
      </c>
      <c r="Q306" s="221">
        <v>53.424</v>
      </c>
      <c r="R306" s="221">
        <v>53.573</v>
      </c>
      <c r="S306" s="221">
        <v>53.498</v>
      </c>
      <c r="T306" s="221">
        <v>66.574</v>
      </c>
      <c r="U306" s="221">
        <v>66.4842</v>
      </c>
      <c r="V306" s="221">
        <v>66.5289</v>
      </c>
      <c r="W306" s="221">
        <v>64.399</v>
      </c>
      <c r="X306" s="221">
        <v>64.386</v>
      </c>
      <c r="Y306" s="221">
        <v>64.392</v>
      </c>
      <c r="Z306" s="221">
        <v>65.038</v>
      </c>
      <c r="AA306" s="221">
        <v>64.962</v>
      </c>
      <c r="AB306" s="221">
        <v>65.0</v>
      </c>
      <c r="AC306" s="221">
        <v>49.0335</v>
      </c>
      <c r="AD306" s="221">
        <v>49.3071</v>
      </c>
      <c r="AE306" s="221">
        <v>49.168</v>
      </c>
      <c r="AF306" s="221">
        <v>52.224</v>
      </c>
      <c r="AG306" s="221">
        <v>52.701</v>
      </c>
      <c r="AH306" s="221">
        <v>52.456</v>
      </c>
      <c r="AI306" s="221">
        <v>46.923</v>
      </c>
      <c r="AJ306" s="221">
        <v>46.93</v>
      </c>
      <c r="AK306" s="221">
        <v>46.927</v>
      </c>
      <c r="AL306" s="221">
        <v>0.007017</v>
      </c>
      <c r="AM306" s="221">
        <v>0.007286</v>
      </c>
      <c r="AN306" s="221">
        <v>3.0</v>
      </c>
      <c r="AO306" s="221">
        <v>4.0</v>
      </c>
      <c r="AP306" s="220"/>
      <c r="AQ306" s="220"/>
      <c r="AR306" s="220"/>
    </row>
    <row r="307">
      <c r="A307" s="227" t="s">
        <v>802</v>
      </c>
      <c r="B307" s="227" t="s">
        <v>441</v>
      </c>
      <c r="C307" s="227" t="s">
        <v>803</v>
      </c>
      <c r="D307" s="221">
        <v>10307.0</v>
      </c>
      <c r="E307" s="221">
        <v>398.0</v>
      </c>
      <c r="F307" s="222">
        <v>2.469482913E9</v>
      </c>
      <c r="G307" s="222">
        <v>2.468547593E9</v>
      </c>
      <c r="H307" s="223">
        <v>3.05</v>
      </c>
      <c r="I307" s="223">
        <v>3.03</v>
      </c>
      <c r="J307" s="224">
        <f>((F307+G307)/1000000000) / (H307+I307)</f>
        <v>0.8121760701</v>
      </c>
      <c r="K307" s="221">
        <v>55.6491</v>
      </c>
      <c r="L307" s="221">
        <v>55.965</v>
      </c>
      <c r="M307" s="221">
        <v>55.8046</v>
      </c>
      <c r="N307" s="221">
        <v>57.314</v>
      </c>
      <c r="O307" s="221">
        <v>58.013</v>
      </c>
      <c r="P307" s="221">
        <v>57.651</v>
      </c>
      <c r="Q307" s="221">
        <v>53.628</v>
      </c>
      <c r="R307" s="221">
        <v>53.768</v>
      </c>
      <c r="S307" s="221">
        <v>53.698</v>
      </c>
      <c r="T307" s="221">
        <v>69.8995</v>
      </c>
      <c r="U307" s="221">
        <v>69.7315</v>
      </c>
      <c r="V307" s="221">
        <v>69.8147</v>
      </c>
      <c r="W307" s="221">
        <v>66.374</v>
      </c>
      <c r="X307" s="221">
        <v>66.337</v>
      </c>
      <c r="Y307" s="221">
        <v>66.355</v>
      </c>
      <c r="Z307" s="221">
        <v>67.863</v>
      </c>
      <c r="AA307" s="221">
        <v>67.772</v>
      </c>
      <c r="AB307" s="221">
        <v>67.818</v>
      </c>
      <c r="AC307" s="221">
        <v>49.1792</v>
      </c>
      <c r="AD307" s="221">
        <v>49.4398</v>
      </c>
      <c r="AE307" s="221">
        <v>49.3074</v>
      </c>
      <c r="AF307" s="221">
        <v>52.516</v>
      </c>
      <c r="AG307" s="221">
        <v>52.995</v>
      </c>
      <c r="AH307" s="221">
        <v>52.748</v>
      </c>
      <c r="AI307" s="221">
        <v>47.021</v>
      </c>
      <c r="AJ307" s="221">
        <v>47.013</v>
      </c>
      <c r="AK307" s="221">
        <v>47.017</v>
      </c>
      <c r="AL307" s="221">
        <v>0.006675</v>
      </c>
      <c r="AM307" s="221">
        <v>0.006869</v>
      </c>
      <c r="AN307" s="221">
        <v>3.0</v>
      </c>
      <c r="AO307" s="221">
        <v>4.0</v>
      </c>
      <c r="AP307" s="220"/>
      <c r="AQ307" s="220"/>
      <c r="AR307" s="220"/>
    </row>
    <row r="308">
      <c r="A308" s="227" t="s">
        <v>804</v>
      </c>
      <c r="B308" s="227" t="s">
        <v>440</v>
      </c>
      <c r="C308" s="227" t="s">
        <v>78</v>
      </c>
      <c r="D308" s="220" t="s">
        <v>78</v>
      </c>
      <c r="E308" s="220" t="s">
        <v>78</v>
      </c>
      <c r="F308" s="220"/>
      <c r="G308" s="220"/>
      <c r="H308" s="220"/>
      <c r="I308" s="220"/>
      <c r="J308" s="220"/>
      <c r="K308" s="221">
        <v>55.8345</v>
      </c>
      <c r="L308" s="221">
        <v>55.0076</v>
      </c>
      <c r="M308" s="221">
        <v>55.3933</v>
      </c>
      <c r="N308" s="221">
        <v>57.071</v>
      </c>
      <c r="O308" s="221">
        <v>55.644</v>
      </c>
      <c r="P308" s="221">
        <v>56.244</v>
      </c>
      <c r="Q308" s="221">
        <v>53.579</v>
      </c>
      <c r="R308" s="221">
        <v>52.882</v>
      </c>
      <c r="S308" s="221">
        <v>53.21</v>
      </c>
      <c r="T308" s="221">
        <v>66.5784</v>
      </c>
      <c r="U308" s="221">
        <v>66.8136</v>
      </c>
      <c r="V308" s="221">
        <v>66.6945</v>
      </c>
      <c r="W308" s="221">
        <v>63.53</v>
      </c>
      <c r="X308" s="221">
        <v>63.804</v>
      </c>
      <c r="Y308" s="221">
        <v>63.665</v>
      </c>
      <c r="Z308" s="221">
        <v>64.956</v>
      </c>
      <c r="AA308" s="221">
        <v>65.251</v>
      </c>
      <c r="AB308" s="221">
        <v>65.101</v>
      </c>
      <c r="AC308" s="221">
        <v>48.1289</v>
      </c>
      <c r="AD308" s="221">
        <v>48.5773</v>
      </c>
      <c r="AE308" s="221">
        <v>48.3792</v>
      </c>
      <c r="AF308" s="221">
        <v>51.32</v>
      </c>
      <c r="AG308" s="221">
        <v>49.945</v>
      </c>
      <c r="AH308" s="221">
        <v>50.506</v>
      </c>
      <c r="AI308" s="221">
        <v>45.688</v>
      </c>
      <c r="AJ308" s="221">
        <v>46.123</v>
      </c>
      <c r="AK308" s="221">
        <v>45.931</v>
      </c>
      <c r="AL308" s="221">
        <v>0.004757</v>
      </c>
      <c r="AM308" s="221">
        <v>0.004446</v>
      </c>
      <c r="AN308" s="221">
        <v>2.0</v>
      </c>
      <c r="AO308" s="221">
        <v>3.0</v>
      </c>
      <c r="AP308" s="220"/>
      <c r="AQ308" s="220"/>
      <c r="AR308" s="220"/>
    </row>
    <row r="309">
      <c r="A309" s="227" t="s">
        <v>804</v>
      </c>
      <c r="B309" s="227" t="s">
        <v>441</v>
      </c>
      <c r="C309" s="227" t="s">
        <v>805</v>
      </c>
      <c r="D309" s="221">
        <v>12108.0</v>
      </c>
      <c r="E309" s="221">
        <v>495.0</v>
      </c>
      <c r="F309" s="222">
        <v>2.469470624E9</v>
      </c>
      <c r="G309" s="222">
        <v>2.470804107E9</v>
      </c>
      <c r="H309" s="223">
        <v>3.03</v>
      </c>
      <c r="I309" s="223">
        <v>2.91</v>
      </c>
      <c r="J309" s="224">
        <f>((F309+G309)/1000000000) / (H309+I309)</f>
        <v>0.8316960827</v>
      </c>
      <c r="K309" s="221">
        <v>56.1879</v>
      </c>
      <c r="L309" s="221">
        <v>55.2756</v>
      </c>
      <c r="M309" s="221">
        <v>55.6989</v>
      </c>
      <c r="N309" s="221">
        <v>57.54</v>
      </c>
      <c r="O309" s="221">
        <v>55.949</v>
      </c>
      <c r="P309" s="221">
        <v>56.612</v>
      </c>
      <c r="Q309" s="221">
        <v>53.817</v>
      </c>
      <c r="R309" s="221">
        <v>53.066</v>
      </c>
      <c r="S309" s="221">
        <v>53.418</v>
      </c>
      <c r="T309" s="221">
        <v>71.0951</v>
      </c>
      <c r="U309" s="221">
        <v>71.3468</v>
      </c>
      <c r="V309" s="221">
        <v>71.2192</v>
      </c>
      <c r="W309" s="221">
        <v>65.503</v>
      </c>
      <c r="X309" s="221">
        <v>65.735</v>
      </c>
      <c r="Y309" s="221">
        <v>65.617</v>
      </c>
      <c r="Z309" s="221">
        <v>68.252</v>
      </c>
      <c r="AA309" s="221">
        <v>68.567</v>
      </c>
      <c r="AB309" s="221">
        <v>68.406</v>
      </c>
      <c r="AC309" s="221">
        <v>48.2874</v>
      </c>
      <c r="AD309" s="221">
        <v>48.7062</v>
      </c>
      <c r="AE309" s="221">
        <v>48.5216</v>
      </c>
      <c r="AF309" s="221">
        <v>51.665</v>
      </c>
      <c r="AG309" s="221">
        <v>50.12</v>
      </c>
      <c r="AH309" s="221">
        <v>50.743</v>
      </c>
      <c r="AI309" s="221">
        <v>45.783</v>
      </c>
      <c r="AJ309" s="221">
        <v>46.199</v>
      </c>
      <c r="AK309" s="221">
        <v>46.016</v>
      </c>
      <c r="AL309" s="221">
        <v>0.004479</v>
      </c>
      <c r="AM309" s="221">
        <v>0.004188</v>
      </c>
      <c r="AN309" s="221">
        <v>2.0</v>
      </c>
      <c r="AO309" s="221">
        <v>3.0</v>
      </c>
      <c r="AP309" s="220"/>
      <c r="AQ309" s="220"/>
      <c r="AR309" s="220"/>
    </row>
    <row r="310">
      <c r="A310" s="227" t="s">
        <v>806</v>
      </c>
      <c r="B310" s="227" t="s">
        <v>440</v>
      </c>
      <c r="C310" s="227" t="s">
        <v>78</v>
      </c>
      <c r="D310" s="220" t="s">
        <v>78</v>
      </c>
      <c r="E310" s="220" t="s">
        <v>78</v>
      </c>
      <c r="F310" s="220"/>
      <c r="G310" s="220"/>
      <c r="H310" s="220"/>
      <c r="I310" s="220"/>
      <c r="J310" s="220"/>
      <c r="K310" s="221">
        <v>53.2799</v>
      </c>
      <c r="L310" s="221">
        <v>53.1543</v>
      </c>
      <c r="M310" s="221">
        <v>53.2167</v>
      </c>
      <c r="N310" s="221">
        <v>54.194</v>
      </c>
      <c r="O310" s="221">
        <v>54.129</v>
      </c>
      <c r="P310" s="221">
        <v>54.161</v>
      </c>
      <c r="Q310" s="221">
        <v>51.356</v>
      </c>
      <c r="R310" s="221">
        <v>51.255</v>
      </c>
      <c r="S310" s="221">
        <v>51.305</v>
      </c>
      <c r="T310" s="221">
        <v>65.0328</v>
      </c>
      <c r="U310" s="221">
        <v>65.1991</v>
      </c>
      <c r="V310" s="221">
        <v>65.1152</v>
      </c>
      <c r="W310" s="221">
        <v>63.111</v>
      </c>
      <c r="X310" s="221">
        <v>63.416</v>
      </c>
      <c r="Y310" s="221">
        <v>63.26</v>
      </c>
      <c r="Z310" s="221">
        <v>63.221</v>
      </c>
      <c r="AA310" s="221">
        <v>63.436</v>
      </c>
      <c r="AB310" s="221">
        <v>63.327</v>
      </c>
      <c r="AC310" s="221">
        <v>47.3236</v>
      </c>
      <c r="AD310" s="221">
        <v>47.4317</v>
      </c>
      <c r="AE310" s="221">
        <v>47.3777</v>
      </c>
      <c r="AF310" s="221">
        <v>50.145</v>
      </c>
      <c r="AG310" s="221">
        <v>50.282</v>
      </c>
      <c r="AH310" s="221">
        <v>50.214</v>
      </c>
      <c r="AI310" s="221">
        <v>44.964</v>
      </c>
      <c r="AJ310" s="221">
        <v>45.049</v>
      </c>
      <c r="AK310" s="221">
        <v>45.007</v>
      </c>
      <c r="AL310" s="221">
        <v>0.007422</v>
      </c>
      <c r="AM310" s="221">
        <v>0.006707</v>
      </c>
      <c r="AN310" s="221">
        <v>3.0</v>
      </c>
      <c r="AO310" s="221">
        <v>4.0</v>
      </c>
      <c r="AP310" s="220"/>
      <c r="AQ310" s="220"/>
      <c r="AR310" s="220"/>
    </row>
    <row r="311">
      <c r="A311" s="227" t="s">
        <v>806</v>
      </c>
      <c r="B311" s="227" t="s">
        <v>441</v>
      </c>
      <c r="C311" s="227" t="s">
        <v>807</v>
      </c>
      <c r="D311" s="221">
        <v>11166.0</v>
      </c>
      <c r="E311" s="221">
        <v>437.0</v>
      </c>
      <c r="F311" s="222">
        <v>2.467944205E9</v>
      </c>
      <c r="G311" s="222">
        <v>2.469132707E9</v>
      </c>
      <c r="H311" s="223">
        <v>3.03</v>
      </c>
      <c r="I311" s="223">
        <v>3.03</v>
      </c>
      <c r="J311" s="224">
        <f>((F311+G311)/1000000000) / (H311+I311)</f>
        <v>0.8146991604</v>
      </c>
      <c r="K311" s="221">
        <v>53.4806</v>
      </c>
      <c r="L311" s="221">
        <v>53.3422</v>
      </c>
      <c r="M311" s="221">
        <v>53.4108</v>
      </c>
      <c r="N311" s="221">
        <v>54.424</v>
      </c>
      <c r="O311" s="221">
        <v>54.323</v>
      </c>
      <c r="P311" s="221">
        <v>54.373</v>
      </c>
      <c r="Q311" s="221">
        <v>51.513</v>
      </c>
      <c r="R311" s="221">
        <v>51.398</v>
      </c>
      <c r="S311" s="221">
        <v>51.455</v>
      </c>
      <c r="T311" s="221">
        <v>67.9102</v>
      </c>
      <c r="U311" s="221">
        <v>68.0146</v>
      </c>
      <c r="V311" s="221">
        <v>67.9621</v>
      </c>
      <c r="W311" s="221">
        <v>65.181</v>
      </c>
      <c r="X311" s="221">
        <v>65.278</v>
      </c>
      <c r="Y311" s="221">
        <v>65.229</v>
      </c>
      <c r="Z311" s="221">
        <v>65.59</v>
      </c>
      <c r="AA311" s="221">
        <v>65.59</v>
      </c>
      <c r="AB311" s="221">
        <v>65.59</v>
      </c>
      <c r="AC311" s="221">
        <v>47.4247</v>
      </c>
      <c r="AD311" s="221">
        <v>47.5442</v>
      </c>
      <c r="AE311" s="221">
        <v>47.4845</v>
      </c>
      <c r="AF311" s="221">
        <v>50.322</v>
      </c>
      <c r="AG311" s="221">
        <v>50.494</v>
      </c>
      <c r="AH311" s="221">
        <v>50.408</v>
      </c>
      <c r="AI311" s="221">
        <v>45.029</v>
      </c>
      <c r="AJ311" s="221">
        <v>45.122</v>
      </c>
      <c r="AK311" s="221">
        <v>45.076</v>
      </c>
      <c r="AL311" s="221">
        <v>0.006982</v>
      </c>
      <c r="AM311" s="221">
        <v>0.006199</v>
      </c>
      <c r="AN311" s="221">
        <v>3.0</v>
      </c>
      <c r="AO311" s="221">
        <v>4.0</v>
      </c>
      <c r="AP311" s="220"/>
      <c r="AQ311" s="220"/>
      <c r="AR311" s="220"/>
    </row>
    <row r="312">
      <c r="A312" s="220" t="s">
        <v>808</v>
      </c>
      <c r="B312" s="220" t="s">
        <v>440</v>
      </c>
      <c r="C312" s="220" t="s">
        <v>78</v>
      </c>
      <c r="D312" s="220" t="s">
        <v>78</v>
      </c>
      <c r="E312" s="220" t="s">
        <v>78</v>
      </c>
      <c r="F312" s="220"/>
      <c r="G312" s="220"/>
      <c r="H312" s="220"/>
      <c r="I312" s="220"/>
      <c r="J312" s="220"/>
      <c r="K312" s="221">
        <v>54.4216</v>
      </c>
      <c r="L312" s="221">
        <v>54.4417</v>
      </c>
      <c r="M312" s="221">
        <v>54.4318</v>
      </c>
      <c r="N312" s="221">
        <v>55.277</v>
      </c>
      <c r="O312" s="221">
        <v>54.899</v>
      </c>
      <c r="P312" s="221">
        <v>55.035</v>
      </c>
      <c r="Q312" s="221">
        <v>52.658</v>
      </c>
      <c r="R312" s="221">
        <v>52.503</v>
      </c>
      <c r="S312" s="221">
        <v>52.578</v>
      </c>
      <c r="T312" s="221">
        <v>64.429</v>
      </c>
      <c r="U312" s="221">
        <v>64.6828</v>
      </c>
      <c r="V312" s="221">
        <v>64.5541</v>
      </c>
      <c r="W312" s="221">
        <v>62.335</v>
      </c>
      <c r="X312" s="221">
        <v>62.496</v>
      </c>
      <c r="Y312" s="221">
        <v>62.414</v>
      </c>
      <c r="Z312" s="221">
        <v>63.445</v>
      </c>
      <c r="AA312" s="221">
        <v>63.575</v>
      </c>
      <c r="AB312" s="221">
        <v>63.509</v>
      </c>
      <c r="AC312" s="221">
        <v>47.578</v>
      </c>
      <c r="AD312" s="221">
        <v>48.2857</v>
      </c>
      <c r="AE312" s="221">
        <v>47.9606</v>
      </c>
      <c r="AF312" s="221">
        <v>50.178</v>
      </c>
      <c r="AG312" s="221">
        <v>49.389</v>
      </c>
      <c r="AH312" s="221">
        <v>49.711</v>
      </c>
      <c r="AI312" s="221">
        <v>45.502</v>
      </c>
      <c r="AJ312" s="221">
        <v>45.999</v>
      </c>
      <c r="AK312" s="221">
        <v>45.774</v>
      </c>
      <c r="AL312" s="221">
        <v>0.004991</v>
      </c>
      <c r="AM312" s="221">
        <v>0.004392</v>
      </c>
      <c r="AN312" s="221">
        <v>6.0</v>
      </c>
      <c r="AO312" s="221">
        <v>7.0</v>
      </c>
      <c r="AP312" s="220"/>
      <c r="AQ312" s="220"/>
      <c r="AR312" s="220"/>
    </row>
    <row r="313">
      <c r="A313" s="220" t="s">
        <v>808</v>
      </c>
      <c r="B313" s="220" t="s">
        <v>441</v>
      </c>
      <c r="C313" s="220" t="s">
        <v>78</v>
      </c>
      <c r="D313" s="221">
        <v>18149.0</v>
      </c>
      <c r="E313" s="221">
        <v>887.0</v>
      </c>
      <c r="F313" s="222">
        <v>2.468658234E9</v>
      </c>
      <c r="G313" s="222">
        <v>2.469575718E9</v>
      </c>
      <c r="H313" s="223">
        <v>3.04</v>
      </c>
      <c r="I313" s="223">
        <v>2.93</v>
      </c>
      <c r="J313" s="224">
        <f>((F313+G313)/1000000000) / (H313+I313)</f>
        <v>0.8271748663</v>
      </c>
      <c r="K313" s="221">
        <v>54.7834</v>
      </c>
      <c r="L313" s="221">
        <v>54.786</v>
      </c>
      <c r="M313" s="221">
        <v>54.7848</v>
      </c>
      <c r="N313" s="221">
        <v>55.719</v>
      </c>
      <c r="O313" s="221">
        <v>55.287</v>
      </c>
      <c r="P313" s="221">
        <v>55.444</v>
      </c>
      <c r="Q313" s="221">
        <v>52.921</v>
      </c>
      <c r="R313" s="221">
        <v>52.747</v>
      </c>
      <c r="S313" s="221">
        <v>52.831</v>
      </c>
      <c r="T313" s="221">
        <v>67.7922</v>
      </c>
      <c r="U313" s="221">
        <v>68.6872</v>
      </c>
      <c r="V313" s="221">
        <v>68.2168</v>
      </c>
      <c r="W313" s="221">
        <v>64.306</v>
      </c>
      <c r="X313" s="221">
        <v>64.745</v>
      </c>
      <c r="Y313" s="221">
        <v>64.52</v>
      </c>
      <c r="Z313" s="221">
        <v>66.343</v>
      </c>
      <c r="AA313" s="221">
        <v>66.927</v>
      </c>
      <c r="AB313" s="221">
        <v>66.625</v>
      </c>
      <c r="AC313" s="221">
        <v>47.7857</v>
      </c>
      <c r="AD313" s="221">
        <v>48.4189</v>
      </c>
      <c r="AE313" s="221">
        <v>48.1294</v>
      </c>
      <c r="AF313" s="221">
        <v>50.575</v>
      </c>
      <c r="AG313" s="221">
        <v>49.558</v>
      </c>
      <c r="AH313" s="221">
        <v>49.966</v>
      </c>
      <c r="AI313" s="221">
        <v>45.638</v>
      </c>
      <c r="AJ313" s="221">
        <v>46.082</v>
      </c>
      <c r="AK313" s="221">
        <v>45.881</v>
      </c>
      <c r="AL313" s="221">
        <v>0.004425</v>
      </c>
      <c r="AM313" s="221">
        <v>0.003945</v>
      </c>
      <c r="AN313" s="221">
        <v>6.0</v>
      </c>
      <c r="AO313" s="221">
        <v>7.0</v>
      </c>
      <c r="AP313" s="220"/>
      <c r="AQ313" s="220"/>
      <c r="AR313" s="220"/>
    </row>
    <row r="314">
      <c r="A314" s="220" t="s">
        <v>809</v>
      </c>
      <c r="B314" s="220" t="s">
        <v>440</v>
      </c>
      <c r="C314" s="220" t="s">
        <v>78</v>
      </c>
      <c r="D314" s="220" t="s">
        <v>78</v>
      </c>
      <c r="E314" s="220" t="s">
        <v>78</v>
      </c>
      <c r="F314" s="220"/>
      <c r="G314" s="220"/>
      <c r="H314" s="220"/>
      <c r="I314" s="220"/>
      <c r="J314" s="220"/>
      <c r="K314" s="221">
        <v>56.1915</v>
      </c>
      <c r="L314" s="221">
        <v>55.5884</v>
      </c>
      <c r="M314" s="221">
        <v>55.8756</v>
      </c>
      <c r="N314" s="221">
        <v>57.259</v>
      </c>
      <c r="O314" s="221">
        <v>56.045</v>
      </c>
      <c r="P314" s="221">
        <v>56.543</v>
      </c>
      <c r="Q314" s="221">
        <v>53.925</v>
      </c>
      <c r="R314" s="221">
        <v>53.261</v>
      </c>
      <c r="S314" s="221">
        <v>53.576</v>
      </c>
      <c r="T314" s="221">
        <v>66.8272</v>
      </c>
      <c r="U314" s="221">
        <v>65.8228</v>
      </c>
      <c r="V314" s="221">
        <v>66.2974</v>
      </c>
      <c r="W314" s="221">
        <v>64.231</v>
      </c>
      <c r="X314" s="221">
        <v>63.507</v>
      </c>
      <c r="Y314" s="221">
        <v>63.855</v>
      </c>
      <c r="Z314" s="221">
        <v>65.275</v>
      </c>
      <c r="AA314" s="221">
        <v>64.426</v>
      </c>
      <c r="AB314" s="221">
        <v>64.831</v>
      </c>
      <c r="AC314" s="221">
        <v>48.9385</v>
      </c>
      <c r="AD314" s="221">
        <v>49.2052</v>
      </c>
      <c r="AE314" s="221">
        <v>49.0851</v>
      </c>
      <c r="AF314" s="221">
        <v>51.892</v>
      </c>
      <c r="AG314" s="221">
        <v>50.386</v>
      </c>
      <c r="AH314" s="221">
        <v>50.913</v>
      </c>
      <c r="AI314" s="221">
        <v>46.38</v>
      </c>
      <c r="AJ314" s="221">
        <v>46.578</v>
      </c>
      <c r="AK314" s="221">
        <v>46.489</v>
      </c>
      <c r="AL314" s="221">
        <v>0.004393</v>
      </c>
      <c r="AM314" s="221">
        <v>0.003811</v>
      </c>
      <c r="AN314" s="221">
        <v>6.0</v>
      </c>
      <c r="AO314" s="221">
        <v>7.0</v>
      </c>
      <c r="AP314" s="220"/>
      <c r="AQ314" s="220"/>
      <c r="AR314" s="220"/>
    </row>
    <row r="315">
      <c r="A315" s="220" t="s">
        <v>809</v>
      </c>
      <c r="B315" s="220" t="s">
        <v>441</v>
      </c>
      <c r="C315" s="220" t="s">
        <v>78</v>
      </c>
      <c r="D315" s="221">
        <v>11799.0</v>
      </c>
      <c r="E315" s="221">
        <v>381.0</v>
      </c>
      <c r="F315" s="222">
        <v>2.477106251E9</v>
      </c>
      <c r="G315" s="222">
        <v>2.463268759E9</v>
      </c>
      <c r="H315" s="223">
        <v>3.02</v>
      </c>
      <c r="I315" s="223">
        <v>2.94</v>
      </c>
      <c r="J315" s="224">
        <f>((F315+G315)/1000000000) / (H315+I315)</f>
        <v>0.8289219815</v>
      </c>
      <c r="K315" s="221">
        <v>56.5772</v>
      </c>
      <c r="L315" s="221">
        <v>55.9168</v>
      </c>
      <c r="M315" s="221">
        <v>56.2302</v>
      </c>
      <c r="N315" s="221">
        <v>57.717</v>
      </c>
      <c r="O315" s="221">
        <v>56.406</v>
      </c>
      <c r="P315" s="221">
        <v>56.942</v>
      </c>
      <c r="Q315" s="221">
        <v>54.174</v>
      </c>
      <c r="R315" s="221">
        <v>53.476</v>
      </c>
      <c r="S315" s="221">
        <v>53.806</v>
      </c>
      <c r="T315" s="221">
        <v>70.6445</v>
      </c>
      <c r="U315" s="221">
        <v>69.4198</v>
      </c>
      <c r="V315" s="221">
        <v>69.9908</v>
      </c>
      <c r="W315" s="221">
        <v>66.013</v>
      </c>
      <c r="X315" s="221">
        <v>65.454</v>
      </c>
      <c r="Y315" s="221">
        <v>65.725</v>
      </c>
      <c r="Z315" s="221">
        <v>67.986</v>
      </c>
      <c r="AA315" s="221">
        <v>67.226</v>
      </c>
      <c r="AB315" s="221">
        <v>67.591</v>
      </c>
      <c r="AC315" s="221">
        <v>49.1512</v>
      </c>
      <c r="AD315" s="221">
        <v>49.3749</v>
      </c>
      <c r="AE315" s="221">
        <v>49.2744</v>
      </c>
      <c r="AF315" s="221">
        <v>52.316</v>
      </c>
      <c r="AG315" s="221">
        <v>50.606</v>
      </c>
      <c r="AH315" s="221">
        <v>51.199</v>
      </c>
      <c r="AI315" s="221">
        <v>46.504</v>
      </c>
      <c r="AJ315" s="221">
        <v>46.678</v>
      </c>
      <c r="AK315" s="221">
        <v>46.6</v>
      </c>
      <c r="AL315" s="221">
        <v>0.004016</v>
      </c>
      <c r="AM315" s="221">
        <v>0.003495</v>
      </c>
      <c r="AN315" s="221">
        <v>6.0</v>
      </c>
      <c r="AO315" s="221">
        <v>7.0</v>
      </c>
      <c r="AP315" s="220"/>
      <c r="AQ315" s="220"/>
      <c r="AR315" s="220"/>
    </row>
    <row r="316">
      <c r="A316" s="220" t="s">
        <v>810</v>
      </c>
      <c r="B316" s="220" t="s">
        <v>440</v>
      </c>
      <c r="C316" s="220" t="s">
        <v>78</v>
      </c>
      <c r="D316" s="220" t="s">
        <v>78</v>
      </c>
      <c r="E316" s="220" t="s">
        <v>78</v>
      </c>
      <c r="F316" s="220"/>
      <c r="G316" s="220"/>
      <c r="H316" s="220"/>
      <c r="I316" s="220"/>
      <c r="J316" s="220"/>
      <c r="K316" s="221">
        <v>55.7333</v>
      </c>
      <c r="L316" s="221">
        <v>55.2831</v>
      </c>
      <c r="M316" s="221">
        <v>55.4989</v>
      </c>
      <c r="N316" s="221">
        <v>56.665</v>
      </c>
      <c r="O316" s="221">
        <v>55.56</v>
      </c>
      <c r="P316" s="221">
        <v>56.02</v>
      </c>
      <c r="Q316" s="221">
        <v>53.761</v>
      </c>
      <c r="R316" s="221">
        <v>53.323</v>
      </c>
      <c r="S316" s="221">
        <v>53.533</v>
      </c>
      <c r="T316" s="221">
        <v>66.0372</v>
      </c>
      <c r="U316" s="221">
        <v>65.7478</v>
      </c>
      <c r="V316" s="221">
        <v>65.8901</v>
      </c>
      <c r="W316" s="221">
        <v>63.584</v>
      </c>
      <c r="X316" s="221">
        <v>63.354</v>
      </c>
      <c r="Y316" s="221">
        <v>63.467</v>
      </c>
      <c r="Z316" s="221">
        <v>64.846</v>
      </c>
      <c r="AA316" s="221">
        <v>64.56</v>
      </c>
      <c r="AB316" s="221">
        <v>64.701</v>
      </c>
      <c r="AC316" s="221">
        <v>48.2729</v>
      </c>
      <c r="AD316" s="221">
        <v>48.8327</v>
      </c>
      <c r="AE316" s="221">
        <v>48.5776</v>
      </c>
      <c r="AF316" s="221">
        <v>50.574</v>
      </c>
      <c r="AG316" s="221">
        <v>49.6</v>
      </c>
      <c r="AH316" s="221">
        <v>50.005</v>
      </c>
      <c r="AI316" s="221">
        <v>46.066</v>
      </c>
      <c r="AJ316" s="221">
        <v>46.612</v>
      </c>
      <c r="AK316" s="221">
        <v>46.363</v>
      </c>
      <c r="AL316" s="221">
        <v>0.004372</v>
      </c>
      <c r="AM316" s="221">
        <v>0.003515</v>
      </c>
      <c r="AN316" s="221">
        <v>6.0</v>
      </c>
      <c r="AO316" s="221">
        <v>7.0</v>
      </c>
      <c r="AP316" s="220"/>
      <c r="AQ316" s="220"/>
      <c r="AR316" s="220"/>
    </row>
    <row r="317">
      <c r="A317" s="220" t="s">
        <v>810</v>
      </c>
      <c r="B317" s="220" t="s">
        <v>441</v>
      </c>
      <c r="C317" s="220" t="s">
        <v>78</v>
      </c>
      <c r="D317" s="221">
        <v>15611.0</v>
      </c>
      <c r="E317" s="221">
        <v>558.0</v>
      </c>
      <c r="F317" s="222">
        <v>2.469747673E9</v>
      </c>
      <c r="G317" s="222">
        <v>2.468390596E9</v>
      </c>
      <c r="H317" s="223">
        <v>3.02</v>
      </c>
      <c r="I317" s="223">
        <v>2.93</v>
      </c>
      <c r="J317" s="224">
        <f>((F317+G317)/1000000000) / (H317+I317)</f>
        <v>0.8299392049</v>
      </c>
      <c r="K317" s="221">
        <v>56.1991</v>
      </c>
      <c r="L317" s="221">
        <v>55.6947</v>
      </c>
      <c r="M317" s="221">
        <v>55.9357</v>
      </c>
      <c r="N317" s="221">
        <v>57.243</v>
      </c>
      <c r="O317" s="221">
        <v>56.005</v>
      </c>
      <c r="P317" s="221">
        <v>56.516</v>
      </c>
      <c r="Q317" s="221">
        <v>54.076</v>
      </c>
      <c r="R317" s="221">
        <v>53.603</v>
      </c>
      <c r="S317" s="221">
        <v>53.829</v>
      </c>
      <c r="T317" s="221">
        <v>69.983</v>
      </c>
      <c r="U317" s="221">
        <v>70.1116</v>
      </c>
      <c r="V317" s="221">
        <v>70.0468</v>
      </c>
      <c r="W317" s="221">
        <v>65.558</v>
      </c>
      <c r="X317" s="221">
        <v>65.535</v>
      </c>
      <c r="Y317" s="221">
        <v>65.546</v>
      </c>
      <c r="Z317" s="221">
        <v>67.898</v>
      </c>
      <c r="AA317" s="221">
        <v>67.897</v>
      </c>
      <c r="AB317" s="221">
        <v>67.897</v>
      </c>
      <c r="AC317" s="221">
        <v>48.5499</v>
      </c>
      <c r="AD317" s="221">
        <v>49.0731</v>
      </c>
      <c r="AE317" s="221">
        <v>48.8352</v>
      </c>
      <c r="AF317" s="221">
        <v>51.046</v>
      </c>
      <c r="AG317" s="221">
        <v>49.887</v>
      </c>
      <c r="AH317" s="221">
        <v>50.362</v>
      </c>
      <c r="AI317" s="221">
        <v>46.24</v>
      </c>
      <c r="AJ317" s="221">
        <v>46.763</v>
      </c>
      <c r="AK317" s="221">
        <v>46.525</v>
      </c>
      <c r="AL317" s="221">
        <v>0.003907</v>
      </c>
      <c r="AM317" s="221">
        <v>0.003109</v>
      </c>
      <c r="AN317" s="221">
        <v>6.0</v>
      </c>
      <c r="AO317" s="221">
        <v>7.0</v>
      </c>
      <c r="AP317" s="220"/>
      <c r="AQ317" s="220"/>
      <c r="AR317" s="220"/>
    </row>
    <row r="318">
      <c r="A318" s="227" t="s">
        <v>811</v>
      </c>
      <c r="B318" s="227" t="s">
        <v>440</v>
      </c>
      <c r="C318" s="227" t="s">
        <v>78</v>
      </c>
      <c r="D318" s="220" t="s">
        <v>78</v>
      </c>
      <c r="E318" s="220" t="s">
        <v>78</v>
      </c>
      <c r="F318" s="220"/>
      <c r="G318" s="220"/>
      <c r="H318" s="220"/>
      <c r="I318" s="220"/>
      <c r="J318" s="220"/>
      <c r="K318" s="221">
        <v>56.4254</v>
      </c>
      <c r="L318" s="221">
        <v>56.0566</v>
      </c>
      <c r="M318" s="221">
        <v>56.2332</v>
      </c>
      <c r="N318" s="221">
        <v>57.725</v>
      </c>
      <c r="O318" s="221">
        <v>56.96</v>
      </c>
      <c r="P318" s="221">
        <v>57.271</v>
      </c>
      <c r="Q318" s="221">
        <v>54.338</v>
      </c>
      <c r="R318" s="221">
        <v>53.909</v>
      </c>
      <c r="S318" s="221">
        <v>54.114</v>
      </c>
      <c r="T318" s="221">
        <v>67.7181</v>
      </c>
      <c r="U318" s="221">
        <v>67.3578</v>
      </c>
      <c r="V318" s="221">
        <v>67.5342</v>
      </c>
      <c r="W318" s="221">
        <v>64.535</v>
      </c>
      <c r="X318" s="221">
        <v>64.28</v>
      </c>
      <c r="Y318" s="221">
        <v>64.405</v>
      </c>
      <c r="Z318" s="221">
        <v>66.646</v>
      </c>
      <c r="AA318" s="221">
        <v>66.289</v>
      </c>
      <c r="AB318" s="221">
        <v>66.464</v>
      </c>
      <c r="AC318" s="221">
        <v>48.7875</v>
      </c>
      <c r="AD318" s="221">
        <v>49.6053</v>
      </c>
      <c r="AE318" s="221">
        <v>49.2388</v>
      </c>
      <c r="AF318" s="221">
        <v>52.062</v>
      </c>
      <c r="AG318" s="221">
        <v>51.597</v>
      </c>
      <c r="AH318" s="221">
        <v>51.853</v>
      </c>
      <c r="AI318" s="221">
        <v>46.503</v>
      </c>
      <c r="AJ318" s="221">
        <v>47.184</v>
      </c>
      <c r="AK318" s="221">
        <v>46.882</v>
      </c>
      <c r="AL318" s="221">
        <v>0.00511</v>
      </c>
      <c r="AM318" s="221">
        <v>0.00494</v>
      </c>
      <c r="AN318" s="221">
        <v>2.0</v>
      </c>
      <c r="AO318" s="221">
        <v>3.0</v>
      </c>
      <c r="AP318" s="220"/>
      <c r="AQ318" s="220"/>
      <c r="AR318" s="220"/>
    </row>
    <row r="319">
      <c r="A319" s="227" t="s">
        <v>811</v>
      </c>
      <c r="B319" s="227" t="s">
        <v>441</v>
      </c>
      <c r="C319" s="227" t="s">
        <v>812</v>
      </c>
      <c r="D319" s="221">
        <v>14813.0</v>
      </c>
      <c r="E319" s="221">
        <v>823.0</v>
      </c>
      <c r="F319" s="222">
        <v>2.46908823E9</v>
      </c>
      <c r="G319" s="222">
        <v>2.468981217E9</v>
      </c>
      <c r="H319" s="223">
        <v>3.03</v>
      </c>
      <c r="I319" s="223">
        <v>2.91</v>
      </c>
      <c r="J319" s="224">
        <f>((F319+G319)/1000000000) / (H319+I319)</f>
        <v>0.8313248227</v>
      </c>
      <c r="K319" s="221">
        <v>56.7062</v>
      </c>
      <c r="L319" s="221">
        <v>56.2855</v>
      </c>
      <c r="M319" s="221">
        <v>56.4864</v>
      </c>
      <c r="N319" s="221">
        <v>58.121</v>
      </c>
      <c r="O319" s="221">
        <v>57.244</v>
      </c>
      <c r="P319" s="221">
        <v>57.601</v>
      </c>
      <c r="Q319" s="221">
        <v>54.516</v>
      </c>
      <c r="R319" s="221">
        <v>54.05</v>
      </c>
      <c r="S319" s="221">
        <v>54.272</v>
      </c>
      <c r="T319" s="221">
        <v>70.8921</v>
      </c>
      <c r="U319" s="221">
        <v>69.833</v>
      </c>
      <c r="V319" s="221">
        <v>70.3304</v>
      </c>
      <c r="W319" s="221">
        <v>65.856</v>
      </c>
      <c r="X319" s="221">
        <v>65.358</v>
      </c>
      <c r="Y319" s="221">
        <v>65.599</v>
      </c>
      <c r="Z319" s="221">
        <v>69.062</v>
      </c>
      <c r="AA319" s="221">
        <v>68.152</v>
      </c>
      <c r="AB319" s="221">
        <v>68.583</v>
      </c>
      <c r="AC319" s="221">
        <v>48.9329</v>
      </c>
      <c r="AD319" s="221">
        <v>49.7324</v>
      </c>
      <c r="AE319" s="221">
        <v>49.3744</v>
      </c>
      <c r="AF319" s="221">
        <v>52.387</v>
      </c>
      <c r="AG319" s="221">
        <v>51.795</v>
      </c>
      <c r="AH319" s="221">
        <v>52.105</v>
      </c>
      <c r="AI319" s="221">
        <v>46.588</v>
      </c>
      <c r="AJ319" s="221">
        <v>47.255</v>
      </c>
      <c r="AK319" s="221">
        <v>46.959</v>
      </c>
      <c r="AL319" s="221">
        <v>0.004762</v>
      </c>
      <c r="AM319" s="221">
        <v>0.004635</v>
      </c>
      <c r="AN319" s="221">
        <v>2.0</v>
      </c>
      <c r="AO319" s="221">
        <v>3.0</v>
      </c>
      <c r="AP319" s="220"/>
      <c r="AQ319" s="220"/>
      <c r="AR319" s="220"/>
    </row>
    <row r="320">
      <c r="A320" s="220" t="s">
        <v>813</v>
      </c>
      <c r="B320" s="220" t="s">
        <v>440</v>
      </c>
      <c r="C320" s="220" t="s">
        <v>78</v>
      </c>
      <c r="D320" s="220" t="s">
        <v>78</v>
      </c>
      <c r="E320" s="220" t="s">
        <v>78</v>
      </c>
      <c r="F320" s="220"/>
      <c r="G320" s="220"/>
      <c r="H320" s="220"/>
      <c r="I320" s="220"/>
      <c r="J320" s="220"/>
      <c r="K320" s="221">
        <v>54.326</v>
      </c>
      <c r="L320" s="221">
        <v>54.5463</v>
      </c>
      <c r="M320" s="221">
        <v>54.4351</v>
      </c>
      <c r="N320" s="221">
        <v>55.337</v>
      </c>
      <c r="O320" s="221">
        <v>55.436</v>
      </c>
      <c r="P320" s="221">
        <v>55.386</v>
      </c>
      <c r="Q320" s="221">
        <v>51.877</v>
      </c>
      <c r="R320" s="221">
        <v>52.037</v>
      </c>
      <c r="S320" s="221">
        <v>51.956</v>
      </c>
      <c r="T320" s="221">
        <v>65.4026</v>
      </c>
      <c r="U320" s="221">
        <v>65.9057</v>
      </c>
      <c r="V320" s="221">
        <v>65.6468</v>
      </c>
      <c r="W320" s="221">
        <v>63.774</v>
      </c>
      <c r="X320" s="221">
        <v>64.071</v>
      </c>
      <c r="Y320" s="221">
        <v>63.919</v>
      </c>
      <c r="Z320" s="221">
        <v>62.829</v>
      </c>
      <c r="AA320" s="221">
        <v>63.158</v>
      </c>
      <c r="AB320" s="221">
        <v>62.99</v>
      </c>
      <c r="AC320" s="221">
        <v>47.7506</v>
      </c>
      <c r="AD320" s="221">
        <v>47.872</v>
      </c>
      <c r="AE320" s="221">
        <v>47.812</v>
      </c>
      <c r="AF320" s="221">
        <v>51.129</v>
      </c>
      <c r="AG320" s="221">
        <v>51.226</v>
      </c>
      <c r="AH320" s="221">
        <v>51.178</v>
      </c>
      <c r="AI320" s="221">
        <v>45.09</v>
      </c>
      <c r="AJ320" s="221">
        <v>45.274</v>
      </c>
      <c r="AK320" s="221">
        <v>45.183</v>
      </c>
      <c r="AL320" s="221">
        <v>0.006087</v>
      </c>
      <c r="AM320" s="221">
        <v>0.005966</v>
      </c>
      <c r="AN320" s="221">
        <v>6.0</v>
      </c>
      <c r="AO320" s="221">
        <v>7.0</v>
      </c>
      <c r="AP320" s="220"/>
      <c r="AQ320" s="220"/>
      <c r="AR320" s="220"/>
    </row>
    <row r="321">
      <c r="A321" s="220" t="s">
        <v>813</v>
      </c>
      <c r="B321" s="220" t="s">
        <v>441</v>
      </c>
      <c r="C321" s="220" t="s">
        <v>78</v>
      </c>
      <c r="D321" s="221">
        <v>11214.0</v>
      </c>
      <c r="E321" s="221">
        <v>491.0</v>
      </c>
      <c r="F321" s="222">
        <v>2.469134902E9</v>
      </c>
      <c r="G321" s="222">
        <v>2.468575729E9</v>
      </c>
      <c r="H321" s="223">
        <v>3.04</v>
      </c>
      <c r="I321" s="223">
        <v>3.02</v>
      </c>
      <c r="J321" s="224">
        <f>((F321+G321)/1000000000) / (H321+I321)</f>
        <v>0.8148037345</v>
      </c>
      <c r="K321" s="221">
        <v>54.6069</v>
      </c>
      <c r="L321" s="221">
        <v>54.8545</v>
      </c>
      <c r="M321" s="221">
        <v>54.7293</v>
      </c>
      <c r="N321" s="221">
        <v>55.67</v>
      </c>
      <c r="O321" s="221">
        <v>55.805</v>
      </c>
      <c r="P321" s="221">
        <v>55.737</v>
      </c>
      <c r="Q321" s="221">
        <v>52.072</v>
      </c>
      <c r="R321" s="221">
        <v>52.246</v>
      </c>
      <c r="S321" s="221">
        <v>52.159</v>
      </c>
      <c r="T321" s="221">
        <v>69.0647</v>
      </c>
      <c r="U321" s="221">
        <v>69.9197</v>
      </c>
      <c r="V321" s="221">
        <v>69.4712</v>
      </c>
      <c r="W321" s="221">
        <v>66.509</v>
      </c>
      <c r="X321" s="221">
        <v>66.827</v>
      </c>
      <c r="Y321" s="221">
        <v>66.665</v>
      </c>
      <c r="Z321" s="221">
        <v>65.207</v>
      </c>
      <c r="AA321" s="221">
        <v>65.521</v>
      </c>
      <c r="AB321" s="221">
        <v>65.361</v>
      </c>
      <c r="AC321" s="221">
        <v>47.8978</v>
      </c>
      <c r="AD321" s="221">
        <v>48.0317</v>
      </c>
      <c r="AE321" s="221">
        <v>47.9655</v>
      </c>
      <c r="AF321" s="221">
        <v>51.46</v>
      </c>
      <c r="AG321" s="221">
        <v>51.58</v>
      </c>
      <c r="AH321" s="221">
        <v>51.521</v>
      </c>
      <c r="AI321" s="221">
        <v>45.176</v>
      </c>
      <c r="AJ321" s="221">
        <v>45.376</v>
      </c>
      <c r="AK321" s="221">
        <v>45.277</v>
      </c>
      <c r="AL321" s="221">
        <v>0.005696</v>
      </c>
      <c r="AM321" s="221">
        <v>0.00564</v>
      </c>
      <c r="AN321" s="221">
        <v>6.0</v>
      </c>
      <c r="AO321" s="221">
        <v>7.0</v>
      </c>
      <c r="AP321" s="220"/>
      <c r="AQ321" s="220"/>
      <c r="AR321" s="220"/>
    </row>
    <row r="322">
      <c r="A322" s="227" t="s">
        <v>814</v>
      </c>
      <c r="B322" s="227" t="s">
        <v>440</v>
      </c>
      <c r="C322" s="227" t="s">
        <v>78</v>
      </c>
      <c r="D322" s="220" t="s">
        <v>78</v>
      </c>
      <c r="E322" s="220" t="s">
        <v>78</v>
      </c>
      <c r="F322" s="220"/>
      <c r="G322" s="220"/>
      <c r="H322" s="220"/>
      <c r="I322" s="220"/>
      <c r="J322" s="220"/>
      <c r="K322" s="221">
        <v>55.7864</v>
      </c>
      <c r="L322" s="221">
        <v>55.8856</v>
      </c>
      <c r="M322" s="221">
        <v>55.8366</v>
      </c>
      <c r="N322" s="221">
        <v>56.487</v>
      </c>
      <c r="O322" s="221">
        <v>56.376</v>
      </c>
      <c r="P322" s="221">
        <v>56.383</v>
      </c>
      <c r="Q322" s="221">
        <v>53.783</v>
      </c>
      <c r="R322" s="221">
        <v>53.624</v>
      </c>
      <c r="S322" s="221">
        <v>53.702</v>
      </c>
      <c r="T322" s="221">
        <v>65.91</v>
      </c>
      <c r="U322" s="221">
        <v>66.6986</v>
      </c>
      <c r="V322" s="221">
        <v>66.2863</v>
      </c>
      <c r="W322" s="221">
        <v>63.624</v>
      </c>
      <c r="X322" s="221">
        <v>64.04</v>
      </c>
      <c r="Y322" s="221">
        <v>63.827</v>
      </c>
      <c r="Z322" s="221">
        <v>64.862</v>
      </c>
      <c r="AA322" s="221">
        <v>65.391</v>
      </c>
      <c r="AB322" s="221">
        <v>65.118</v>
      </c>
      <c r="AC322" s="221">
        <v>48.5297</v>
      </c>
      <c r="AD322" s="221">
        <v>49.1762</v>
      </c>
      <c r="AE322" s="221">
        <v>48.8814</v>
      </c>
      <c r="AF322" s="221">
        <v>50.741</v>
      </c>
      <c r="AG322" s="221">
        <v>50.291</v>
      </c>
      <c r="AH322" s="221">
        <v>50.436</v>
      </c>
      <c r="AI322" s="221">
        <v>46.203</v>
      </c>
      <c r="AJ322" s="221">
        <v>46.696</v>
      </c>
      <c r="AK322" s="221">
        <v>46.474</v>
      </c>
      <c r="AL322" s="221">
        <v>0.004305</v>
      </c>
      <c r="AM322" s="221">
        <v>0.004495</v>
      </c>
      <c r="AN322" s="221">
        <v>3.0</v>
      </c>
      <c r="AO322" s="221">
        <v>4.0</v>
      </c>
      <c r="AP322" s="220"/>
      <c r="AQ322" s="220"/>
      <c r="AR322" s="220"/>
    </row>
    <row r="323">
      <c r="A323" s="227" t="s">
        <v>814</v>
      </c>
      <c r="B323" s="227" t="s">
        <v>441</v>
      </c>
      <c r="C323" s="227" t="s">
        <v>815</v>
      </c>
      <c r="D323" s="221">
        <v>11986.0</v>
      </c>
      <c r="E323" s="221">
        <v>517.0</v>
      </c>
      <c r="F323" s="222">
        <v>2.469430101E9</v>
      </c>
      <c r="G323" s="222">
        <v>2.468547617E9</v>
      </c>
      <c r="H323" s="223">
        <v>3.02</v>
      </c>
      <c r="I323" s="223">
        <v>2.91</v>
      </c>
      <c r="J323" s="224">
        <f>((F323+G323)/1000000000) / (H323+I323)</f>
        <v>0.8327112509</v>
      </c>
      <c r="K323" s="221">
        <v>56.1018</v>
      </c>
      <c r="L323" s="221">
        <v>56.2407</v>
      </c>
      <c r="M323" s="221">
        <v>56.1719</v>
      </c>
      <c r="N323" s="221">
        <v>56.868</v>
      </c>
      <c r="O323" s="221">
        <v>56.787</v>
      </c>
      <c r="P323" s="221">
        <v>56.775</v>
      </c>
      <c r="Q323" s="221">
        <v>53.996</v>
      </c>
      <c r="R323" s="221">
        <v>53.847</v>
      </c>
      <c r="S323" s="221">
        <v>53.92</v>
      </c>
      <c r="T323" s="221">
        <v>68.6078</v>
      </c>
      <c r="U323" s="221">
        <v>70.8234</v>
      </c>
      <c r="V323" s="221">
        <v>69.5756</v>
      </c>
      <c r="W323" s="221">
        <v>65.132</v>
      </c>
      <c r="X323" s="221">
        <v>65.948</v>
      </c>
      <c r="Y323" s="221">
        <v>65.52</v>
      </c>
      <c r="Z323" s="221">
        <v>67.062</v>
      </c>
      <c r="AA323" s="221">
        <v>68.344</v>
      </c>
      <c r="AB323" s="221">
        <v>67.656</v>
      </c>
      <c r="AC323" s="221">
        <v>48.7158</v>
      </c>
      <c r="AD323" s="221">
        <v>49.357</v>
      </c>
      <c r="AE323" s="221">
        <v>49.0646</v>
      </c>
      <c r="AF323" s="221">
        <v>51.055</v>
      </c>
      <c r="AG323" s="221">
        <v>50.527</v>
      </c>
      <c r="AH323" s="221">
        <v>50.701</v>
      </c>
      <c r="AI323" s="221">
        <v>46.318</v>
      </c>
      <c r="AJ323" s="221">
        <v>46.801</v>
      </c>
      <c r="AK323" s="221">
        <v>46.583</v>
      </c>
      <c r="AL323" s="221">
        <v>0.003863</v>
      </c>
      <c r="AM323" s="221">
        <v>0.004138</v>
      </c>
      <c r="AN323" s="221">
        <v>3.0</v>
      </c>
      <c r="AO323" s="221">
        <v>4.0</v>
      </c>
      <c r="AP323" s="220"/>
      <c r="AQ323" s="220"/>
      <c r="AR323" s="220"/>
    </row>
    <row r="324">
      <c r="A324" s="227" t="s">
        <v>816</v>
      </c>
      <c r="B324" s="227" t="s">
        <v>440</v>
      </c>
      <c r="C324" s="227" t="s">
        <v>78</v>
      </c>
      <c r="D324" s="220" t="s">
        <v>78</v>
      </c>
      <c r="E324" s="220" t="s">
        <v>78</v>
      </c>
      <c r="F324" s="220"/>
      <c r="G324" s="220"/>
      <c r="H324" s="220"/>
      <c r="I324" s="220"/>
      <c r="J324" s="220"/>
      <c r="K324" s="221">
        <v>55.5909</v>
      </c>
      <c r="L324" s="221">
        <v>55.2496</v>
      </c>
      <c r="M324" s="221">
        <v>55.4143</v>
      </c>
      <c r="N324" s="221">
        <v>57.128</v>
      </c>
      <c r="O324" s="221">
        <v>56.024</v>
      </c>
      <c r="P324" s="221">
        <v>56.474</v>
      </c>
      <c r="Q324" s="221">
        <v>53.438</v>
      </c>
      <c r="R324" s="221">
        <v>53.072</v>
      </c>
      <c r="S324" s="221">
        <v>53.248</v>
      </c>
      <c r="T324" s="221">
        <v>67.4419</v>
      </c>
      <c r="U324" s="221">
        <v>66.6525</v>
      </c>
      <c r="V324" s="221">
        <v>67.0294</v>
      </c>
      <c r="W324" s="221">
        <v>64.031</v>
      </c>
      <c r="X324" s="221">
        <v>63.647</v>
      </c>
      <c r="Y324" s="221">
        <v>63.835</v>
      </c>
      <c r="Z324" s="221">
        <v>66.091</v>
      </c>
      <c r="AA324" s="221">
        <v>65.471</v>
      </c>
      <c r="AB324" s="221">
        <v>65.77</v>
      </c>
      <c r="AC324" s="221">
        <v>48.4971</v>
      </c>
      <c r="AD324" s="221">
        <v>48.5838</v>
      </c>
      <c r="AE324" s="221">
        <v>48.5449</v>
      </c>
      <c r="AF324" s="221">
        <v>52.066</v>
      </c>
      <c r="AG324" s="221">
        <v>50.118</v>
      </c>
      <c r="AH324" s="221">
        <v>50.961</v>
      </c>
      <c r="AI324" s="221">
        <v>46.012</v>
      </c>
      <c r="AJ324" s="221">
        <v>46.151</v>
      </c>
      <c r="AK324" s="221">
        <v>46.089</v>
      </c>
      <c r="AL324" s="221">
        <v>0.003444</v>
      </c>
      <c r="AM324" s="221">
        <v>0.003253</v>
      </c>
      <c r="AN324" s="221">
        <v>2.0</v>
      </c>
      <c r="AO324" s="221">
        <v>3.0</v>
      </c>
      <c r="AP324" s="220"/>
      <c r="AQ324" s="220"/>
      <c r="AR324" s="220"/>
    </row>
    <row r="325">
      <c r="A325" s="227" t="s">
        <v>816</v>
      </c>
      <c r="B325" s="227" t="s">
        <v>441</v>
      </c>
      <c r="C325" s="227" t="s">
        <v>817</v>
      </c>
      <c r="D325" s="221">
        <v>13978.0</v>
      </c>
      <c r="E325" s="221">
        <v>709.0</v>
      </c>
      <c r="F325" s="222">
        <v>2.469117216E9</v>
      </c>
      <c r="G325" s="222">
        <v>2.468066423E9</v>
      </c>
      <c r="H325" s="223">
        <v>3.03</v>
      </c>
      <c r="I325" s="223">
        <v>2.93</v>
      </c>
      <c r="J325" s="224">
        <f>((F325+G325)/1000000000) / (H325+I325)</f>
        <v>0.8283865166</v>
      </c>
      <c r="K325" s="221">
        <v>55.8878</v>
      </c>
      <c r="L325" s="221">
        <v>55.5484</v>
      </c>
      <c r="M325" s="221">
        <v>55.7122</v>
      </c>
      <c r="N325" s="221">
        <v>57.552</v>
      </c>
      <c r="O325" s="221">
        <v>56.39</v>
      </c>
      <c r="P325" s="221">
        <v>56.861</v>
      </c>
      <c r="Q325" s="221">
        <v>53.633</v>
      </c>
      <c r="R325" s="221">
        <v>53.266</v>
      </c>
      <c r="S325" s="221">
        <v>53.443</v>
      </c>
      <c r="T325" s="221">
        <v>71.1562</v>
      </c>
      <c r="U325" s="221">
        <v>70.6788</v>
      </c>
      <c r="V325" s="221">
        <v>70.911</v>
      </c>
      <c r="W325" s="221">
        <v>65.504</v>
      </c>
      <c r="X325" s="221">
        <v>65.37</v>
      </c>
      <c r="Y325" s="221">
        <v>65.437</v>
      </c>
      <c r="Z325" s="221">
        <v>68.861</v>
      </c>
      <c r="AA325" s="221">
        <v>68.55</v>
      </c>
      <c r="AB325" s="221">
        <v>68.703</v>
      </c>
      <c r="AC325" s="221">
        <v>48.6864</v>
      </c>
      <c r="AD325" s="221">
        <v>48.7399</v>
      </c>
      <c r="AE325" s="221">
        <v>48.7159</v>
      </c>
      <c r="AF325" s="221">
        <v>52.508</v>
      </c>
      <c r="AG325" s="221">
        <v>50.345</v>
      </c>
      <c r="AH325" s="221">
        <v>51.266</v>
      </c>
      <c r="AI325" s="221">
        <v>46.125</v>
      </c>
      <c r="AJ325" s="221">
        <v>46.245</v>
      </c>
      <c r="AK325" s="221">
        <v>46.191</v>
      </c>
      <c r="AL325" s="221">
        <v>0.002943</v>
      </c>
      <c r="AM325" s="221">
        <v>0.002864</v>
      </c>
      <c r="AN325" s="221">
        <v>2.0</v>
      </c>
      <c r="AO325" s="221">
        <v>3.0</v>
      </c>
      <c r="AP325" s="220"/>
      <c r="AQ325" s="220"/>
      <c r="AR325" s="220"/>
    </row>
    <row r="326">
      <c r="A326" s="227" t="s">
        <v>451</v>
      </c>
      <c r="B326" s="227" t="s">
        <v>440</v>
      </c>
      <c r="C326" s="227" t="s">
        <v>78</v>
      </c>
      <c r="D326" s="220" t="s">
        <v>78</v>
      </c>
      <c r="E326" s="220" t="s">
        <v>78</v>
      </c>
      <c r="F326" s="220"/>
      <c r="G326" s="220"/>
      <c r="H326" s="220"/>
      <c r="I326" s="220"/>
      <c r="J326" s="220"/>
      <c r="K326" s="221">
        <v>55.2769</v>
      </c>
      <c r="L326" s="221">
        <v>55.7019</v>
      </c>
      <c r="M326" s="221">
        <v>55.4849</v>
      </c>
      <c r="N326" s="221">
        <v>56.366</v>
      </c>
      <c r="O326" s="221">
        <v>56.783</v>
      </c>
      <c r="P326" s="221">
        <v>56.57</v>
      </c>
      <c r="Q326" s="221">
        <v>53.504</v>
      </c>
      <c r="R326" s="221">
        <v>53.736</v>
      </c>
      <c r="S326" s="221">
        <v>53.619</v>
      </c>
      <c r="T326" s="221">
        <v>66.5856</v>
      </c>
      <c r="U326" s="221">
        <v>67.0126</v>
      </c>
      <c r="V326" s="221">
        <v>66.7938</v>
      </c>
      <c r="W326" s="221">
        <v>64.565</v>
      </c>
      <c r="X326" s="221">
        <v>64.87</v>
      </c>
      <c r="Y326" s="221">
        <v>64.715</v>
      </c>
      <c r="Z326" s="221">
        <v>65.23</v>
      </c>
      <c r="AA326" s="221">
        <v>65.557</v>
      </c>
      <c r="AB326" s="221">
        <v>65.39</v>
      </c>
      <c r="AC326" s="221">
        <v>48.9628</v>
      </c>
      <c r="AD326" s="221">
        <v>49.2595</v>
      </c>
      <c r="AE326" s="221">
        <v>49.1101</v>
      </c>
      <c r="AF326" s="221">
        <v>50.932</v>
      </c>
      <c r="AG326" s="221">
        <v>51.472</v>
      </c>
      <c r="AH326" s="221">
        <v>51.197</v>
      </c>
      <c r="AI326" s="221">
        <v>46.794</v>
      </c>
      <c r="AJ326" s="221">
        <v>47.104</v>
      </c>
      <c r="AK326" s="221">
        <v>46.948</v>
      </c>
      <c r="AL326" s="221">
        <v>0.007077</v>
      </c>
      <c r="AM326" s="221">
        <v>0.007865</v>
      </c>
      <c r="AN326" s="221">
        <v>1.0</v>
      </c>
      <c r="AO326" s="221">
        <v>2.0</v>
      </c>
      <c r="AP326" s="220"/>
      <c r="AQ326" s="220"/>
      <c r="AR326" s="220"/>
    </row>
    <row r="327">
      <c r="A327" s="227" t="s">
        <v>451</v>
      </c>
      <c r="B327" s="227" t="s">
        <v>441</v>
      </c>
      <c r="C327" s="227" t="s">
        <v>818</v>
      </c>
      <c r="D327" s="221">
        <v>15377.0</v>
      </c>
      <c r="E327" s="221">
        <v>626.0</v>
      </c>
      <c r="F327" s="222">
        <v>2.469411541E9</v>
      </c>
      <c r="G327" s="222">
        <v>2.467941118E9</v>
      </c>
      <c r="H327" s="223">
        <v>3.05</v>
      </c>
      <c r="I327" s="223">
        <v>3.03</v>
      </c>
      <c r="J327" s="224">
        <f>((F327+G327)/1000000000) / (H327+I327)</f>
        <v>0.8120645821</v>
      </c>
      <c r="K327" s="221">
        <v>55.6468</v>
      </c>
      <c r="L327" s="221">
        <v>56.0452</v>
      </c>
      <c r="M327" s="221">
        <v>55.8421</v>
      </c>
      <c r="N327" s="221">
        <v>56.84</v>
      </c>
      <c r="O327" s="221">
        <v>57.221</v>
      </c>
      <c r="P327" s="221">
        <v>57.027</v>
      </c>
      <c r="Q327" s="221">
        <v>53.771</v>
      </c>
      <c r="R327" s="221">
        <v>53.974</v>
      </c>
      <c r="S327" s="221">
        <v>53.872</v>
      </c>
      <c r="T327" s="221">
        <v>71.0958</v>
      </c>
      <c r="U327" s="221">
        <v>71.015</v>
      </c>
      <c r="V327" s="221">
        <v>71.0552</v>
      </c>
      <c r="W327" s="221">
        <v>67.15</v>
      </c>
      <c r="X327" s="221">
        <v>67.145</v>
      </c>
      <c r="Y327" s="221">
        <v>67.147</v>
      </c>
      <c r="Z327" s="221">
        <v>68.631</v>
      </c>
      <c r="AA327" s="221">
        <v>68.562</v>
      </c>
      <c r="AB327" s="221">
        <v>68.596</v>
      </c>
      <c r="AC327" s="221">
        <v>49.194</v>
      </c>
      <c r="AD327" s="221">
        <v>49.4923</v>
      </c>
      <c r="AE327" s="221">
        <v>49.342</v>
      </c>
      <c r="AF327" s="221">
        <v>51.318</v>
      </c>
      <c r="AG327" s="221">
        <v>51.883</v>
      </c>
      <c r="AH327" s="221">
        <v>51.595</v>
      </c>
      <c r="AI327" s="221">
        <v>46.941</v>
      </c>
      <c r="AJ327" s="221">
        <v>47.252</v>
      </c>
      <c r="AK327" s="221">
        <v>47.095</v>
      </c>
      <c r="AL327" s="221">
        <v>0.006346</v>
      </c>
      <c r="AM327" s="221">
        <v>0.00715</v>
      </c>
      <c r="AN327" s="221">
        <v>1.0</v>
      </c>
      <c r="AO327" s="221">
        <v>2.0</v>
      </c>
      <c r="AP327" s="220"/>
      <c r="AQ327" s="220"/>
      <c r="AR327" s="220"/>
    </row>
    <row r="328">
      <c r="A328" s="220" t="s">
        <v>819</v>
      </c>
      <c r="B328" s="220" t="s">
        <v>440</v>
      </c>
      <c r="C328" s="220" t="s">
        <v>78</v>
      </c>
      <c r="D328" s="220" t="s">
        <v>78</v>
      </c>
      <c r="E328" s="220" t="s">
        <v>78</v>
      </c>
      <c r="F328" s="220"/>
      <c r="G328" s="220"/>
      <c r="H328" s="220"/>
      <c r="I328" s="220"/>
      <c r="J328" s="220"/>
      <c r="K328" s="221">
        <v>55.5745</v>
      </c>
      <c r="L328" s="221">
        <v>55.7558</v>
      </c>
      <c r="M328" s="221">
        <v>55.6641</v>
      </c>
      <c r="N328" s="221">
        <v>56.854</v>
      </c>
      <c r="O328" s="221">
        <v>57.002</v>
      </c>
      <c r="P328" s="221">
        <v>56.927</v>
      </c>
      <c r="Q328" s="221">
        <v>53.502</v>
      </c>
      <c r="R328" s="221">
        <v>53.667</v>
      </c>
      <c r="S328" s="221">
        <v>53.584</v>
      </c>
      <c r="T328" s="221">
        <v>66.7283</v>
      </c>
      <c r="U328" s="221">
        <v>66.6716</v>
      </c>
      <c r="V328" s="221">
        <v>66.6999</v>
      </c>
      <c r="W328" s="221">
        <v>64.646</v>
      </c>
      <c r="X328" s="221">
        <v>64.648</v>
      </c>
      <c r="Y328" s="221">
        <v>64.646</v>
      </c>
      <c r="Z328" s="221">
        <v>64.754</v>
      </c>
      <c r="AA328" s="221">
        <v>64.841</v>
      </c>
      <c r="AB328" s="221">
        <v>64.797</v>
      </c>
      <c r="AC328" s="221">
        <v>49.3365</v>
      </c>
      <c r="AD328" s="221">
        <v>49.3429</v>
      </c>
      <c r="AE328" s="221">
        <v>49.3397</v>
      </c>
      <c r="AF328" s="221">
        <v>52.006</v>
      </c>
      <c r="AG328" s="221">
        <v>51.951</v>
      </c>
      <c r="AH328" s="221">
        <v>51.979</v>
      </c>
      <c r="AI328" s="221">
        <v>47.03</v>
      </c>
      <c r="AJ328" s="221">
        <v>47.027</v>
      </c>
      <c r="AK328" s="221">
        <v>47.028</v>
      </c>
      <c r="AL328" s="221">
        <v>0.00879</v>
      </c>
      <c r="AM328" s="221">
        <v>0.008279</v>
      </c>
      <c r="AN328" s="221">
        <v>6.0</v>
      </c>
      <c r="AO328" s="221">
        <v>7.0</v>
      </c>
      <c r="AP328" s="220"/>
      <c r="AQ328" s="220"/>
      <c r="AR328" s="220"/>
    </row>
    <row r="329">
      <c r="A329" s="220" t="s">
        <v>819</v>
      </c>
      <c r="B329" s="220" t="s">
        <v>441</v>
      </c>
      <c r="C329" s="220" t="s">
        <v>78</v>
      </c>
      <c r="D329" s="221">
        <v>14749.0</v>
      </c>
      <c r="E329" s="221">
        <v>648.0</v>
      </c>
      <c r="F329" s="222">
        <v>2.470356367E9</v>
      </c>
      <c r="G329" s="222">
        <v>2.468307981E9</v>
      </c>
      <c r="H329" s="223">
        <v>3.04</v>
      </c>
      <c r="I329" s="223">
        <v>3.05</v>
      </c>
      <c r="J329" s="224">
        <f>((F329+G329)/1000000000) / (H329+I329)</f>
        <v>0.8109465268</v>
      </c>
      <c r="K329" s="221">
        <v>55.9048</v>
      </c>
      <c r="L329" s="221">
        <v>56.0929</v>
      </c>
      <c r="M329" s="221">
        <v>55.9977</v>
      </c>
      <c r="N329" s="221">
        <v>57.206</v>
      </c>
      <c r="O329" s="221">
        <v>57.361</v>
      </c>
      <c r="P329" s="221">
        <v>57.283</v>
      </c>
      <c r="Q329" s="221">
        <v>53.752</v>
      </c>
      <c r="R329" s="221">
        <v>53.916</v>
      </c>
      <c r="S329" s="221">
        <v>53.833</v>
      </c>
      <c r="T329" s="221">
        <v>69.8781</v>
      </c>
      <c r="U329" s="221">
        <v>69.462</v>
      </c>
      <c r="V329" s="221">
        <v>69.6651</v>
      </c>
      <c r="W329" s="221">
        <v>66.685</v>
      </c>
      <c r="X329" s="221">
        <v>66.444</v>
      </c>
      <c r="Y329" s="221">
        <v>66.563</v>
      </c>
      <c r="Z329" s="221">
        <v>67.386</v>
      </c>
      <c r="AA329" s="221">
        <v>67.191</v>
      </c>
      <c r="AB329" s="221">
        <v>67.288</v>
      </c>
      <c r="AC329" s="221">
        <v>49.5343</v>
      </c>
      <c r="AD329" s="221">
        <v>49.5641</v>
      </c>
      <c r="AE329" s="221">
        <v>49.549</v>
      </c>
      <c r="AF329" s="221">
        <v>52.346</v>
      </c>
      <c r="AG329" s="221">
        <v>52.344</v>
      </c>
      <c r="AH329" s="221">
        <v>52.345</v>
      </c>
      <c r="AI329" s="221">
        <v>47.161</v>
      </c>
      <c r="AJ329" s="221">
        <v>47.172</v>
      </c>
      <c r="AK329" s="221">
        <v>47.167</v>
      </c>
      <c r="AL329" s="221">
        <v>0.008238</v>
      </c>
      <c r="AM329" s="221">
        <v>0.007687</v>
      </c>
      <c r="AN329" s="221">
        <v>6.0</v>
      </c>
      <c r="AO329" s="221">
        <v>7.0</v>
      </c>
      <c r="AP329" s="220"/>
      <c r="AQ329" s="220"/>
      <c r="AR329" s="220"/>
    </row>
    <row r="330">
      <c r="A330" s="220" t="s">
        <v>820</v>
      </c>
      <c r="B330" s="220" t="s">
        <v>440</v>
      </c>
      <c r="C330" s="220" t="s">
        <v>78</v>
      </c>
      <c r="D330" s="220" t="s">
        <v>78</v>
      </c>
      <c r="E330" s="220" t="s">
        <v>78</v>
      </c>
      <c r="F330" s="220"/>
      <c r="G330" s="220"/>
      <c r="H330" s="220"/>
      <c r="I330" s="220"/>
      <c r="J330" s="220"/>
      <c r="K330" s="221">
        <v>55.2596</v>
      </c>
      <c r="L330" s="221">
        <v>55.6241</v>
      </c>
      <c r="M330" s="221">
        <v>55.4384</v>
      </c>
      <c r="N330" s="221">
        <v>56.173</v>
      </c>
      <c r="O330" s="221">
        <v>56.596</v>
      </c>
      <c r="P330" s="221">
        <v>56.38</v>
      </c>
      <c r="Q330" s="221">
        <v>53.492</v>
      </c>
      <c r="R330" s="221">
        <v>53.689</v>
      </c>
      <c r="S330" s="221">
        <v>53.589</v>
      </c>
      <c r="T330" s="221">
        <v>66.6113</v>
      </c>
      <c r="U330" s="221">
        <v>66.5766</v>
      </c>
      <c r="V330" s="221">
        <v>66.5939</v>
      </c>
      <c r="W330" s="221">
        <v>64.707</v>
      </c>
      <c r="X330" s="221">
        <v>64.648</v>
      </c>
      <c r="Y330" s="221">
        <v>64.677</v>
      </c>
      <c r="Z330" s="221">
        <v>65.246</v>
      </c>
      <c r="AA330" s="221">
        <v>65.241</v>
      </c>
      <c r="AB330" s="221">
        <v>65.243</v>
      </c>
      <c r="AC330" s="221">
        <v>48.7705</v>
      </c>
      <c r="AD330" s="221">
        <v>49.0556</v>
      </c>
      <c r="AE330" s="221">
        <v>48.9121</v>
      </c>
      <c r="AF330" s="221">
        <v>50.876</v>
      </c>
      <c r="AG330" s="221">
        <v>51.3</v>
      </c>
      <c r="AH330" s="221">
        <v>51.083</v>
      </c>
      <c r="AI330" s="221">
        <v>46.784</v>
      </c>
      <c r="AJ330" s="221">
        <v>46.97</v>
      </c>
      <c r="AK330" s="221">
        <v>46.877</v>
      </c>
      <c r="AL330" s="221">
        <v>0.007963</v>
      </c>
      <c r="AM330" s="221">
        <v>0.009465</v>
      </c>
      <c r="AN330" s="221">
        <v>7.0</v>
      </c>
      <c r="AO330" s="221">
        <v>8.0</v>
      </c>
      <c r="AP330" s="220"/>
      <c r="AQ330" s="220"/>
      <c r="AR330" s="220"/>
    </row>
    <row r="331">
      <c r="A331" s="220" t="s">
        <v>820</v>
      </c>
      <c r="B331" s="220" t="s">
        <v>441</v>
      </c>
      <c r="C331" s="220" t="s">
        <v>78</v>
      </c>
      <c r="D331" s="221">
        <v>17543.0</v>
      </c>
      <c r="E331" s="221">
        <v>811.0</v>
      </c>
      <c r="F331" s="222">
        <v>2.466860358E9</v>
      </c>
      <c r="G331" s="222">
        <v>2.469194004E9</v>
      </c>
      <c r="H331" s="223">
        <v>3.03</v>
      </c>
      <c r="I331" s="223">
        <v>3.01</v>
      </c>
      <c r="J331" s="224">
        <f>((F331+G331)/1000000000) / (H331+I331)</f>
        <v>0.8172275434</v>
      </c>
      <c r="K331" s="221">
        <v>55.5639</v>
      </c>
      <c r="L331" s="221">
        <v>55.9504</v>
      </c>
      <c r="M331" s="221">
        <v>55.7532</v>
      </c>
      <c r="N331" s="221">
        <v>56.543</v>
      </c>
      <c r="O331" s="221">
        <v>57.009</v>
      </c>
      <c r="P331" s="221">
        <v>56.77</v>
      </c>
      <c r="Q331" s="221">
        <v>53.709</v>
      </c>
      <c r="R331" s="221">
        <v>53.917</v>
      </c>
      <c r="S331" s="221">
        <v>53.812</v>
      </c>
      <c r="T331" s="221">
        <v>70.145</v>
      </c>
      <c r="U331" s="221">
        <v>69.9181</v>
      </c>
      <c r="V331" s="221">
        <v>70.03</v>
      </c>
      <c r="W331" s="221">
        <v>66.873</v>
      </c>
      <c r="X331" s="221">
        <v>66.769</v>
      </c>
      <c r="Y331" s="221">
        <v>66.821</v>
      </c>
      <c r="Z331" s="221">
        <v>67.952</v>
      </c>
      <c r="AA331" s="221">
        <v>67.895</v>
      </c>
      <c r="AB331" s="221">
        <v>67.923</v>
      </c>
      <c r="AC331" s="221">
        <v>48.9699</v>
      </c>
      <c r="AD331" s="221">
        <v>49.2483</v>
      </c>
      <c r="AE331" s="221">
        <v>49.1081</v>
      </c>
      <c r="AF331" s="221">
        <v>51.221</v>
      </c>
      <c r="AG331" s="221">
        <v>51.638</v>
      </c>
      <c r="AH331" s="221">
        <v>51.425</v>
      </c>
      <c r="AI331" s="221">
        <v>46.914</v>
      </c>
      <c r="AJ331" s="221">
        <v>47.095</v>
      </c>
      <c r="AK331" s="221">
        <v>47.005</v>
      </c>
      <c r="AL331" s="221">
        <v>0.007353</v>
      </c>
      <c r="AM331" s="221">
        <v>0.00875</v>
      </c>
      <c r="AN331" s="221">
        <v>7.0</v>
      </c>
      <c r="AO331" s="221">
        <v>8.0</v>
      </c>
      <c r="AP331" s="220"/>
      <c r="AQ331" s="220"/>
      <c r="AR331" s="220"/>
    </row>
    <row r="332">
      <c r="A332" s="220" t="s">
        <v>821</v>
      </c>
      <c r="B332" s="220" t="s">
        <v>440</v>
      </c>
      <c r="C332" s="220" t="s">
        <v>78</v>
      </c>
      <c r="D332" s="220" t="s">
        <v>78</v>
      </c>
      <c r="E332" s="220" t="s">
        <v>78</v>
      </c>
      <c r="F332" s="220"/>
      <c r="G332" s="220"/>
      <c r="H332" s="220"/>
      <c r="I332" s="220"/>
      <c r="J332" s="220"/>
      <c r="K332" s="221">
        <v>55.3051</v>
      </c>
      <c r="L332" s="221">
        <v>55.8359</v>
      </c>
      <c r="M332" s="221">
        <v>55.5622</v>
      </c>
      <c r="N332" s="221">
        <v>56.313</v>
      </c>
      <c r="O332" s="221">
        <v>57.147</v>
      </c>
      <c r="P332" s="221">
        <v>56.709</v>
      </c>
      <c r="Q332" s="221">
        <v>53.437</v>
      </c>
      <c r="R332" s="221">
        <v>53.747</v>
      </c>
      <c r="S332" s="221">
        <v>53.589</v>
      </c>
      <c r="T332" s="221">
        <v>66.9639</v>
      </c>
      <c r="U332" s="221">
        <v>66.6683</v>
      </c>
      <c r="V332" s="221">
        <v>66.8136</v>
      </c>
      <c r="W332" s="221">
        <v>64.917</v>
      </c>
      <c r="X332" s="221">
        <v>64.798</v>
      </c>
      <c r="Y332" s="221">
        <v>64.857</v>
      </c>
      <c r="Z332" s="221">
        <v>65.828</v>
      </c>
      <c r="AA332" s="221">
        <v>65.642</v>
      </c>
      <c r="AB332" s="221">
        <v>65.734</v>
      </c>
      <c r="AC332" s="221">
        <v>49.1011</v>
      </c>
      <c r="AD332" s="221">
        <v>49.7404</v>
      </c>
      <c r="AE332" s="221">
        <v>49.4109</v>
      </c>
      <c r="AF332" s="221">
        <v>51.513</v>
      </c>
      <c r="AG332" s="221">
        <v>52.791</v>
      </c>
      <c r="AH332" s="221">
        <v>52.107</v>
      </c>
      <c r="AI332" s="221">
        <v>46.894</v>
      </c>
      <c r="AJ332" s="221">
        <v>47.269</v>
      </c>
      <c r="AK332" s="221">
        <v>47.079</v>
      </c>
      <c r="AL332" s="221">
        <v>0.008267</v>
      </c>
      <c r="AM332" s="221">
        <v>0.007504</v>
      </c>
      <c r="AN332" s="221">
        <v>6.0</v>
      </c>
      <c r="AO332" s="221">
        <v>7.0</v>
      </c>
      <c r="AP332" s="220"/>
      <c r="AQ332" s="220"/>
      <c r="AR332" s="220"/>
    </row>
    <row r="333">
      <c r="A333" s="220" t="s">
        <v>821</v>
      </c>
      <c r="B333" s="220" t="s">
        <v>441</v>
      </c>
      <c r="C333" s="220" t="s">
        <v>78</v>
      </c>
      <c r="D333" s="221">
        <v>13546.0</v>
      </c>
      <c r="E333" s="221">
        <v>529.0</v>
      </c>
      <c r="F333" s="222">
        <v>2.469913094E9</v>
      </c>
      <c r="G333" s="222">
        <v>2.468621715E9</v>
      </c>
      <c r="H333" s="223">
        <v>3.03</v>
      </c>
      <c r="I333" s="223">
        <v>3.03</v>
      </c>
      <c r="J333" s="224">
        <f>((F333+G333)/1000000000) / (H333+I333)</f>
        <v>0.8149397375</v>
      </c>
      <c r="K333" s="221">
        <v>55.6238</v>
      </c>
      <c r="L333" s="221">
        <v>56.177</v>
      </c>
      <c r="M333" s="221">
        <v>55.8914</v>
      </c>
      <c r="N333" s="221">
        <v>56.724</v>
      </c>
      <c r="O333" s="221">
        <v>57.616</v>
      </c>
      <c r="P333" s="221">
        <v>57.145</v>
      </c>
      <c r="Q333" s="221">
        <v>53.656</v>
      </c>
      <c r="R333" s="221">
        <v>53.969</v>
      </c>
      <c r="S333" s="221">
        <v>53.809</v>
      </c>
      <c r="T333" s="221">
        <v>70.0797</v>
      </c>
      <c r="U333" s="221">
        <v>70.0373</v>
      </c>
      <c r="V333" s="221">
        <v>70.0585</v>
      </c>
      <c r="W333" s="221">
        <v>66.741</v>
      </c>
      <c r="X333" s="221">
        <v>66.79</v>
      </c>
      <c r="Y333" s="221">
        <v>66.765</v>
      </c>
      <c r="Z333" s="221">
        <v>68.26</v>
      </c>
      <c r="AA333" s="221">
        <v>68.262</v>
      </c>
      <c r="AB333" s="221">
        <v>68.261</v>
      </c>
      <c r="AC333" s="221">
        <v>49.322</v>
      </c>
      <c r="AD333" s="221">
        <v>49.931</v>
      </c>
      <c r="AE333" s="221">
        <v>49.6177</v>
      </c>
      <c r="AF333" s="221">
        <v>51.907</v>
      </c>
      <c r="AG333" s="221">
        <v>53.192</v>
      </c>
      <c r="AH333" s="221">
        <v>52.504</v>
      </c>
      <c r="AI333" s="221">
        <v>47.034</v>
      </c>
      <c r="AJ333" s="221">
        <v>47.384</v>
      </c>
      <c r="AK333" s="221">
        <v>47.207</v>
      </c>
      <c r="AL333" s="221">
        <v>0.007625</v>
      </c>
      <c r="AM333" s="221">
        <v>0.006912</v>
      </c>
      <c r="AN333" s="221">
        <v>6.0</v>
      </c>
      <c r="AO333" s="221">
        <v>7.0</v>
      </c>
      <c r="AP333" s="220"/>
      <c r="AQ333" s="220"/>
      <c r="AR333" s="220"/>
    </row>
    <row r="334">
      <c r="A334" s="220" t="s">
        <v>822</v>
      </c>
      <c r="B334" s="220" t="s">
        <v>440</v>
      </c>
      <c r="C334" s="220" t="s">
        <v>78</v>
      </c>
      <c r="D334" s="220" t="s">
        <v>78</v>
      </c>
      <c r="E334" s="220" t="s">
        <v>78</v>
      </c>
      <c r="F334" s="220"/>
      <c r="G334" s="220"/>
      <c r="H334" s="220"/>
      <c r="I334" s="220"/>
      <c r="J334" s="220"/>
      <c r="K334" s="221">
        <v>55.4058</v>
      </c>
      <c r="L334" s="221">
        <v>55.3325</v>
      </c>
      <c r="M334" s="221">
        <v>55.3689</v>
      </c>
      <c r="N334" s="221">
        <v>56.479</v>
      </c>
      <c r="O334" s="221">
        <v>56.289</v>
      </c>
      <c r="P334" s="221">
        <v>56.382</v>
      </c>
      <c r="Q334" s="221">
        <v>53.557</v>
      </c>
      <c r="R334" s="221">
        <v>53.506</v>
      </c>
      <c r="S334" s="221">
        <v>53.532</v>
      </c>
      <c r="T334" s="221">
        <v>65.2376</v>
      </c>
      <c r="U334" s="221">
        <v>64.463</v>
      </c>
      <c r="V334" s="221">
        <v>64.8331</v>
      </c>
      <c r="W334" s="221">
        <v>63.663</v>
      </c>
      <c r="X334" s="221">
        <v>63.013</v>
      </c>
      <c r="Y334" s="221">
        <v>63.325</v>
      </c>
      <c r="Z334" s="221">
        <v>64.239</v>
      </c>
      <c r="AA334" s="221">
        <v>63.509</v>
      </c>
      <c r="AB334" s="221">
        <v>63.859</v>
      </c>
      <c r="AC334" s="221">
        <v>49.2364</v>
      </c>
      <c r="AD334" s="221">
        <v>49.153</v>
      </c>
      <c r="AE334" s="221">
        <v>49.1942</v>
      </c>
      <c r="AF334" s="221">
        <v>51.51</v>
      </c>
      <c r="AG334" s="221">
        <v>51.289</v>
      </c>
      <c r="AH334" s="221">
        <v>51.397</v>
      </c>
      <c r="AI334" s="221">
        <v>47.079</v>
      </c>
      <c r="AJ334" s="221">
        <v>47.051</v>
      </c>
      <c r="AK334" s="221">
        <v>47.065</v>
      </c>
      <c r="AL334" s="221">
        <v>0.007905</v>
      </c>
      <c r="AM334" s="221">
        <v>0.007646</v>
      </c>
      <c r="AN334" s="221">
        <v>7.0</v>
      </c>
      <c r="AO334" s="221">
        <v>8.0</v>
      </c>
      <c r="AP334" s="220"/>
      <c r="AQ334" s="220"/>
      <c r="AR334" s="220"/>
    </row>
    <row r="335">
      <c r="A335" s="220" t="s">
        <v>822</v>
      </c>
      <c r="B335" s="220" t="s">
        <v>441</v>
      </c>
      <c r="C335" s="220" t="s">
        <v>78</v>
      </c>
      <c r="D335" s="221">
        <v>16067.0</v>
      </c>
      <c r="E335" s="221">
        <v>482.0</v>
      </c>
      <c r="F335" s="222">
        <v>2.468331768E9</v>
      </c>
      <c r="G335" s="222">
        <v>2.467384559E9</v>
      </c>
      <c r="H335" s="223">
        <v>3.04</v>
      </c>
      <c r="I335" s="223">
        <v>3.04</v>
      </c>
      <c r="J335" s="224">
        <f>((F335+G335)/1000000000) / (H335+I335)</f>
        <v>0.8117954485</v>
      </c>
      <c r="K335" s="221">
        <v>55.8024</v>
      </c>
      <c r="L335" s="221">
        <v>55.7878</v>
      </c>
      <c r="M335" s="221">
        <v>55.7951</v>
      </c>
      <c r="N335" s="221">
        <v>56.994</v>
      </c>
      <c r="O335" s="221">
        <v>56.862</v>
      </c>
      <c r="P335" s="221">
        <v>56.927</v>
      </c>
      <c r="Q335" s="221">
        <v>53.851</v>
      </c>
      <c r="R335" s="221">
        <v>53.842</v>
      </c>
      <c r="S335" s="221">
        <v>53.846</v>
      </c>
      <c r="T335" s="221">
        <v>69.2656</v>
      </c>
      <c r="U335" s="221">
        <v>67.7457</v>
      </c>
      <c r="V335" s="221">
        <v>68.4397</v>
      </c>
      <c r="W335" s="221">
        <v>66.496</v>
      </c>
      <c r="X335" s="221">
        <v>65.49</v>
      </c>
      <c r="Y335" s="221">
        <v>65.964</v>
      </c>
      <c r="Z335" s="221">
        <v>67.877</v>
      </c>
      <c r="AA335" s="221">
        <v>66.535</v>
      </c>
      <c r="AB335" s="221">
        <v>67.154</v>
      </c>
      <c r="AC335" s="221">
        <v>49.44</v>
      </c>
      <c r="AD335" s="221">
        <v>49.4107</v>
      </c>
      <c r="AE335" s="221">
        <v>49.4252</v>
      </c>
      <c r="AF335" s="221">
        <v>51.866</v>
      </c>
      <c r="AG335" s="221">
        <v>51.699</v>
      </c>
      <c r="AH335" s="221">
        <v>51.781</v>
      </c>
      <c r="AI335" s="221">
        <v>47.215</v>
      </c>
      <c r="AJ335" s="221">
        <v>47.222</v>
      </c>
      <c r="AK335" s="221">
        <v>47.218</v>
      </c>
      <c r="AL335" s="221">
        <v>0.007063</v>
      </c>
      <c r="AM335" s="221">
        <v>0.006912</v>
      </c>
      <c r="AN335" s="221">
        <v>7.0</v>
      </c>
      <c r="AO335" s="221">
        <v>8.0</v>
      </c>
      <c r="AP335" s="220"/>
      <c r="AQ335" s="220"/>
      <c r="AR335" s="220"/>
    </row>
    <row r="336">
      <c r="A336" s="227" t="s">
        <v>452</v>
      </c>
      <c r="B336" s="227" t="s">
        <v>440</v>
      </c>
      <c r="C336" s="227" t="s">
        <v>78</v>
      </c>
      <c r="D336" s="220" t="s">
        <v>78</v>
      </c>
      <c r="E336" s="220" t="s">
        <v>78</v>
      </c>
      <c r="F336" s="220"/>
      <c r="G336" s="220"/>
      <c r="H336" s="220"/>
      <c r="I336" s="220"/>
      <c r="J336" s="220"/>
      <c r="K336" s="221">
        <v>55.1717</v>
      </c>
      <c r="L336" s="221">
        <v>55.7298</v>
      </c>
      <c r="M336" s="221">
        <v>55.4409</v>
      </c>
      <c r="N336" s="221">
        <v>56.219</v>
      </c>
      <c r="O336" s="221">
        <v>56.808</v>
      </c>
      <c r="P336" s="221">
        <v>56.503</v>
      </c>
      <c r="Q336" s="221">
        <v>53.363</v>
      </c>
      <c r="R336" s="221">
        <v>53.745</v>
      </c>
      <c r="S336" s="221">
        <v>53.549</v>
      </c>
      <c r="T336" s="221">
        <v>66.3418</v>
      </c>
      <c r="U336" s="221">
        <v>65.9415</v>
      </c>
      <c r="V336" s="221">
        <v>66.1371</v>
      </c>
      <c r="W336" s="221">
        <v>64.237</v>
      </c>
      <c r="X336" s="221">
        <v>63.943</v>
      </c>
      <c r="Y336" s="221">
        <v>64.088</v>
      </c>
      <c r="Z336" s="221">
        <v>64.706</v>
      </c>
      <c r="AA336" s="221">
        <v>64.415</v>
      </c>
      <c r="AB336" s="221">
        <v>64.558</v>
      </c>
      <c r="AC336" s="221">
        <v>48.7762</v>
      </c>
      <c r="AD336" s="221">
        <v>49.1022</v>
      </c>
      <c r="AE336" s="221">
        <v>48.9338</v>
      </c>
      <c r="AF336" s="221">
        <v>50.835</v>
      </c>
      <c r="AG336" s="221">
        <v>51.184</v>
      </c>
      <c r="AH336" s="221">
        <v>51.003</v>
      </c>
      <c r="AI336" s="221">
        <v>46.815</v>
      </c>
      <c r="AJ336" s="221">
        <v>46.946</v>
      </c>
      <c r="AK336" s="221">
        <v>46.879</v>
      </c>
      <c r="AL336" s="221">
        <v>0.007557</v>
      </c>
      <c r="AM336" s="221">
        <v>0.008158</v>
      </c>
      <c r="AN336" s="221">
        <v>1.0</v>
      </c>
      <c r="AO336" s="221">
        <v>2.0</v>
      </c>
      <c r="AP336" s="220"/>
      <c r="AQ336" s="220"/>
      <c r="AR336" s="220"/>
    </row>
    <row r="337">
      <c r="A337" s="227" t="s">
        <v>452</v>
      </c>
      <c r="B337" s="227" t="s">
        <v>441</v>
      </c>
      <c r="C337" s="227" t="s">
        <v>823</v>
      </c>
      <c r="D337" s="221">
        <v>15958.0</v>
      </c>
      <c r="E337" s="221">
        <v>624.0</v>
      </c>
      <c r="F337" s="222">
        <v>2.468835502E9</v>
      </c>
      <c r="G337" s="222">
        <v>2.468484605E9</v>
      </c>
      <c r="H337" s="223">
        <v>3.03</v>
      </c>
      <c r="I337" s="223">
        <v>3.05</v>
      </c>
      <c r="J337" s="224">
        <f>((F337+G337)/1000000000) / (H337+I337)</f>
        <v>0.8120592281</v>
      </c>
      <c r="K337" s="221">
        <v>55.5255</v>
      </c>
      <c r="L337" s="221">
        <v>56.1093</v>
      </c>
      <c r="M337" s="221">
        <v>55.8066</v>
      </c>
      <c r="N337" s="221">
        <v>56.614</v>
      </c>
      <c r="O337" s="221">
        <v>57.258</v>
      </c>
      <c r="P337" s="221">
        <v>56.923</v>
      </c>
      <c r="Q337" s="221">
        <v>53.625</v>
      </c>
      <c r="R337" s="221">
        <v>54.016</v>
      </c>
      <c r="S337" s="221">
        <v>53.815</v>
      </c>
      <c r="T337" s="221">
        <v>70.239</v>
      </c>
      <c r="U337" s="221">
        <v>69.3047</v>
      </c>
      <c r="V337" s="221">
        <v>69.7468</v>
      </c>
      <c r="W337" s="221">
        <v>66.518</v>
      </c>
      <c r="X337" s="221">
        <v>66.048</v>
      </c>
      <c r="Y337" s="221">
        <v>66.277</v>
      </c>
      <c r="Z337" s="221">
        <v>67.624</v>
      </c>
      <c r="AA337" s="221">
        <v>67.078</v>
      </c>
      <c r="AB337" s="221">
        <v>67.342</v>
      </c>
      <c r="AC337" s="221">
        <v>49.0038</v>
      </c>
      <c r="AD337" s="221">
        <v>49.3113</v>
      </c>
      <c r="AE337" s="221">
        <v>49.1525</v>
      </c>
      <c r="AF337" s="221">
        <v>51.154</v>
      </c>
      <c r="AG337" s="221">
        <v>51.526</v>
      </c>
      <c r="AH337" s="221">
        <v>51.333</v>
      </c>
      <c r="AI337" s="221">
        <v>46.968</v>
      </c>
      <c r="AJ337" s="221">
        <v>47.085</v>
      </c>
      <c r="AK337" s="221">
        <v>47.025</v>
      </c>
      <c r="AL337" s="221">
        <v>0.006762</v>
      </c>
      <c r="AM337" s="221">
        <v>0.007486</v>
      </c>
      <c r="AN337" s="221">
        <v>1.0</v>
      </c>
      <c r="AO337" s="221">
        <v>2.0</v>
      </c>
      <c r="AP337" s="220"/>
      <c r="AQ337" s="220"/>
      <c r="AR337" s="220"/>
    </row>
    <row r="338">
      <c r="A338" s="227" t="s">
        <v>824</v>
      </c>
      <c r="B338" s="227" t="s">
        <v>440</v>
      </c>
      <c r="C338" s="227" t="s">
        <v>78</v>
      </c>
      <c r="D338" s="220" t="s">
        <v>78</v>
      </c>
      <c r="E338" s="220" t="s">
        <v>78</v>
      </c>
      <c r="F338" s="220"/>
      <c r="G338" s="220"/>
      <c r="H338" s="220"/>
      <c r="I338" s="220"/>
      <c r="J338" s="220"/>
      <c r="K338" s="221">
        <v>54.2253</v>
      </c>
      <c r="L338" s="221">
        <v>55.2831</v>
      </c>
      <c r="M338" s="221">
        <v>54.7206</v>
      </c>
      <c r="N338" s="221">
        <v>55.824</v>
      </c>
      <c r="O338" s="221">
        <v>56.113</v>
      </c>
      <c r="P338" s="221">
        <v>55.966</v>
      </c>
      <c r="Q338" s="221">
        <v>52.91</v>
      </c>
      <c r="R338" s="221">
        <v>53.072</v>
      </c>
      <c r="S338" s="221">
        <v>52.99</v>
      </c>
      <c r="T338" s="221">
        <v>66.168</v>
      </c>
      <c r="U338" s="221">
        <v>66.6851</v>
      </c>
      <c r="V338" s="221">
        <v>66.4188</v>
      </c>
      <c r="W338" s="221">
        <v>64.525</v>
      </c>
      <c r="X338" s="221">
        <v>64.733</v>
      </c>
      <c r="Y338" s="221">
        <v>64.627</v>
      </c>
      <c r="Z338" s="221">
        <v>64.056</v>
      </c>
      <c r="AA338" s="221">
        <v>64.124</v>
      </c>
      <c r="AB338" s="221">
        <v>64.09</v>
      </c>
      <c r="AC338" s="221">
        <v>48.3857</v>
      </c>
      <c r="AD338" s="221">
        <v>48.3773</v>
      </c>
      <c r="AE338" s="221">
        <v>48.3816</v>
      </c>
      <c r="AF338" s="221">
        <v>50.77</v>
      </c>
      <c r="AG338" s="221">
        <v>50.697</v>
      </c>
      <c r="AH338" s="221">
        <v>50.731</v>
      </c>
      <c r="AI338" s="221">
        <v>46.169</v>
      </c>
      <c r="AJ338" s="221">
        <v>46.08</v>
      </c>
      <c r="AK338" s="221">
        <v>46.125</v>
      </c>
      <c r="AL338" s="220"/>
      <c r="AM338" s="220"/>
      <c r="AN338" s="221">
        <v>4.0</v>
      </c>
      <c r="AO338" s="221">
        <v>5.0</v>
      </c>
      <c r="AP338" s="220"/>
      <c r="AQ338" s="220"/>
      <c r="AR338" s="220"/>
    </row>
    <row r="339">
      <c r="A339" s="227" t="s">
        <v>824</v>
      </c>
      <c r="B339" s="227" t="s">
        <v>441</v>
      </c>
      <c r="C339" s="227" t="s">
        <v>78</v>
      </c>
      <c r="D339" s="221">
        <v>12300.0</v>
      </c>
      <c r="E339" s="221">
        <v>293.0</v>
      </c>
      <c r="F339" s="222">
        <v>2.468262519E9</v>
      </c>
      <c r="G339" s="222">
        <v>2.467373027E9</v>
      </c>
      <c r="H339" s="223">
        <v>3.02</v>
      </c>
      <c r="I339" s="223">
        <v>3.04</v>
      </c>
      <c r="J339" s="224">
        <f>((F339+G339)/1000000000) / (H339+I339)</f>
        <v>0.8144613112</v>
      </c>
      <c r="K339" s="221">
        <v>54.4713</v>
      </c>
      <c r="L339" s="221">
        <v>55.6087</v>
      </c>
      <c r="M339" s="221">
        <v>55.0012</v>
      </c>
      <c r="N339" s="221">
        <v>56.182</v>
      </c>
      <c r="O339" s="221">
        <v>56.511</v>
      </c>
      <c r="P339" s="221">
        <v>56.342</v>
      </c>
      <c r="Q339" s="221">
        <v>53.118</v>
      </c>
      <c r="R339" s="221">
        <v>53.287</v>
      </c>
      <c r="S339" s="221">
        <v>53.202</v>
      </c>
      <c r="T339" s="221">
        <v>69.6647</v>
      </c>
      <c r="U339" s="221">
        <v>71.0878</v>
      </c>
      <c r="V339" s="221">
        <v>70.3181</v>
      </c>
      <c r="W339" s="221">
        <v>67.017</v>
      </c>
      <c r="X339" s="221">
        <v>67.343</v>
      </c>
      <c r="Y339" s="221">
        <v>67.175</v>
      </c>
      <c r="Z339" s="221">
        <v>66.41</v>
      </c>
      <c r="AA339" s="221">
        <v>66.444</v>
      </c>
      <c r="AB339" s="221">
        <v>66.427</v>
      </c>
      <c r="AC339" s="221">
        <v>48.5475</v>
      </c>
      <c r="AD339" s="221">
        <v>48.5418</v>
      </c>
      <c r="AE339" s="221">
        <v>48.5447</v>
      </c>
      <c r="AF339" s="221">
        <v>51.048</v>
      </c>
      <c r="AG339" s="221">
        <v>50.98</v>
      </c>
      <c r="AH339" s="221">
        <v>51.012</v>
      </c>
      <c r="AI339" s="221">
        <v>46.272</v>
      </c>
      <c r="AJ339" s="221">
        <v>46.179</v>
      </c>
      <c r="AK339" s="221">
        <v>46.226</v>
      </c>
      <c r="AL339" s="220"/>
      <c r="AM339" s="220"/>
      <c r="AN339" s="221">
        <v>4.0</v>
      </c>
      <c r="AO339" s="221">
        <v>5.0</v>
      </c>
      <c r="AP339" s="220"/>
      <c r="AQ339" s="220"/>
      <c r="AR339" s="220"/>
    </row>
    <row r="340">
      <c r="A340" s="220" t="s">
        <v>825</v>
      </c>
      <c r="B340" s="220" t="s">
        <v>440</v>
      </c>
      <c r="C340" s="220" t="s">
        <v>78</v>
      </c>
      <c r="D340" s="220" t="s">
        <v>78</v>
      </c>
      <c r="E340" s="220" t="s">
        <v>78</v>
      </c>
      <c r="F340" s="220"/>
      <c r="G340" s="220"/>
      <c r="H340" s="220"/>
      <c r="I340" s="220"/>
      <c r="J340" s="220"/>
      <c r="K340" s="221">
        <v>55.828</v>
      </c>
      <c r="L340" s="221">
        <v>55.4687</v>
      </c>
      <c r="M340" s="221">
        <v>55.643</v>
      </c>
      <c r="N340" s="221">
        <v>55.791</v>
      </c>
      <c r="O340" s="221">
        <v>55.779</v>
      </c>
      <c r="P340" s="221">
        <v>55.775</v>
      </c>
      <c r="Q340" s="221">
        <v>54.681</v>
      </c>
      <c r="R340" s="221">
        <v>54.314</v>
      </c>
      <c r="S340" s="221">
        <v>54.492</v>
      </c>
      <c r="T340" s="221">
        <v>67.2775</v>
      </c>
      <c r="U340" s="221">
        <v>66.9665</v>
      </c>
      <c r="V340" s="221">
        <v>67.1192</v>
      </c>
      <c r="W340" s="221">
        <v>66.598</v>
      </c>
      <c r="X340" s="221">
        <v>66.305</v>
      </c>
      <c r="Y340" s="221">
        <v>66.449</v>
      </c>
      <c r="Z340" s="221">
        <v>66.958</v>
      </c>
      <c r="AA340" s="221">
        <v>66.646</v>
      </c>
      <c r="AB340" s="221">
        <v>66.799</v>
      </c>
      <c r="AC340" s="221">
        <v>48.9518</v>
      </c>
      <c r="AD340" s="221">
        <v>49.3172</v>
      </c>
      <c r="AE340" s="221">
        <v>49.1469</v>
      </c>
      <c r="AF340" s="221">
        <v>50.001</v>
      </c>
      <c r="AG340" s="221">
        <v>50.24</v>
      </c>
      <c r="AH340" s="221">
        <v>50.059</v>
      </c>
      <c r="AI340" s="221">
        <v>47.736</v>
      </c>
      <c r="AJ340" s="221">
        <v>48.16</v>
      </c>
      <c r="AK340" s="221">
        <v>47.962</v>
      </c>
      <c r="AL340" s="220"/>
      <c r="AM340" s="220"/>
      <c r="AN340" s="221">
        <v>8.0</v>
      </c>
      <c r="AO340" s="221">
        <v>9.0</v>
      </c>
      <c r="AP340" s="220"/>
      <c r="AQ340" s="220"/>
      <c r="AR340" s="220"/>
    </row>
    <row r="341">
      <c r="A341" s="220" t="s">
        <v>825</v>
      </c>
      <c r="B341" s="220" t="s">
        <v>441</v>
      </c>
      <c r="C341" s="220" t="s">
        <v>78</v>
      </c>
      <c r="D341" s="221">
        <v>17316.0</v>
      </c>
      <c r="E341" s="221">
        <v>872.0</v>
      </c>
      <c r="F341" s="222">
        <v>2.46788824E9</v>
      </c>
      <c r="G341" s="222">
        <v>2.46929508E9</v>
      </c>
      <c r="H341" s="223">
        <v>3.02</v>
      </c>
      <c r="I341" s="223">
        <v>2.97</v>
      </c>
      <c r="J341" s="224">
        <f>((F341+G341)/1000000000) / (H341+I341)</f>
        <v>0.824237616</v>
      </c>
      <c r="K341" s="221">
        <v>56.1812</v>
      </c>
      <c r="L341" s="221">
        <v>55.7801</v>
      </c>
      <c r="M341" s="221">
        <v>55.9742</v>
      </c>
      <c r="N341" s="221">
        <v>56.134</v>
      </c>
      <c r="O341" s="221">
        <v>56.107</v>
      </c>
      <c r="P341" s="221">
        <v>56.11</v>
      </c>
      <c r="Q341" s="221">
        <v>54.965</v>
      </c>
      <c r="R341" s="221">
        <v>54.563</v>
      </c>
      <c r="S341" s="221">
        <v>54.758</v>
      </c>
      <c r="T341" s="221">
        <v>70.5752</v>
      </c>
      <c r="U341" s="221">
        <v>70.233</v>
      </c>
      <c r="V341" s="221">
        <v>70.4007</v>
      </c>
      <c r="W341" s="221">
        <v>69.727</v>
      </c>
      <c r="X341" s="221">
        <v>69.534</v>
      </c>
      <c r="Y341" s="221">
        <v>69.628</v>
      </c>
      <c r="Z341" s="221">
        <v>70.188</v>
      </c>
      <c r="AA341" s="221">
        <v>69.932</v>
      </c>
      <c r="AB341" s="221">
        <v>70.058</v>
      </c>
      <c r="AC341" s="221">
        <v>49.1665</v>
      </c>
      <c r="AD341" s="221">
        <v>49.4943</v>
      </c>
      <c r="AE341" s="221">
        <v>49.342</v>
      </c>
      <c r="AF341" s="221">
        <v>50.283</v>
      </c>
      <c r="AG341" s="221">
        <v>50.464</v>
      </c>
      <c r="AH341" s="221">
        <v>50.306</v>
      </c>
      <c r="AI341" s="221">
        <v>47.906</v>
      </c>
      <c r="AJ341" s="221">
        <v>48.3</v>
      </c>
      <c r="AK341" s="221">
        <v>48.116</v>
      </c>
      <c r="AL341" s="220"/>
      <c r="AM341" s="220"/>
      <c r="AN341" s="221">
        <v>8.0</v>
      </c>
      <c r="AO341" s="221">
        <v>9.0</v>
      </c>
      <c r="AP341" s="220"/>
      <c r="AQ341" s="220"/>
      <c r="AR341" s="220"/>
    </row>
    <row r="342">
      <c r="A342" s="220" t="s">
        <v>826</v>
      </c>
      <c r="B342" s="220" t="s">
        <v>440</v>
      </c>
      <c r="C342" s="220" t="s">
        <v>78</v>
      </c>
      <c r="D342" s="220" t="s">
        <v>78</v>
      </c>
      <c r="E342" s="220" t="s">
        <v>78</v>
      </c>
      <c r="F342" s="220"/>
      <c r="G342" s="220"/>
      <c r="H342" s="220"/>
      <c r="I342" s="220"/>
      <c r="J342" s="220"/>
      <c r="K342" s="221">
        <v>54.0821</v>
      </c>
      <c r="L342" s="221">
        <v>54.1942</v>
      </c>
      <c r="M342" s="221">
        <v>54.1377</v>
      </c>
      <c r="N342" s="221">
        <v>55.633</v>
      </c>
      <c r="O342" s="221">
        <v>55.769</v>
      </c>
      <c r="P342" s="221">
        <v>55.7</v>
      </c>
      <c r="Q342" s="221">
        <v>52.362</v>
      </c>
      <c r="R342" s="221">
        <v>52.479</v>
      </c>
      <c r="S342" s="221">
        <v>52.42</v>
      </c>
      <c r="T342" s="221">
        <v>65.9389</v>
      </c>
      <c r="U342" s="221">
        <v>65.7741</v>
      </c>
      <c r="V342" s="221">
        <v>65.8558</v>
      </c>
      <c r="W342" s="221">
        <v>63.1</v>
      </c>
      <c r="X342" s="221">
        <v>62.959</v>
      </c>
      <c r="Y342" s="221">
        <v>63.029</v>
      </c>
      <c r="Z342" s="221">
        <v>64.568</v>
      </c>
      <c r="AA342" s="221">
        <v>64.358</v>
      </c>
      <c r="AB342" s="221">
        <v>64.462</v>
      </c>
      <c r="AC342" s="221">
        <v>47.82</v>
      </c>
      <c r="AD342" s="221">
        <v>47.6399</v>
      </c>
      <c r="AE342" s="221">
        <v>47.7302</v>
      </c>
      <c r="AF342" s="221">
        <v>49.848</v>
      </c>
      <c r="AG342" s="221">
        <v>49.942</v>
      </c>
      <c r="AH342" s="221">
        <v>49.894</v>
      </c>
      <c r="AI342" s="221">
        <v>45.893</v>
      </c>
      <c r="AJ342" s="221">
        <v>45.82</v>
      </c>
      <c r="AK342" s="221">
        <v>45.857</v>
      </c>
      <c r="AL342" s="220"/>
      <c r="AM342" s="220"/>
      <c r="AN342" s="221">
        <v>8.0</v>
      </c>
      <c r="AO342" s="221">
        <v>9.0</v>
      </c>
      <c r="AP342" s="220"/>
      <c r="AQ342" s="220"/>
      <c r="AR342" s="220"/>
    </row>
    <row r="343">
      <c r="A343" s="220" t="s">
        <v>826</v>
      </c>
      <c r="B343" s="220" t="s">
        <v>441</v>
      </c>
      <c r="C343" s="220" t="s">
        <v>78</v>
      </c>
      <c r="D343" s="221">
        <v>18643.0</v>
      </c>
      <c r="E343" s="221">
        <v>1023.0</v>
      </c>
      <c r="F343" s="222">
        <v>2.469490555E9</v>
      </c>
      <c r="G343" s="222">
        <v>2.467579283E9</v>
      </c>
      <c r="H343" s="223">
        <v>3.03</v>
      </c>
      <c r="I343" s="223">
        <v>3.04</v>
      </c>
      <c r="J343" s="224">
        <f>((F343+G343)/1000000000) / (H343+I343)</f>
        <v>0.8133558217</v>
      </c>
      <c r="K343" s="221">
        <v>54.382</v>
      </c>
      <c r="L343" s="221">
        <v>54.4883</v>
      </c>
      <c r="M343" s="221">
        <v>54.4347</v>
      </c>
      <c r="N343" s="221">
        <v>56.006</v>
      </c>
      <c r="O343" s="221">
        <v>56.111</v>
      </c>
      <c r="P343" s="221">
        <v>56.057</v>
      </c>
      <c r="Q343" s="221">
        <v>52.599</v>
      </c>
      <c r="R343" s="221">
        <v>52.713</v>
      </c>
      <c r="S343" s="221">
        <v>52.656</v>
      </c>
      <c r="T343" s="221">
        <v>69.9541</v>
      </c>
      <c r="U343" s="221">
        <v>69.5082</v>
      </c>
      <c r="V343" s="221">
        <v>69.7256</v>
      </c>
      <c r="W343" s="221">
        <v>65.191</v>
      </c>
      <c r="X343" s="221">
        <v>64.992</v>
      </c>
      <c r="Y343" s="221">
        <v>65.09</v>
      </c>
      <c r="Z343" s="221">
        <v>68.2</v>
      </c>
      <c r="AA343" s="221">
        <v>67.825</v>
      </c>
      <c r="AB343" s="221">
        <v>68.008</v>
      </c>
      <c r="AC343" s="221">
        <v>47.9956</v>
      </c>
      <c r="AD343" s="221">
        <v>47.799</v>
      </c>
      <c r="AE343" s="221">
        <v>47.8974</v>
      </c>
      <c r="AF343" s="221">
        <v>50.134</v>
      </c>
      <c r="AG343" s="221">
        <v>50.199</v>
      </c>
      <c r="AH343" s="221">
        <v>50.165</v>
      </c>
      <c r="AI343" s="221">
        <v>46.013</v>
      </c>
      <c r="AJ343" s="221">
        <v>45.93</v>
      </c>
      <c r="AK343" s="221">
        <v>45.972</v>
      </c>
      <c r="AL343" s="220"/>
      <c r="AM343" s="220"/>
      <c r="AN343" s="221">
        <v>8.0</v>
      </c>
      <c r="AO343" s="221">
        <v>9.0</v>
      </c>
      <c r="AP343" s="220"/>
      <c r="AQ343" s="220"/>
      <c r="AR343" s="220"/>
    </row>
    <row r="344">
      <c r="A344" s="220" t="s">
        <v>827</v>
      </c>
      <c r="B344" s="220" t="s">
        <v>440</v>
      </c>
      <c r="C344" s="220" t="s">
        <v>78</v>
      </c>
      <c r="D344" s="220" t="s">
        <v>78</v>
      </c>
      <c r="E344" s="220" t="s">
        <v>78</v>
      </c>
      <c r="F344" s="220"/>
      <c r="G344" s="220"/>
      <c r="H344" s="220"/>
      <c r="I344" s="220"/>
      <c r="J344" s="220"/>
      <c r="K344" s="221">
        <v>54.1857</v>
      </c>
      <c r="L344" s="221">
        <v>54.7003</v>
      </c>
      <c r="M344" s="221">
        <v>54.4392</v>
      </c>
      <c r="N344" s="221">
        <v>54.872</v>
      </c>
      <c r="O344" s="221">
        <v>55.74</v>
      </c>
      <c r="P344" s="221">
        <v>55.335</v>
      </c>
      <c r="Q344" s="221">
        <v>53.18</v>
      </c>
      <c r="R344" s="221">
        <v>53.547</v>
      </c>
      <c r="S344" s="221">
        <v>53.363</v>
      </c>
      <c r="T344" s="221">
        <v>66.3489</v>
      </c>
      <c r="U344" s="221">
        <v>66.1003</v>
      </c>
      <c r="V344" s="221">
        <v>66.2228</v>
      </c>
      <c r="W344" s="221">
        <v>65.37</v>
      </c>
      <c r="X344" s="221">
        <v>65.293</v>
      </c>
      <c r="Y344" s="221">
        <v>65.331</v>
      </c>
      <c r="Z344" s="221">
        <v>66.018</v>
      </c>
      <c r="AA344" s="221">
        <v>65.875</v>
      </c>
      <c r="AB344" s="221">
        <v>65.946</v>
      </c>
      <c r="AC344" s="221">
        <v>47.1951</v>
      </c>
      <c r="AD344" s="221">
        <v>48.3227</v>
      </c>
      <c r="AE344" s="221">
        <v>47.7853</v>
      </c>
      <c r="AF344" s="221">
        <v>48.46</v>
      </c>
      <c r="AG344" s="221">
        <v>49.83</v>
      </c>
      <c r="AH344" s="221">
        <v>49.228</v>
      </c>
      <c r="AI344" s="221">
        <v>46.059</v>
      </c>
      <c r="AJ344" s="221">
        <v>47.102</v>
      </c>
      <c r="AK344" s="221">
        <v>46.608</v>
      </c>
      <c r="AL344" s="220"/>
      <c r="AM344" s="220"/>
      <c r="AN344" s="221">
        <v>8.0</v>
      </c>
      <c r="AO344" s="221">
        <v>9.0</v>
      </c>
      <c r="AP344" s="220"/>
      <c r="AQ344" s="220"/>
      <c r="AR344" s="220"/>
    </row>
    <row r="345">
      <c r="A345" s="220" t="s">
        <v>827</v>
      </c>
      <c r="B345" s="220" t="s">
        <v>441</v>
      </c>
      <c r="C345" s="220" t="s">
        <v>78</v>
      </c>
      <c r="D345" s="221">
        <v>14822.0</v>
      </c>
      <c r="E345" s="221">
        <v>1013.0</v>
      </c>
      <c r="F345" s="222">
        <v>2.468701818E9</v>
      </c>
      <c r="G345" s="222">
        <v>2.467764041E9</v>
      </c>
      <c r="H345" s="223">
        <v>3.02</v>
      </c>
      <c r="I345" s="223">
        <v>2.94</v>
      </c>
      <c r="J345" s="224">
        <f>((F345+G345)/1000000000) / (H345+I345)</f>
        <v>0.8282660837</v>
      </c>
      <c r="K345" s="221">
        <v>54.4351</v>
      </c>
      <c r="L345" s="221">
        <v>54.9528</v>
      </c>
      <c r="M345" s="221">
        <v>54.6901</v>
      </c>
      <c r="N345" s="221">
        <v>55.153</v>
      </c>
      <c r="O345" s="221">
        <v>56.038</v>
      </c>
      <c r="P345" s="221">
        <v>55.626</v>
      </c>
      <c r="Q345" s="221">
        <v>53.388</v>
      </c>
      <c r="R345" s="221">
        <v>53.745</v>
      </c>
      <c r="S345" s="221">
        <v>53.566</v>
      </c>
      <c r="T345" s="221">
        <v>68.8296</v>
      </c>
      <c r="U345" s="221">
        <v>68.1614</v>
      </c>
      <c r="V345" s="221">
        <v>68.4828</v>
      </c>
      <c r="W345" s="221">
        <v>67.525</v>
      </c>
      <c r="X345" s="221">
        <v>67.054</v>
      </c>
      <c r="Y345" s="221">
        <v>67.283</v>
      </c>
      <c r="Z345" s="221">
        <v>68.465</v>
      </c>
      <c r="AA345" s="221">
        <v>67.878</v>
      </c>
      <c r="AB345" s="221">
        <v>68.161</v>
      </c>
      <c r="AC345" s="221">
        <v>47.3262</v>
      </c>
      <c r="AD345" s="221">
        <v>48.468</v>
      </c>
      <c r="AE345" s="221">
        <v>47.9236</v>
      </c>
      <c r="AF345" s="221">
        <v>48.639</v>
      </c>
      <c r="AG345" s="221">
        <v>50.014</v>
      </c>
      <c r="AH345" s="221">
        <v>49.412</v>
      </c>
      <c r="AI345" s="221">
        <v>46.164</v>
      </c>
      <c r="AJ345" s="221">
        <v>47.214</v>
      </c>
      <c r="AK345" s="221">
        <v>46.716</v>
      </c>
      <c r="AL345" s="220"/>
      <c r="AM345" s="220"/>
      <c r="AN345" s="221">
        <v>8.0</v>
      </c>
      <c r="AO345" s="221">
        <v>9.0</v>
      </c>
      <c r="AP345" s="220"/>
      <c r="AQ345" s="220"/>
      <c r="AR345" s="220"/>
    </row>
    <row r="346">
      <c r="A346" s="227" t="s">
        <v>828</v>
      </c>
      <c r="B346" s="227" t="s">
        <v>440</v>
      </c>
      <c r="C346" s="227" t="s">
        <v>78</v>
      </c>
      <c r="D346" s="220" t="s">
        <v>78</v>
      </c>
      <c r="E346" s="220" t="s">
        <v>78</v>
      </c>
      <c r="F346" s="220"/>
      <c r="G346" s="220"/>
      <c r="H346" s="220"/>
      <c r="I346" s="220"/>
      <c r="J346" s="220"/>
      <c r="K346" s="221">
        <v>55.7358</v>
      </c>
      <c r="L346" s="221">
        <v>55.7963</v>
      </c>
      <c r="M346" s="221">
        <v>55.7665</v>
      </c>
      <c r="N346" s="221">
        <v>57.961</v>
      </c>
      <c r="O346" s="221">
        <v>57.493</v>
      </c>
      <c r="P346" s="221">
        <v>57.755</v>
      </c>
      <c r="Q346" s="221">
        <v>53.619</v>
      </c>
      <c r="R346" s="221">
        <v>53.66</v>
      </c>
      <c r="S346" s="221">
        <v>53.64</v>
      </c>
      <c r="T346" s="221">
        <v>66.8643</v>
      </c>
      <c r="U346" s="221">
        <v>66.9682</v>
      </c>
      <c r="V346" s="221">
        <v>66.9159</v>
      </c>
      <c r="W346" s="221">
        <v>63.568</v>
      </c>
      <c r="X346" s="221">
        <v>63.606</v>
      </c>
      <c r="Y346" s="221">
        <v>63.586</v>
      </c>
      <c r="Z346" s="221">
        <v>65.45</v>
      </c>
      <c r="AA346" s="221">
        <v>65.475</v>
      </c>
      <c r="AB346" s="221">
        <v>65.462</v>
      </c>
      <c r="AC346" s="221">
        <v>48.2881</v>
      </c>
      <c r="AD346" s="221">
        <v>49.212</v>
      </c>
      <c r="AE346" s="221">
        <v>48.7893</v>
      </c>
      <c r="AF346" s="221">
        <v>52.09</v>
      </c>
      <c r="AG346" s="221">
        <v>51.996</v>
      </c>
      <c r="AH346" s="221">
        <v>52.397</v>
      </c>
      <c r="AI346" s="221">
        <v>46.025</v>
      </c>
      <c r="AJ346" s="221">
        <v>46.928</v>
      </c>
      <c r="AK346" s="221">
        <v>46.516</v>
      </c>
      <c r="AL346" s="220"/>
      <c r="AM346" s="220"/>
      <c r="AN346" s="221">
        <v>4.0</v>
      </c>
      <c r="AO346" s="221">
        <v>5.0</v>
      </c>
      <c r="AP346" s="220"/>
      <c r="AQ346" s="220"/>
      <c r="AR346" s="220"/>
    </row>
    <row r="347">
      <c r="A347" s="227" t="s">
        <v>828</v>
      </c>
      <c r="B347" s="227" t="s">
        <v>441</v>
      </c>
      <c r="C347" s="227" t="s">
        <v>78</v>
      </c>
      <c r="D347" s="221">
        <v>11112.0</v>
      </c>
      <c r="E347" s="221">
        <v>423.0</v>
      </c>
      <c r="F347" s="222">
        <v>2.468998912E9</v>
      </c>
      <c r="G347" s="222">
        <v>2.469417983E9</v>
      </c>
      <c r="H347" s="223">
        <v>3.04</v>
      </c>
      <c r="I347" s="223">
        <v>2.93</v>
      </c>
      <c r="J347" s="224">
        <f>((F347+G347)/1000000000) / (H347+I347)</f>
        <v>0.8272055101</v>
      </c>
      <c r="K347" s="221">
        <v>56.0647</v>
      </c>
      <c r="L347" s="221">
        <v>56.082</v>
      </c>
      <c r="M347" s="221">
        <v>56.0735</v>
      </c>
      <c r="N347" s="221">
        <v>58.401</v>
      </c>
      <c r="O347" s="221">
        <v>57.813</v>
      </c>
      <c r="P347" s="221">
        <v>58.127</v>
      </c>
      <c r="Q347" s="221">
        <v>53.855</v>
      </c>
      <c r="R347" s="221">
        <v>53.875</v>
      </c>
      <c r="S347" s="221">
        <v>53.865</v>
      </c>
      <c r="T347" s="221">
        <v>70.4672</v>
      </c>
      <c r="U347" s="221">
        <v>70.3571</v>
      </c>
      <c r="V347" s="221">
        <v>70.4118</v>
      </c>
      <c r="W347" s="221">
        <v>65.145</v>
      </c>
      <c r="X347" s="221">
        <v>65.123</v>
      </c>
      <c r="Y347" s="221">
        <v>65.134</v>
      </c>
      <c r="Z347" s="221">
        <v>68.649</v>
      </c>
      <c r="AA347" s="221">
        <v>68.63</v>
      </c>
      <c r="AB347" s="221">
        <v>68.64</v>
      </c>
      <c r="AC347" s="221">
        <v>48.4647</v>
      </c>
      <c r="AD347" s="221">
        <v>49.3567</v>
      </c>
      <c r="AE347" s="221">
        <v>48.9495</v>
      </c>
      <c r="AF347" s="221">
        <v>52.5</v>
      </c>
      <c r="AG347" s="221">
        <v>52.266</v>
      </c>
      <c r="AH347" s="221">
        <v>52.752</v>
      </c>
      <c r="AI347" s="221">
        <v>46.139</v>
      </c>
      <c r="AJ347" s="221">
        <v>47.026</v>
      </c>
      <c r="AK347" s="221">
        <v>46.621</v>
      </c>
      <c r="AL347" s="220"/>
      <c r="AM347" s="220"/>
      <c r="AN347" s="221">
        <v>4.0</v>
      </c>
      <c r="AO347" s="221">
        <v>5.0</v>
      </c>
      <c r="AP347" s="220"/>
      <c r="AQ347" s="220"/>
      <c r="AR347" s="220"/>
    </row>
    <row r="348">
      <c r="A348" s="220" t="s">
        <v>829</v>
      </c>
      <c r="B348" s="220" t="s">
        <v>440</v>
      </c>
      <c r="C348" s="220" t="s">
        <v>78</v>
      </c>
      <c r="D348" s="220" t="s">
        <v>78</v>
      </c>
      <c r="E348" s="220" t="s">
        <v>78</v>
      </c>
      <c r="F348" s="220"/>
      <c r="G348" s="220"/>
      <c r="H348" s="220"/>
      <c r="I348" s="220"/>
      <c r="J348" s="220"/>
      <c r="K348" s="221">
        <v>55.8123</v>
      </c>
      <c r="L348" s="221">
        <v>56.4316</v>
      </c>
      <c r="M348" s="221">
        <v>56.1111</v>
      </c>
      <c r="N348" s="221">
        <v>56.042</v>
      </c>
      <c r="O348" s="221">
        <v>56.753</v>
      </c>
      <c r="P348" s="221">
        <v>56.383</v>
      </c>
      <c r="Q348" s="221">
        <v>54.74</v>
      </c>
      <c r="R348" s="221">
        <v>55.214</v>
      </c>
      <c r="S348" s="221">
        <v>54.971</v>
      </c>
      <c r="T348" s="221">
        <v>65.2913</v>
      </c>
      <c r="U348" s="221">
        <v>66.8134</v>
      </c>
      <c r="V348" s="221">
        <v>65.9859</v>
      </c>
      <c r="W348" s="221">
        <v>64.51</v>
      </c>
      <c r="X348" s="221">
        <v>65.752</v>
      </c>
      <c r="Y348" s="221">
        <v>65.086</v>
      </c>
      <c r="Z348" s="221">
        <v>64.86</v>
      </c>
      <c r="AA348" s="221">
        <v>66.221</v>
      </c>
      <c r="AB348" s="221">
        <v>65.487</v>
      </c>
      <c r="AC348" s="221">
        <v>49.6718</v>
      </c>
      <c r="AD348" s="221">
        <v>50.1591</v>
      </c>
      <c r="AE348" s="221">
        <v>49.9087</v>
      </c>
      <c r="AF348" s="221">
        <v>51.333</v>
      </c>
      <c r="AG348" s="221">
        <v>51.555</v>
      </c>
      <c r="AH348" s="221">
        <v>51.442</v>
      </c>
      <c r="AI348" s="221">
        <v>48.648</v>
      </c>
      <c r="AJ348" s="221">
        <v>48.756</v>
      </c>
      <c r="AK348" s="221">
        <v>48.702</v>
      </c>
      <c r="AL348" s="220"/>
      <c r="AM348" s="220"/>
      <c r="AN348" s="221">
        <v>8.0</v>
      </c>
      <c r="AO348" s="221">
        <v>9.0</v>
      </c>
      <c r="AP348" s="220"/>
      <c r="AQ348" s="220"/>
      <c r="AR348" s="220"/>
    </row>
    <row r="349">
      <c r="A349" s="220" t="s">
        <v>829</v>
      </c>
      <c r="B349" s="220" t="s">
        <v>441</v>
      </c>
      <c r="C349" s="220" t="s">
        <v>78</v>
      </c>
      <c r="D349" s="221">
        <v>19812.0</v>
      </c>
      <c r="E349" s="221">
        <v>944.0</v>
      </c>
      <c r="F349" s="222">
        <v>2.469162657E9</v>
      </c>
      <c r="G349" s="222">
        <v>2.46818288E9</v>
      </c>
      <c r="H349" s="223">
        <v>3.04</v>
      </c>
      <c r="I349" s="223">
        <v>3.03</v>
      </c>
      <c r="J349" s="224">
        <f>((F349+G349)/1000000000) / (H349+I349)</f>
        <v>0.8134012417</v>
      </c>
      <c r="K349" s="221">
        <v>56.2263</v>
      </c>
      <c r="L349" s="221">
        <v>56.8374</v>
      </c>
      <c r="M349" s="221">
        <v>56.5212</v>
      </c>
      <c r="N349" s="221">
        <v>56.449</v>
      </c>
      <c r="O349" s="221">
        <v>57.169</v>
      </c>
      <c r="P349" s="221">
        <v>56.794</v>
      </c>
      <c r="Q349" s="221">
        <v>55.09</v>
      </c>
      <c r="R349" s="221">
        <v>55.545</v>
      </c>
      <c r="S349" s="221">
        <v>55.312</v>
      </c>
      <c r="T349" s="221">
        <v>68.293</v>
      </c>
      <c r="U349" s="221">
        <v>70.6569</v>
      </c>
      <c r="V349" s="221">
        <v>69.3158</v>
      </c>
      <c r="W349" s="221">
        <v>67.528</v>
      </c>
      <c r="X349" s="221">
        <v>69.46</v>
      </c>
      <c r="Y349" s="221">
        <v>68.387</v>
      </c>
      <c r="Z349" s="221">
        <v>67.905</v>
      </c>
      <c r="AA349" s="221">
        <v>70.083</v>
      </c>
      <c r="AB349" s="221">
        <v>68.859</v>
      </c>
      <c r="AC349" s="221">
        <v>49.947</v>
      </c>
      <c r="AD349" s="221">
        <v>50.3958</v>
      </c>
      <c r="AE349" s="221">
        <v>50.1657</v>
      </c>
      <c r="AF349" s="221">
        <v>51.735</v>
      </c>
      <c r="AG349" s="221">
        <v>51.868</v>
      </c>
      <c r="AH349" s="221">
        <v>51.801</v>
      </c>
      <c r="AI349" s="221">
        <v>48.879</v>
      </c>
      <c r="AJ349" s="221">
        <v>48.932</v>
      </c>
      <c r="AK349" s="221">
        <v>48.906</v>
      </c>
      <c r="AL349" s="220"/>
      <c r="AM349" s="220"/>
      <c r="AN349" s="221">
        <v>8.0</v>
      </c>
      <c r="AO349" s="221">
        <v>9.0</v>
      </c>
      <c r="AP349" s="220"/>
      <c r="AQ349" s="220"/>
      <c r="AR349" s="220"/>
    </row>
    <row r="350">
      <c r="A350" s="220" t="s">
        <v>830</v>
      </c>
      <c r="B350" s="220" t="s">
        <v>440</v>
      </c>
      <c r="C350" s="220" t="s">
        <v>78</v>
      </c>
      <c r="D350" s="220" t="s">
        <v>78</v>
      </c>
      <c r="E350" s="220" t="s">
        <v>78</v>
      </c>
      <c r="F350" s="220"/>
      <c r="G350" s="220"/>
      <c r="H350" s="220"/>
      <c r="I350" s="220"/>
      <c r="J350" s="220"/>
      <c r="K350" s="221">
        <v>54.9728</v>
      </c>
      <c r="L350" s="221">
        <v>55.0114</v>
      </c>
      <c r="M350" s="221">
        <v>54.9922</v>
      </c>
      <c r="N350" s="221">
        <v>56.668</v>
      </c>
      <c r="O350" s="221">
        <v>58.342</v>
      </c>
      <c r="P350" s="221">
        <v>57.616</v>
      </c>
      <c r="Q350" s="221">
        <v>53.519</v>
      </c>
      <c r="R350" s="221">
        <v>53.325</v>
      </c>
      <c r="S350" s="221">
        <v>53.42</v>
      </c>
      <c r="T350" s="221">
        <v>65.7915</v>
      </c>
      <c r="U350" s="221">
        <v>66.0348</v>
      </c>
      <c r="V350" s="221">
        <v>65.9114</v>
      </c>
      <c r="W350" s="221">
        <v>63.457</v>
      </c>
      <c r="X350" s="221">
        <v>63.568</v>
      </c>
      <c r="Y350" s="221">
        <v>63.511</v>
      </c>
      <c r="Z350" s="221">
        <v>65.025</v>
      </c>
      <c r="AA350" s="221">
        <v>65.174</v>
      </c>
      <c r="AB350" s="221">
        <v>65.099</v>
      </c>
      <c r="AC350" s="221">
        <v>48.5668</v>
      </c>
      <c r="AD350" s="221">
        <v>48.6928</v>
      </c>
      <c r="AE350" s="221">
        <v>48.6307</v>
      </c>
      <c r="AF350" s="221">
        <v>50.808</v>
      </c>
      <c r="AG350" s="221">
        <v>54.723</v>
      </c>
      <c r="AH350" s="221">
        <v>52.46</v>
      </c>
      <c r="AI350" s="221">
        <v>46.884</v>
      </c>
      <c r="AJ350" s="221">
        <v>46.689</v>
      </c>
      <c r="AK350" s="221">
        <v>46.783</v>
      </c>
      <c r="AL350" s="220"/>
      <c r="AM350" s="220"/>
      <c r="AN350" s="221">
        <v>8.0</v>
      </c>
      <c r="AO350" s="221">
        <v>9.0</v>
      </c>
      <c r="AP350" s="220"/>
      <c r="AQ350" s="220"/>
      <c r="AR350" s="220"/>
    </row>
    <row r="351">
      <c r="A351" s="220" t="s">
        <v>830</v>
      </c>
      <c r="B351" s="220" t="s">
        <v>441</v>
      </c>
      <c r="C351" s="220" t="s">
        <v>78</v>
      </c>
      <c r="D351" s="221">
        <v>18612.0</v>
      </c>
      <c r="E351" s="221">
        <v>1017.0</v>
      </c>
      <c r="F351" s="222">
        <v>2.469343027E9</v>
      </c>
      <c r="G351" s="222">
        <v>2.468508806E9</v>
      </c>
      <c r="H351" s="223">
        <v>3.06</v>
      </c>
      <c r="I351" s="223">
        <v>3.01</v>
      </c>
      <c r="J351" s="224">
        <f>((F351+G351)/1000000000) / (H351+I351)</f>
        <v>0.8134846512</v>
      </c>
      <c r="K351" s="221">
        <v>55.3497</v>
      </c>
      <c r="L351" s="221">
        <v>55.3646</v>
      </c>
      <c r="M351" s="221">
        <v>55.3572</v>
      </c>
      <c r="N351" s="221">
        <v>57.135</v>
      </c>
      <c r="O351" s="221">
        <v>59.109</v>
      </c>
      <c r="P351" s="221">
        <v>58.211</v>
      </c>
      <c r="Q351" s="221">
        <v>53.817</v>
      </c>
      <c r="R351" s="221">
        <v>53.59</v>
      </c>
      <c r="S351" s="221">
        <v>53.701</v>
      </c>
      <c r="T351" s="221">
        <v>69.2941</v>
      </c>
      <c r="U351" s="221">
        <v>69.4362</v>
      </c>
      <c r="V351" s="221">
        <v>69.3645</v>
      </c>
      <c r="W351" s="221">
        <v>67.387</v>
      </c>
      <c r="X351" s="221">
        <v>67.194</v>
      </c>
      <c r="Y351" s="221">
        <v>67.287</v>
      </c>
      <c r="Z351" s="221">
        <v>68.551</v>
      </c>
      <c r="AA351" s="221">
        <v>68.456</v>
      </c>
      <c r="AB351" s="221">
        <v>68.503</v>
      </c>
      <c r="AC351" s="221">
        <v>48.7999</v>
      </c>
      <c r="AD351" s="221">
        <v>48.9021</v>
      </c>
      <c r="AE351" s="221">
        <v>48.8518</v>
      </c>
      <c r="AF351" s="221">
        <v>51.169</v>
      </c>
      <c r="AG351" s="221">
        <v>55.53</v>
      </c>
      <c r="AH351" s="221">
        <v>52.942</v>
      </c>
      <c r="AI351" s="221">
        <v>47.048</v>
      </c>
      <c r="AJ351" s="221">
        <v>46.825</v>
      </c>
      <c r="AK351" s="221">
        <v>46.933</v>
      </c>
      <c r="AL351" s="220"/>
      <c r="AM351" s="220"/>
      <c r="AN351" s="221">
        <v>8.0</v>
      </c>
      <c r="AO351" s="221">
        <v>9.0</v>
      </c>
      <c r="AP351" s="220"/>
      <c r="AQ351" s="220"/>
      <c r="AR351" s="220"/>
    </row>
    <row r="352">
      <c r="A352" s="227" t="s">
        <v>831</v>
      </c>
      <c r="B352" s="227" t="s">
        <v>440</v>
      </c>
      <c r="C352" s="227" t="s">
        <v>78</v>
      </c>
      <c r="D352" s="220" t="s">
        <v>78</v>
      </c>
      <c r="E352" s="220" t="s">
        <v>78</v>
      </c>
      <c r="F352" s="220"/>
      <c r="G352" s="220"/>
      <c r="H352" s="220"/>
      <c r="I352" s="220"/>
      <c r="J352" s="220"/>
      <c r="K352" s="221">
        <v>56.0399</v>
      </c>
      <c r="L352" s="221">
        <v>55.3622</v>
      </c>
      <c r="M352" s="221">
        <v>55.6819</v>
      </c>
      <c r="N352" s="221">
        <v>56.189</v>
      </c>
      <c r="O352" s="221">
        <v>55.268</v>
      </c>
      <c r="P352" s="221">
        <v>55.659</v>
      </c>
      <c r="Q352" s="221">
        <v>54.345</v>
      </c>
      <c r="R352" s="221">
        <v>53.646</v>
      </c>
      <c r="S352" s="221">
        <v>53.975</v>
      </c>
      <c r="T352" s="221">
        <v>66.5539</v>
      </c>
      <c r="U352" s="221">
        <v>66.945</v>
      </c>
      <c r="V352" s="221">
        <v>66.745</v>
      </c>
      <c r="W352" s="221">
        <v>63.646</v>
      </c>
      <c r="X352" s="221">
        <v>63.816</v>
      </c>
      <c r="Y352" s="221">
        <v>63.73</v>
      </c>
      <c r="Z352" s="221">
        <v>64.775</v>
      </c>
      <c r="AA352" s="221">
        <v>65.01</v>
      </c>
      <c r="AB352" s="221">
        <v>64.891</v>
      </c>
      <c r="AC352" s="221">
        <v>48.7657</v>
      </c>
      <c r="AD352" s="221">
        <v>48.6009</v>
      </c>
      <c r="AE352" s="221">
        <v>48.673</v>
      </c>
      <c r="AF352" s="221">
        <v>49.771</v>
      </c>
      <c r="AG352" s="221">
        <v>49.018</v>
      </c>
      <c r="AH352" s="221">
        <v>49.268</v>
      </c>
      <c r="AI352" s="221">
        <v>46.957</v>
      </c>
      <c r="AJ352" s="221">
        <v>46.966</v>
      </c>
      <c r="AK352" s="221">
        <v>46.962</v>
      </c>
      <c r="AL352" s="220"/>
      <c r="AM352" s="220"/>
      <c r="AN352" s="221">
        <v>4.0</v>
      </c>
      <c r="AO352" s="221">
        <v>5.0</v>
      </c>
      <c r="AP352" s="220"/>
      <c r="AQ352" s="220"/>
      <c r="AR352" s="220"/>
    </row>
    <row r="353">
      <c r="A353" s="227" t="s">
        <v>831</v>
      </c>
      <c r="B353" s="227" t="s">
        <v>441</v>
      </c>
      <c r="C353" s="227" t="s">
        <v>78</v>
      </c>
      <c r="D353" s="221">
        <v>11621.0</v>
      </c>
      <c r="E353" s="221">
        <v>339.0</v>
      </c>
      <c r="F353" s="222">
        <v>2.469580615E9</v>
      </c>
      <c r="G353" s="222">
        <v>2.469092383E9</v>
      </c>
      <c r="H353" s="223">
        <v>3.05</v>
      </c>
      <c r="I353" s="223">
        <v>2.94</v>
      </c>
      <c r="J353" s="224">
        <f>((F353+G353)/1000000000) / (H353+I353)</f>
        <v>0.8244863102</v>
      </c>
      <c r="K353" s="221">
        <v>56.4406</v>
      </c>
      <c r="L353" s="221">
        <v>55.6799</v>
      </c>
      <c r="M353" s="221">
        <v>56.0368</v>
      </c>
      <c r="N353" s="221">
        <v>56.571</v>
      </c>
      <c r="O353" s="221">
        <v>55.576</v>
      </c>
      <c r="P353" s="221">
        <v>55.999</v>
      </c>
      <c r="Q353" s="221">
        <v>54.666</v>
      </c>
      <c r="R353" s="221">
        <v>53.91</v>
      </c>
      <c r="S353" s="221">
        <v>54.265</v>
      </c>
      <c r="T353" s="221">
        <v>70.8307</v>
      </c>
      <c r="U353" s="221">
        <v>71.6429</v>
      </c>
      <c r="V353" s="221">
        <v>71.2178</v>
      </c>
      <c r="W353" s="221">
        <v>65.675</v>
      </c>
      <c r="X353" s="221">
        <v>65.926</v>
      </c>
      <c r="Y353" s="221">
        <v>65.798</v>
      </c>
      <c r="Z353" s="221">
        <v>68.169</v>
      </c>
      <c r="AA353" s="221">
        <v>68.734</v>
      </c>
      <c r="AB353" s="221">
        <v>68.442</v>
      </c>
      <c r="AC353" s="221">
        <v>48.9844</v>
      </c>
      <c r="AD353" s="221">
        <v>48.7558</v>
      </c>
      <c r="AE353" s="221">
        <v>48.8554</v>
      </c>
      <c r="AF353" s="221">
        <v>50.05</v>
      </c>
      <c r="AG353" s="221">
        <v>49.195</v>
      </c>
      <c r="AH353" s="221">
        <v>49.481</v>
      </c>
      <c r="AI353" s="221">
        <v>47.11</v>
      </c>
      <c r="AJ353" s="221">
        <v>47.084</v>
      </c>
      <c r="AK353" s="221">
        <v>47.095</v>
      </c>
      <c r="AL353" s="220"/>
      <c r="AM353" s="220"/>
      <c r="AN353" s="221">
        <v>4.0</v>
      </c>
      <c r="AO353" s="221">
        <v>5.0</v>
      </c>
      <c r="AP353" s="220"/>
      <c r="AQ353" s="220"/>
      <c r="AR353" s="220"/>
    </row>
    <row r="354">
      <c r="A354" s="220" t="s">
        <v>832</v>
      </c>
      <c r="B354" s="220" t="s">
        <v>440</v>
      </c>
      <c r="C354" s="220" t="s">
        <v>78</v>
      </c>
      <c r="D354" s="220" t="s">
        <v>78</v>
      </c>
      <c r="E354" s="220" t="s">
        <v>78</v>
      </c>
      <c r="F354" s="220"/>
      <c r="G354" s="220"/>
      <c r="H354" s="220"/>
      <c r="I354" s="220"/>
      <c r="J354" s="220"/>
      <c r="K354" s="221">
        <v>54.388</v>
      </c>
      <c r="L354" s="221">
        <v>54.2748</v>
      </c>
      <c r="M354" s="221">
        <v>54.3309</v>
      </c>
      <c r="N354" s="221">
        <v>54.456</v>
      </c>
      <c r="O354" s="221">
        <v>54.525</v>
      </c>
      <c r="P354" s="221">
        <v>54.485</v>
      </c>
      <c r="Q354" s="221">
        <v>53.436</v>
      </c>
      <c r="R354" s="221">
        <v>53.365</v>
      </c>
      <c r="S354" s="221">
        <v>53.4</v>
      </c>
      <c r="T354" s="221">
        <v>64.8496</v>
      </c>
      <c r="U354" s="221">
        <v>64.1552</v>
      </c>
      <c r="V354" s="221">
        <v>64.4885</v>
      </c>
      <c r="W354" s="221">
        <v>63.94</v>
      </c>
      <c r="X354" s="221">
        <v>63.373</v>
      </c>
      <c r="Y354" s="221">
        <v>63.66</v>
      </c>
      <c r="Z354" s="221">
        <v>64.245</v>
      </c>
      <c r="AA354" s="221">
        <v>63.608</v>
      </c>
      <c r="AB354" s="221">
        <v>63.915</v>
      </c>
      <c r="AC354" s="221">
        <v>48.3918</v>
      </c>
      <c r="AD354" s="221">
        <v>48.6917</v>
      </c>
      <c r="AE354" s="221">
        <v>48.5396</v>
      </c>
      <c r="AF354" s="221">
        <v>48.943</v>
      </c>
      <c r="AG354" s="221">
        <v>49.48</v>
      </c>
      <c r="AH354" s="221">
        <v>49.203</v>
      </c>
      <c r="AI354" s="221">
        <v>47.281</v>
      </c>
      <c r="AJ354" s="221">
        <v>47.578</v>
      </c>
      <c r="AK354" s="221">
        <v>47.427</v>
      </c>
      <c r="AL354" s="220"/>
      <c r="AM354" s="220"/>
      <c r="AN354" s="221">
        <v>8.0</v>
      </c>
      <c r="AO354" s="221">
        <v>9.0</v>
      </c>
      <c r="AP354" s="220"/>
      <c r="AQ354" s="220"/>
      <c r="AR354" s="220"/>
    </row>
    <row r="355">
      <c r="A355" s="220" t="s">
        <v>832</v>
      </c>
      <c r="B355" s="220" t="s">
        <v>441</v>
      </c>
      <c r="C355" s="220" t="s">
        <v>78</v>
      </c>
      <c r="D355" s="221">
        <v>17571.0</v>
      </c>
      <c r="E355" s="221">
        <v>1033.0</v>
      </c>
      <c r="F355" s="222">
        <v>2.467020673E9</v>
      </c>
      <c r="G355" s="222">
        <v>2.467568055E9</v>
      </c>
      <c r="H355" s="223">
        <v>3.03</v>
      </c>
      <c r="I355" s="223">
        <v>3.02</v>
      </c>
      <c r="J355" s="224">
        <f>((F355+G355)/1000000000) / (H355+I355)</f>
        <v>0.8156345005</v>
      </c>
      <c r="K355" s="221">
        <v>54.7236</v>
      </c>
      <c r="L355" s="221">
        <v>54.6156</v>
      </c>
      <c r="M355" s="221">
        <v>54.6692</v>
      </c>
      <c r="N355" s="221">
        <v>54.778</v>
      </c>
      <c r="O355" s="221">
        <v>54.827</v>
      </c>
      <c r="P355" s="221">
        <v>54.798</v>
      </c>
      <c r="Q355" s="221">
        <v>53.741</v>
      </c>
      <c r="R355" s="221">
        <v>53.678</v>
      </c>
      <c r="S355" s="221">
        <v>53.709</v>
      </c>
      <c r="T355" s="221">
        <v>68.0078</v>
      </c>
      <c r="U355" s="221">
        <v>67.1409</v>
      </c>
      <c r="V355" s="221">
        <v>67.5527</v>
      </c>
      <c r="W355" s="221">
        <v>67.262</v>
      </c>
      <c r="X355" s="221">
        <v>66.566</v>
      </c>
      <c r="Y355" s="221">
        <v>66.9</v>
      </c>
      <c r="Z355" s="221">
        <v>67.642</v>
      </c>
      <c r="AA355" s="221">
        <v>66.86</v>
      </c>
      <c r="AB355" s="221">
        <v>67.234</v>
      </c>
      <c r="AC355" s="221">
        <v>48.561</v>
      </c>
      <c r="AD355" s="221">
        <v>48.8631</v>
      </c>
      <c r="AE355" s="221">
        <v>48.7098</v>
      </c>
      <c r="AF355" s="221">
        <v>49.143</v>
      </c>
      <c r="AG355" s="221">
        <v>49.67</v>
      </c>
      <c r="AH355" s="221">
        <v>49.398</v>
      </c>
      <c r="AI355" s="221">
        <v>47.418</v>
      </c>
      <c r="AJ355" s="221">
        <v>47.718</v>
      </c>
      <c r="AK355" s="221">
        <v>47.566</v>
      </c>
      <c r="AL355" s="220"/>
      <c r="AM355" s="220"/>
      <c r="AN355" s="221">
        <v>8.0</v>
      </c>
      <c r="AO355" s="221">
        <v>9.0</v>
      </c>
      <c r="AP355" s="220"/>
      <c r="AQ355" s="220"/>
      <c r="AR355" s="220"/>
    </row>
    <row r="356">
      <c r="A356" s="220" t="s">
        <v>833</v>
      </c>
      <c r="B356" s="220" t="s">
        <v>440</v>
      </c>
      <c r="C356" s="220" t="s">
        <v>78</v>
      </c>
      <c r="D356" s="220" t="s">
        <v>78</v>
      </c>
      <c r="E356" s="220" t="s">
        <v>78</v>
      </c>
      <c r="F356" s="222">
        <v>2.468514338E9</v>
      </c>
      <c r="G356" s="222">
        <v>2.469659622E9</v>
      </c>
      <c r="H356" s="220"/>
      <c r="I356" s="220"/>
      <c r="J356" s="220"/>
      <c r="K356" s="221">
        <v>54.8808</v>
      </c>
      <c r="L356" s="221">
        <v>54.6393</v>
      </c>
      <c r="M356" s="221">
        <v>54.7592</v>
      </c>
      <c r="N356" s="221">
        <v>56.101</v>
      </c>
      <c r="O356" s="221">
        <v>55.822</v>
      </c>
      <c r="P356" s="221">
        <v>55.956</v>
      </c>
      <c r="Q356" s="221">
        <v>53.412</v>
      </c>
      <c r="R356" s="221">
        <v>53.27</v>
      </c>
      <c r="S356" s="221">
        <v>53.341</v>
      </c>
      <c r="T356" s="221">
        <v>65.8273</v>
      </c>
      <c r="U356" s="221">
        <v>65.7053</v>
      </c>
      <c r="V356" s="221">
        <v>65.7658</v>
      </c>
      <c r="W356" s="221">
        <v>64.851</v>
      </c>
      <c r="X356" s="221">
        <v>64.673</v>
      </c>
      <c r="Y356" s="221">
        <v>64.761</v>
      </c>
      <c r="Z356" s="221">
        <v>65.417</v>
      </c>
      <c r="AA356" s="221">
        <v>65.298</v>
      </c>
      <c r="AB356" s="221">
        <v>65.357</v>
      </c>
      <c r="AC356" s="221">
        <v>48.7615</v>
      </c>
      <c r="AD356" s="221">
        <v>48.1485</v>
      </c>
      <c r="AE356" s="221">
        <v>48.4521</v>
      </c>
      <c r="AF356" s="221">
        <v>50.618</v>
      </c>
      <c r="AG356" s="221">
        <v>49.614</v>
      </c>
      <c r="AH356" s="221">
        <v>50.098</v>
      </c>
      <c r="AI356" s="221">
        <v>47.036</v>
      </c>
      <c r="AJ356" s="221">
        <v>46.623</v>
      </c>
      <c r="AK356" s="221">
        <v>46.83</v>
      </c>
      <c r="AL356" s="220"/>
      <c r="AM356" s="220"/>
      <c r="AN356" s="221">
        <v>8.0</v>
      </c>
      <c r="AO356" s="221">
        <v>9.0</v>
      </c>
      <c r="AP356" s="220"/>
      <c r="AQ356" s="220"/>
      <c r="AR356" s="220"/>
    </row>
    <row r="357">
      <c r="A357" s="220" t="s">
        <v>833</v>
      </c>
      <c r="B357" s="220" t="s">
        <v>441</v>
      </c>
      <c r="C357" s="220" t="s">
        <v>78</v>
      </c>
      <c r="D357" s="221">
        <v>18064.0</v>
      </c>
      <c r="E357" s="221">
        <v>932.0</v>
      </c>
      <c r="F357" s="226">
        <v>2.468514338E9</v>
      </c>
      <c r="G357" s="226">
        <v>2.469659622E9</v>
      </c>
      <c r="H357" s="223">
        <v>3.02</v>
      </c>
      <c r="I357" s="223">
        <v>3.06</v>
      </c>
      <c r="J357" s="224">
        <f>((F357+G357)/1000000000) / (H357+I357)</f>
        <v>0.8121996645</v>
      </c>
      <c r="K357" s="221">
        <v>55.2061</v>
      </c>
      <c r="L357" s="221">
        <v>54.955</v>
      </c>
      <c r="M357" s="221">
        <v>55.0796</v>
      </c>
      <c r="N357" s="221">
        <v>56.505</v>
      </c>
      <c r="O357" s="221">
        <v>56.207</v>
      </c>
      <c r="P357" s="221">
        <v>56.349</v>
      </c>
      <c r="Q357" s="221">
        <v>53.658</v>
      </c>
      <c r="R357" s="221">
        <v>53.517</v>
      </c>
      <c r="S357" s="221">
        <v>53.587</v>
      </c>
      <c r="T357" s="221">
        <v>69.0524</v>
      </c>
      <c r="U357" s="221">
        <v>68.9225</v>
      </c>
      <c r="V357" s="221">
        <v>68.9869</v>
      </c>
      <c r="W357" s="221">
        <v>67.602</v>
      </c>
      <c r="X357" s="221">
        <v>67.446</v>
      </c>
      <c r="Y357" s="221">
        <v>67.523</v>
      </c>
      <c r="Z357" s="221">
        <v>68.576</v>
      </c>
      <c r="AA357" s="221">
        <v>68.504</v>
      </c>
      <c r="AB357" s="221">
        <v>68.54</v>
      </c>
      <c r="AC357" s="221">
        <v>48.9707</v>
      </c>
      <c r="AD357" s="221">
        <v>48.3381</v>
      </c>
      <c r="AE357" s="221">
        <v>48.6511</v>
      </c>
      <c r="AF357" s="221">
        <v>50.92</v>
      </c>
      <c r="AG357" s="221">
        <v>49.872</v>
      </c>
      <c r="AH357" s="221">
        <v>50.376</v>
      </c>
      <c r="AI357" s="221">
        <v>47.183</v>
      </c>
      <c r="AJ357" s="221">
        <v>46.762</v>
      </c>
      <c r="AK357" s="221">
        <v>46.973</v>
      </c>
      <c r="AL357" s="220"/>
      <c r="AM357" s="220"/>
      <c r="AN357" s="221">
        <v>8.0</v>
      </c>
      <c r="AO357" s="221">
        <v>9.0</v>
      </c>
      <c r="AP357" s="220"/>
      <c r="AQ357" s="220"/>
      <c r="AR357" s="220"/>
    </row>
    <row r="358">
      <c r="A358" s="221" t="s">
        <v>834</v>
      </c>
      <c r="B358" s="221" t="s">
        <v>440</v>
      </c>
      <c r="C358" s="220" t="s">
        <v>78</v>
      </c>
      <c r="D358" s="220" t="s">
        <v>78</v>
      </c>
      <c r="E358" s="220" t="s">
        <v>78</v>
      </c>
      <c r="F358" s="236"/>
      <c r="G358" s="236"/>
      <c r="H358" s="220"/>
      <c r="I358" s="220"/>
      <c r="J358" s="220"/>
      <c r="K358" s="221">
        <v>54.3928</v>
      </c>
      <c r="L358" s="221">
        <v>54.1607</v>
      </c>
      <c r="M358" s="221">
        <v>54.274</v>
      </c>
      <c r="N358" s="221">
        <v>55.034</v>
      </c>
      <c r="O358" s="221">
        <v>54.907</v>
      </c>
      <c r="P358" s="221">
        <v>55.011</v>
      </c>
      <c r="Q358" s="221">
        <v>53.216</v>
      </c>
      <c r="R358" s="221">
        <v>52.991</v>
      </c>
      <c r="S358" s="221">
        <v>53.101</v>
      </c>
      <c r="T358" s="221">
        <v>64.4</v>
      </c>
      <c r="U358" s="221">
        <v>64.5078</v>
      </c>
      <c r="V358" s="221">
        <v>64.4535</v>
      </c>
      <c r="W358" s="221">
        <v>62.944</v>
      </c>
      <c r="X358" s="221">
        <v>62.048</v>
      </c>
      <c r="Y358" s="221">
        <v>62.962</v>
      </c>
      <c r="Z358" s="221">
        <v>63.864</v>
      </c>
      <c r="AA358" s="221">
        <v>63.933</v>
      </c>
      <c r="AB358" s="221">
        <v>63.898</v>
      </c>
      <c r="AC358" s="221">
        <v>47.6252</v>
      </c>
      <c r="AD358" s="221">
        <v>47.9831</v>
      </c>
      <c r="AE358" s="221">
        <v>47.8194</v>
      </c>
      <c r="AF358" s="221">
        <v>49.214</v>
      </c>
      <c r="AG358" s="221">
        <v>49.439</v>
      </c>
      <c r="AH358" s="221">
        <v>49.452</v>
      </c>
      <c r="AI358" s="221">
        <v>46.256</v>
      </c>
      <c r="AJ358" s="221">
        <v>46.788</v>
      </c>
      <c r="AK358" s="221">
        <v>46.542</v>
      </c>
      <c r="AL358" s="220"/>
      <c r="AM358" s="220"/>
      <c r="AN358" s="221">
        <v>8.0</v>
      </c>
      <c r="AO358" s="221">
        <v>9.0</v>
      </c>
      <c r="AP358" s="220"/>
      <c r="AQ358" s="220"/>
      <c r="AR358" s="220"/>
    </row>
    <row r="359">
      <c r="A359" s="220" t="s">
        <v>834</v>
      </c>
      <c r="B359" s="220" t="s">
        <v>441</v>
      </c>
      <c r="C359" s="220" t="s">
        <v>78</v>
      </c>
      <c r="D359" s="221">
        <v>16448.0</v>
      </c>
      <c r="E359" s="221">
        <v>970.0</v>
      </c>
      <c r="F359" s="222">
        <v>2.468853941E9</v>
      </c>
      <c r="G359" s="222">
        <v>2.467920161E9</v>
      </c>
      <c r="H359" s="223">
        <v>3.01</v>
      </c>
      <c r="I359" s="223">
        <v>2.95</v>
      </c>
      <c r="J359" s="224">
        <f>((F359+G359)/1000000000) / (H359+I359)</f>
        <v>0.8283178023</v>
      </c>
      <c r="K359" s="221">
        <v>54.7043</v>
      </c>
      <c r="L359" s="221">
        <v>54.4313</v>
      </c>
      <c r="M359" s="221">
        <v>54.5642</v>
      </c>
      <c r="N359" s="221">
        <v>55.356</v>
      </c>
      <c r="O359" s="221">
        <v>55.167</v>
      </c>
      <c r="P359" s="221">
        <v>55.302</v>
      </c>
      <c r="Q359" s="221">
        <v>53.477</v>
      </c>
      <c r="R359" s="221">
        <v>53.224</v>
      </c>
      <c r="S359" s="221">
        <v>53.348</v>
      </c>
      <c r="T359" s="221">
        <v>66.7327</v>
      </c>
      <c r="U359" s="221">
        <v>66.7735</v>
      </c>
      <c r="V359" s="221">
        <v>66.7531</v>
      </c>
      <c r="W359" s="221">
        <v>65.114</v>
      </c>
      <c r="X359" s="221">
        <v>65.157</v>
      </c>
      <c r="Y359" s="221">
        <v>65.135</v>
      </c>
      <c r="Z359" s="221">
        <v>66.288</v>
      </c>
      <c r="AA359" s="221">
        <v>66.289</v>
      </c>
      <c r="AB359" s="221">
        <v>66.288</v>
      </c>
      <c r="AC359" s="221">
        <v>47.7822</v>
      </c>
      <c r="AD359" s="221">
        <v>48.1332</v>
      </c>
      <c r="AE359" s="221">
        <v>47.9727</v>
      </c>
      <c r="AF359" s="221">
        <v>49.449</v>
      </c>
      <c r="AG359" s="221">
        <v>49.637</v>
      </c>
      <c r="AH359" s="221">
        <v>49.671</v>
      </c>
      <c r="AI359" s="221">
        <v>46.375</v>
      </c>
      <c r="AJ359" s="221">
        <v>46.912</v>
      </c>
      <c r="AK359" s="221">
        <v>46.664</v>
      </c>
      <c r="AL359" s="220"/>
      <c r="AM359" s="220"/>
      <c r="AN359" s="221">
        <v>8.0</v>
      </c>
      <c r="AO359" s="221">
        <v>9.0</v>
      </c>
      <c r="AP359" s="220"/>
      <c r="AQ359" s="220"/>
      <c r="AR359" s="220"/>
    </row>
    <row r="360">
      <c r="A360" s="227" t="s">
        <v>835</v>
      </c>
      <c r="B360" s="227" t="s">
        <v>440</v>
      </c>
      <c r="C360" s="227" t="s">
        <v>78</v>
      </c>
      <c r="D360" s="220" t="s">
        <v>78</v>
      </c>
      <c r="E360" s="220" t="s">
        <v>78</v>
      </c>
      <c r="F360" s="222">
        <v>2.470436096E9</v>
      </c>
      <c r="G360" s="222">
        <v>2.468956904E9</v>
      </c>
      <c r="H360" s="220"/>
      <c r="I360" s="220"/>
      <c r="J360" s="220"/>
      <c r="K360" s="221">
        <v>56.0022</v>
      </c>
      <c r="L360" s="221">
        <v>55.6003</v>
      </c>
      <c r="M360" s="221">
        <v>55.7965</v>
      </c>
      <c r="N360" s="221">
        <v>57.856</v>
      </c>
      <c r="O360" s="221">
        <v>57.063</v>
      </c>
      <c r="P360" s="221">
        <v>57.442</v>
      </c>
      <c r="Q360" s="221">
        <v>54.217</v>
      </c>
      <c r="R360" s="221">
        <v>53.951</v>
      </c>
      <c r="S360" s="221">
        <v>54.082</v>
      </c>
      <c r="T360" s="221">
        <v>67.9458</v>
      </c>
      <c r="U360" s="221">
        <v>67.4856</v>
      </c>
      <c r="V360" s="221">
        <v>67.7097</v>
      </c>
      <c r="W360" s="221">
        <v>64.93</v>
      </c>
      <c r="X360" s="221">
        <v>64.712</v>
      </c>
      <c r="Y360" s="221">
        <v>64.819</v>
      </c>
      <c r="Z360" s="221">
        <v>67.181</v>
      </c>
      <c r="AA360" s="221">
        <v>66.802</v>
      </c>
      <c r="AB360" s="221">
        <v>66.987</v>
      </c>
      <c r="AC360" s="221">
        <v>49.5408</v>
      </c>
      <c r="AD360" s="221">
        <v>49.26</v>
      </c>
      <c r="AE360" s="221">
        <v>49.3979</v>
      </c>
      <c r="AF360" s="221">
        <v>52.031</v>
      </c>
      <c r="AG360" s="221">
        <v>51.456</v>
      </c>
      <c r="AH360" s="221">
        <v>51.731</v>
      </c>
      <c r="AI360" s="221">
        <v>47.565</v>
      </c>
      <c r="AJ360" s="221">
        <v>47.344</v>
      </c>
      <c r="AK360" s="221">
        <v>47.453</v>
      </c>
      <c r="AL360" s="220"/>
      <c r="AM360" s="220"/>
      <c r="AN360" s="221">
        <v>4.0</v>
      </c>
      <c r="AO360" s="221">
        <v>5.0</v>
      </c>
      <c r="AP360" s="220"/>
      <c r="AQ360" s="220"/>
      <c r="AR360" s="220"/>
    </row>
    <row r="361">
      <c r="A361" s="227" t="s">
        <v>835</v>
      </c>
      <c r="B361" s="227" t="s">
        <v>441</v>
      </c>
      <c r="C361" s="227" t="s">
        <v>78</v>
      </c>
      <c r="D361" s="221">
        <v>11918.0</v>
      </c>
      <c r="E361" s="221">
        <v>1132.0</v>
      </c>
      <c r="F361" s="226">
        <v>2.470436096E9</v>
      </c>
      <c r="G361" s="226">
        <v>2.468956904E9</v>
      </c>
      <c r="H361" s="223">
        <v>3.04</v>
      </c>
      <c r="I361" s="223">
        <v>3.03</v>
      </c>
      <c r="J361" s="224">
        <f>((F361+G361)/1000000000) / (H361+I361)</f>
        <v>0.8137385502</v>
      </c>
      <c r="K361" s="221">
        <v>56.2562</v>
      </c>
      <c r="L361" s="221">
        <v>55.7926</v>
      </c>
      <c r="M361" s="221">
        <v>56.0181</v>
      </c>
      <c r="N361" s="221">
        <v>58.229</v>
      </c>
      <c r="O361" s="221">
        <v>57.309</v>
      </c>
      <c r="P361" s="221">
        <v>57.745</v>
      </c>
      <c r="Q361" s="221">
        <v>54.389</v>
      </c>
      <c r="R361" s="221">
        <v>54.083</v>
      </c>
      <c r="S361" s="221">
        <v>54.233</v>
      </c>
      <c r="T361" s="221">
        <v>69.5132</v>
      </c>
      <c r="U361" s="221">
        <v>69.129</v>
      </c>
      <c r="V361" s="221">
        <v>69.3169</v>
      </c>
      <c r="W361" s="221">
        <v>65.688</v>
      </c>
      <c r="X361" s="221">
        <v>65.505</v>
      </c>
      <c r="Y361" s="221">
        <v>65.595</v>
      </c>
      <c r="Z361" s="221">
        <v>68.551</v>
      </c>
      <c r="AA361" s="221">
        <v>68.198</v>
      </c>
      <c r="AB361" s="221">
        <v>68.371</v>
      </c>
      <c r="AC361" s="221">
        <v>49.762</v>
      </c>
      <c r="AD361" s="221">
        <v>49.4119</v>
      </c>
      <c r="AE361" s="221">
        <v>49.5831</v>
      </c>
      <c r="AF361" s="221">
        <v>52.407</v>
      </c>
      <c r="AG361" s="221">
        <v>51.706</v>
      </c>
      <c r="AH361" s="221">
        <v>52.039</v>
      </c>
      <c r="AI361" s="221">
        <v>47.705</v>
      </c>
      <c r="AJ361" s="221">
        <v>47.441</v>
      </c>
      <c r="AK361" s="221">
        <v>47.571</v>
      </c>
      <c r="AL361" s="220"/>
      <c r="AM361" s="220"/>
      <c r="AN361" s="221">
        <v>4.0</v>
      </c>
      <c r="AO361" s="221">
        <v>5.0</v>
      </c>
      <c r="AP361" s="220"/>
      <c r="AQ361" s="220"/>
      <c r="AR361" s="220"/>
    </row>
    <row r="362">
      <c r="A362" s="220"/>
      <c r="B362" s="220"/>
      <c r="C362" s="220"/>
      <c r="D362" s="236"/>
      <c r="E362" s="236"/>
      <c r="F362" s="237"/>
      <c r="G362" s="237"/>
      <c r="H362" s="238"/>
      <c r="I362" s="238"/>
      <c r="J362" s="239">
        <f>AVERAGE(J65:J361)</f>
        <v>0.8145277703</v>
      </c>
      <c r="K362" s="236"/>
      <c r="L362" s="236"/>
      <c r="M362" s="236"/>
      <c r="N362" s="236"/>
      <c r="O362" s="236"/>
      <c r="P362" s="236"/>
      <c r="Q362" s="236"/>
      <c r="R362" s="236"/>
      <c r="S362" s="236"/>
      <c r="T362" s="236"/>
      <c r="U362" s="236"/>
      <c r="V362" s="236"/>
      <c r="W362" s="236"/>
      <c r="X362" s="236"/>
      <c r="Y362" s="236"/>
      <c r="Z362" s="236"/>
      <c r="AA362" s="236"/>
      <c r="AB362" s="236"/>
      <c r="AC362" s="236"/>
      <c r="AD362" s="236"/>
      <c r="AE362" s="236"/>
      <c r="AF362" s="236"/>
      <c r="AG362" s="236"/>
      <c r="AH362" s="236"/>
      <c r="AI362" s="236"/>
      <c r="AJ362" s="236"/>
      <c r="AK362" s="236"/>
      <c r="AL362" s="236"/>
      <c r="AM362" s="236"/>
      <c r="AN362" s="236"/>
      <c r="AO362" s="236"/>
      <c r="AP362" s="236"/>
      <c r="AQ362" s="236"/>
      <c r="AR362" s="236"/>
    </row>
    <row r="363">
      <c r="A363" s="220"/>
      <c r="B363" s="220"/>
      <c r="C363" s="220"/>
      <c r="D363" s="236"/>
      <c r="E363" s="236"/>
      <c r="F363" s="237"/>
      <c r="G363" s="237"/>
      <c r="H363" s="240"/>
      <c r="I363" s="240"/>
      <c r="J363" s="241"/>
      <c r="K363" s="236"/>
      <c r="L363" s="236"/>
      <c r="M363" s="236"/>
      <c r="N363" s="236"/>
      <c r="O363" s="236"/>
      <c r="P363" s="236"/>
      <c r="Q363" s="236"/>
      <c r="R363" s="236"/>
      <c r="S363" s="236"/>
      <c r="T363" s="236"/>
      <c r="U363" s="236"/>
      <c r="V363" s="236"/>
      <c r="W363" s="236"/>
      <c r="X363" s="236"/>
      <c r="Y363" s="236"/>
      <c r="Z363" s="236"/>
      <c r="AA363" s="236"/>
      <c r="AB363" s="236"/>
      <c r="AC363" s="236"/>
      <c r="AD363" s="236"/>
      <c r="AE363" s="236"/>
      <c r="AF363" s="236"/>
      <c r="AG363" s="236"/>
      <c r="AH363" s="236"/>
      <c r="AI363" s="236"/>
      <c r="AJ363" s="236"/>
      <c r="AK363" s="236"/>
      <c r="AL363" s="236"/>
      <c r="AM363" s="236"/>
      <c r="AN363" s="236"/>
      <c r="AO363" s="236"/>
      <c r="AP363" s="236"/>
      <c r="AQ363" s="236"/>
      <c r="AR363" s="236"/>
    </row>
    <row r="364">
      <c r="A364" s="220"/>
      <c r="B364" s="220"/>
      <c r="C364" s="220"/>
      <c r="D364" s="236"/>
      <c r="E364" s="236"/>
      <c r="F364" s="237"/>
      <c r="G364" s="237"/>
      <c r="H364" s="220"/>
      <c r="I364" s="225"/>
      <c r="J364" s="242"/>
      <c r="K364" s="236"/>
      <c r="L364" s="236"/>
      <c r="M364" s="236"/>
      <c r="N364" s="236"/>
      <c r="O364" s="236"/>
      <c r="P364" s="236"/>
      <c r="Q364" s="236"/>
      <c r="R364" s="236"/>
      <c r="S364" s="236"/>
      <c r="T364" s="236"/>
      <c r="U364" s="236"/>
      <c r="V364" s="236"/>
      <c r="W364" s="236"/>
      <c r="X364" s="236"/>
      <c r="Y364" s="236"/>
      <c r="Z364" s="236"/>
      <c r="AA364" s="236"/>
      <c r="AB364" s="236"/>
      <c r="AC364" s="236"/>
      <c r="AD364" s="236"/>
      <c r="AE364" s="236"/>
      <c r="AF364" s="236"/>
      <c r="AG364" s="236"/>
      <c r="AH364" s="236"/>
      <c r="AI364" s="236"/>
      <c r="AJ364" s="236"/>
      <c r="AK364" s="236"/>
      <c r="AL364" s="236"/>
      <c r="AM364" s="236"/>
      <c r="AN364" s="236"/>
      <c r="AO364" s="236"/>
      <c r="AP364" s="236"/>
      <c r="AQ364" s="236"/>
      <c r="AR364" s="236"/>
    </row>
    <row r="365">
      <c r="A365" s="220"/>
      <c r="B365" s="220"/>
      <c r="C365" s="220"/>
      <c r="D365" s="236"/>
      <c r="E365" s="236"/>
      <c r="F365" s="243"/>
      <c r="G365" s="243"/>
      <c r="H365" s="220"/>
      <c r="I365" s="225"/>
      <c r="J365" s="242"/>
      <c r="K365" s="236"/>
      <c r="L365" s="236"/>
      <c r="M365" s="236"/>
      <c r="N365" s="236"/>
      <c r="O365" s="236"/>
      <c r="P365" s="236"/>
      <c r="Q365" s="236"/>
      <c r="R365" s="236"/>
      <c r="S365" s="236"/>
      <c r="T365" s="236"/>
      <c r="U365" s="236"/>
      <c r="V365" s="236"/>
      <c r="W365" s="236"/>
      <c r="X365" s="236"/>
      <c r="Y365" s="236"/>
      <c r="Z365" s="236"/>
      <c r="AA365" s="236"/>
      <c r="AB365" s="236"/>
      <c r="AC365" s="236"/>
      <c r="AD365" s="236"/>
      <c r="AE365" s="236"/>
      <c r="AF365" s="236"/>
      <c r="AG365" s="236"/>
      <c r="AH365" s="236"/>
      <c r="AI365" s="236"/>
      <c r="AJ365" s="236"/>
      <c r="AK365" s="236"/>
      <c r="AL365" s="236"/>
      <c r="AM365" s="236"/>
      <c r="AN365" s="236"/>
      <c r="AO365" s="236"/>
      <c r="AP365" s="236"/>
      <c r="AQ365" s="236"/>
      <c r="AR365" s="236"/>
    </row>
    <row r="366">
      <c r="A366" s="220"/>
      <c r="B366" s="220"/>
      <c r="C366" s="220"/>
      <c r="D366" s="236"/>
      <c r="E366" s="236"/>
      <c r="F366" s="243"/>
      <c r="G366" s="243"/>
      <c r="H366" s="220"/>
      <c r="I366" s="225"/>
      <c r="J366" s="242"/>
      <c r="K366" s="236"/>
      <c r="L366" s="236"/>
      <c r="M366" s="236"/>
      <c r="N366" s="236"/>
      <c r="O366" s="236"/>
      <c r="P366" s="236"/>
      <c r="Q366" s="236"/>
      <c r="R366" s="236"/>
      <c r="S366" s="236"/>
      <c r="T366" s="236"/>
      <c r="U366" s="236"/>
      <c r="V366" s="236"/>
      <c r="W366" s="236"/>
      <c r="X366" s="236"/>
      <c r="Y366" s="236"/>
      <c r="Z366" s="236"/>
      <c r="AA366" s="236"/>
      <c r="AB366" s="236"/>
      <c r="AC366" s="236"/>
      <c r="AD366" s="236"/>
      <c r="AE366" s="236"/>
      <c r="AF366" s="236"/>
      <c r="AG366" s="236"/>
      <c r="AH366" s="236"/>
      <c r="AI366" s="236"/>
      <c r="AJ366" s="236"/>
      <c r="AK366" s="236"/>
      <c r="AL366" s="236"/>
      <c r="AM366" s="236"/>
      <c r="AN366" s="236"/>
      <c r="AO366" s="236"/>
      <c r="AP366" s="236"/>
      <c r="AQ366" s="236"/>
      <c r="AR366" s="236"/>
    </row>
    <row r="367">
      <c r="A367" s="220"/>
      <c r="B367" s="220"/>
      <c r="C367" s="220"/>
      <c r="D367" s="236"/>
      <c r="E367" s="236"/>
      <c r="F367" s="243"/>
      <c r="G367" s="243"/>
      <c r="H367" s="220"/>
      <c r="I367" s="225"/>
      <c r="J367" s="242"/>
      <c r="K367" s="236"/>
      <c r="L367" s="236"/>
      <c r="M367" s="236"/>
      <c r="N367" s="236"/>
      <c r="O367" s="236"/>
      <c r="P367" s="236"/>
      <c r="Q367" s="236"/>
      <c r="R367" s="236"/>
      <c r="S367" s="236"/>
      <c r="T367" s="236"/>
      <c r="U367" s="236"/>
      <c r="V367" s="236"/>
      <c r="W367" s="236"/>
      <c r="X367" s="236"/>
      <c r="Y367" s="236"/>
      <c r="Z367" s="236"/>
      <c r="AA367" s="236"/>
      <c r="AB367" s="236"/>
      <c r="AC367" s="236"/>
      <c r="AD367" s="236"/>
      <c r="AE367" s="236"/>
      <c r="AF367" s="236"/>
      <c r="AG367" s="236"/>
      <c r="AH367" s="236"/>
      <c r="AI367" s="236"/>
      <c r="AJ367" s="236"/>
      <c r="AK367" s="236"/>
      <c r="AL367" s="236"/>
      <c r="AM367" s="236"/>
      <c r="AN367" s="236"/>
      <c r="AO367" s="236"/>
      <c r="AP367" s="236"/>
      <c r="AQ367" s="236"/>
      <c r="AR367" s="236"/>
    </row>
    <row r="368">
      <c r="A368" s="220"/>
      <c r="B368" s="220"/>
      <c r="C368" s="220"/>
      <c r="D368" s="236"/>
      <c r="E368" s="236"/>
      <c r="F368" s="243"/>
      <c r="G368" s="243"/>
      <c r="H368" s="220"/>
      <c r="I368" s="225"/>
      <c r="J368" s="242"/>
      <c r="K368" s="236"/>
      <c r="L368" s="236"/>
      <c r="M368" s="236"/>
      <c r="N368" s="236"/>
      <c r="O368" s="236"/>
      <c r="P368" s="236"/>
      <c r="Q368" s="236"/>
      <c r="R368" s="236"/>
      <c r="S368" s="236"/>
      <c r="T368" s="236"/>
      <c r="U368" s="236"/>
      <c r="V368" s="236"/>
      <c r="W368" s="236"/>
      <c r="X368" s="236"/>
      <c r="Y368" s="236"/>
      <c r="Z368" s="236"/>
      <c r="AA368" s="236"/>
      <c r="AB368" s="236"/>
      <c r="AC368" s="236"/>
      <c r="AD368" s="236"/>
      <c r="AE368" s="236"/>
      <c r="AF368" s="236"/>
      <c r="AG368" s="236"/>
      <c r="AH368" s="236"/>
      <c r="AI368" s="236"/>
      <c r="AJ368" s="236"/>
      <c r="AK368" s="236"/>
      <c r="AL368" s="236"/>
      <c r="AM368" s="236"/>
      <c r="AN368" s="236"/>
      <c r="AO368" s="236"/>
      <c r="AP368" s="236"/>
      <c r="AQ368" s="236"/>
      <c r="AR368" s="236"/>
    </row>
    <row r="369">
      <c r="A369" s="220"/>
      <c r="B369" s="220"/>
      <c r="C369" s="220"/>
      <c r="D369" s="236"/>
      <c r="E369" s="236"/>
      <c r="F369" s="243"/>
      <c r="G369" s="243"/>
      <c r="H369" s="220"/>
      <c r="I369" s="225"/>
      <c r="J369" s="242"/>
      <c r="K369" s="236"/>
      <c r="L369" s="236"/>
      <c r="M369" s="236"/>
      <c r="N369" s="236"/>
      <c r="O369" s="236"/>
      <c r="P369" s="236"/>
      <c r="Q369" s="236"/>
      <c r="R369" s="236"/>
      <c r="S369" s="236"/>
      <c r="T369" s="236"/>
      <c r="U369" s="236"/>
      <c r="V369" s="236"/>
      <c r="W369" s="236"/>
      <c r="X369" s="236"/>
      <c r="Y369" s="236"/>
      <c r="Z369" s="236"/>
      <c r="AA369" s="236"/>
      <c r="AB369" s="236"/>
      <c r="AC369" s="236"/>
      <c r="AD369" s="236"/>
      <c r="AE369" s="236"/>
      <c r="AF369" s="236"/>
      <c r="AG369" s="236"/>
      <c r="AH369" s="236"/>
      <c r="AI369" s="236"/>
      <c r="AJ369" s="236"/>
      <c r="AK369" s="236"/>
      <c r="AL369" s="236"/>
      <c r="AM369" s="236"/>
      <c r="AN369" s="236"/>
      <c r="AO369" s="236"/>
      <c r="AP369" s="236"/>
      <c r="AQ369" s="236"/>
      <c r="AR369" s="236"/>
    </row>
    <row r="370">
      <c r="A370" s="220"/>
      <c r="B370" s="220"/>
      <c r="C370" s="220"/>
      <c r="D370" s="236"/>
      <c r="E370" s="236"/>
      <c r="F370" s="243"/>
      <c r="G370" s="243"/>
      <c r="H370" s="220"/>
      <c r="I370" s="225"/>
      <c r="J370" s="242"/>
      <c r="K370" s="236"/>
      <c r="L370" s="236"/>
      <c r="M370" s="236"/>
      <c r="N370" s="236"/>
      <c r="O370" s="236"/>
      <c r="P370" s="236"/>
      <c r="Q370" s="236"/>
      <c r="R370" s="236"/>
      <c r="S370" s="236"/>
      <c r="T370" s="236"/>
      <c r="U370" s="236"/>
      <c r="V370" s="236"/>
      <c r="W370" s="236"/>
      <c r="X370" s="236"/>
      <c r="Y370" s="236"/>
      <c r="Z370" s="236"/>
      <c r="AA370" s="236"/>
      <c r="AB370" s="236"/>
      <c r="AC370" s="236"/>
      <c r="AD370" s="236"/>
      <c r="AE370" s="236"/>
      <c r="AF370" s="236"/>
      <c r="AG370" s="236"/>
      <c r="AH370" s="236"/>
      <c r="AI370" s="236"/>
      <c r="AJ370" s="236"/>
      <c r="AK370" s="236"/>
      <c r="AL370" s="236"/>
      <c r="AM370" s="236"/>
      <c r="AN370" s="236"/>
      <c r="AO370" s="236"/>
      <c r="AP370" s="236"/>
      <c r="AQ370" s="236"/>
      <c r="AR370" s="236"/>
    </row>
    <row r="371">
      <c r="A371" s="220"/>
      <c r="B371" s="220"/>
      <c r="C371" s="220"/>
      <c r="D371" s="236"/>
      <c r="E371" s="236"/>
      <c r="F371" s="243"/>
      <c r="G371" s="243"/>
      <c r="H371" s="220"/>
      <c r="I371" s="225"/>
      <c r="J371" s="242"/>
      <c r="K371" s="236"/>
      <c r="L371" s="236"/>
      <c r="M371" s="236"/>
      <c r="N371" s="236"/>
      <c r="O371" s="236"/>
      <c r="P371" s="236"/>
      <c r="Q371" s="236"/>
      <c r="R371" s="236"/>
      <c r="S371" s="236"/>
      <c r="T371" s="236"/>
      <c r="U371" s="236"/>
      <c r="V371" s="236"/>
      <c r="W371" s="236"/>
      <c r="X371" s="236"/>
      <c r="Y371" s="236"/>
      <c r="Z371" s="236"/>
      <c r="AA371" s="236"/>
      <c r="AB371" s="236"/>
      <c r="AC371" s="236"/>
      <c r="AD371" s="236"/>
      <c r="AE371" s="236"/>
      <c r="AF371" s="236"/>
      <c r="AG371" s="236"/>
      <c r="AH371" s="236"/>
      <c r="AI371" s="236"/>
      <c r="AJ371" s="236"/>
      <c r="AK371" s="236"/>
      <c r="AL371" s="236"/>
      <c r="AM371" s="236"/>
      <c r="AN371" s="236"/>
      <c r="AO371" s="236"/>
      <c r="AP371" s="236"/>
      <c r="AQ371" s="236"/>
      <c r="AR371" s="236"/>
    </row>
    <row r="372">
      <c r="A372" s="220"/>
      <c r="B372" s="220"/>
      <c r="C372" s="220"/>
      <c r="D372" s="236"/>
      <c r="E372" s="236"/>
      <c r="F372" s="243"/>
      <c r="G372" s="243"/>
      <c r="H372" s="220"/>
      <c r="I372" s="225"/>
      <c r="J372" s="242"/>
      <c r="K372" s="236"/>
      <c r="L372" s="236"/>
      <c r="M372" s="236"/>
      <c r="N372" s="236"/>
      <c r="O372" s="236"/>
      <c r="P372" s="236"/>
      <c r="Q372" s="236"/>
      <c r="R372" s="236"/>
      <c r="S372" s="236"/>
      <c r="T372" s="236"/>
      <c r="U372" s="236"/>
      <c r="V372" s="236"/>
      <c r="W372" s="236"/>
      <c r="X372" s="236"/>
      <c r="Y372" s="236"/>
      <c r="Z372" s="236"/>
      <c r="AA372" s="236"/>
      <c r="AB372" s="236"/>
      <c r="AC372" s="236"/>
      <c r="AD372" s="236"/>
      <c r="AE372" s="236"/>
      <c r="AF372" s="236"/>
      <c r="AG372" s="236"/>
      <c r="AH372" s="236"/>
      <c r="AI372" s="236"/>
      <c r="AJ372" s="236"/>
      <c r="AK372" s="236"/>
      <c r="AL372" s="236"/>
      <c r="AM372" s="236"/>
      <c r="AN372" s="236"/>
      <c r="AO372" s="236"/>
      <c r="AP372" s="236"/>
      <c r="AQ372" s="236"/>
      <c r="AR372" s="236"/>
    </row>
    <row r="373">
      <c r="A373" s="220"/>
      <c r="B373" s="220"/>
      <c r="C373" s="220"/>
      <c r="D373" s="236"/>
      <c r="E373" s="236"/>
      <c r="F373" s="243"/>
      <c r="G373" s="243"/>
      <c r="H373" s="220"/>
      <c r="I373" s="220"/>
      <c r="J373" s="242"/>
      <c r="K373" s="236"/>
      <c r="L373" s="236"/>
      <c r="M373" s="236"/>
      <c r="N373" s="236"/>
      <c r="O373" s="236"/>
      <c r="P373" s="236"/>
      <c r="Q373" s="236"/>
      <c r="R373" s="236"/>
      <c r="S373" s="236"/>
      <c r="T373" s="236"/>
      <c r="U373" s="236"/>
      <c r="V373" s="236"/>
      <c r="W373" s="236"/>
      <c r="X373" s="236"/>
      <c r="Y373" s="236"/>
      <c r="Z373" s="236"/>
      <c r="AA373" s="236"/>
      <c r="AB373" s="236"/>
      <c r="AC373" s="236"/>
      <c r="AD373" s="236"/>
      <c r="AE373" s="236"/>
      <c r="AF373" s="236"/>
      <c r="AG373" s="236"/>
      <c r="AH373" s="236"/>
      <c r="AI373" s="236"/>
      <c r="AJ373" s="236"/>
      <c r="AK373" s="236"/>
      <c r="AL373" s="236"/>
      <c r="AM373" s="236"/>
      <c r="AN373" s="236"/>
      <c r="AO373" s="236"/>
      <c r="AP373" s="236"/>
      <c r="AQ373" s="236"/>
      <c r="AR373" s="236"/>
    </row>
    <row r="374">
      <c r="A374" s="220"/>
      <c r="B374" s="220"/>
      <c r="C374" s="220"/>
      <c r="D374" s="236"/>
      <c r="E374" s="236"/>
      <c r="F374" s="243"/>
      <c r="G374" s="243"/>
      <c r="H374" s="220"/>
      <c r="I374" s="220"/>
      <c r="J374" s="242"/>
      <c r="K374" s="236"/>
      <c r="L374" s="236"/>
      <c r="M374" s="236"/>
      <c r="N374" s="236"/>
      <c r="O374" s="236"/>
      <c r="P374" s="236"/>
      <c r="Q374" s="236"/>
      <c r="R374" s="236"/>
      <c r="S374" s="236"/>
      <c r="T374" s="236"/>
      <c r="U374" s="236"/>
      <c r="V374" s="236"/>
      <c r="W374" s="236"/>
      <c r="X374" s="236"/>
      <c r="Y374" s="236"/>
      <c r="Z374" s="236"/>
      <c r="AA374" s="236"/>
      <c r="AB374" s="236"/>
      <c r="AC374" s="236"/>
      <c r="AD374" s="236"/>
      <c r="AE374" s="236"/>
      <c r="AF374" s="236"/>
      <c r="AG374" s="236"/>
      <c r="AH374" s="236"/>
      <c r="AI374" s="236"/>
      <c r="AJ374" s="236"/>
      <c r="AK374" s="236"/>
      <c r="AL374" s="236"/>
      <c r="AM374" s="236"/>
      <c r="AN374" s="236"/>
      <c r="AO374" s="236"/>
      <c r="AP374" s="236"/>
      <c r="AQ374" s="236"/>
      <c r="AR374" s="236"/>
    </row>
    <row r="375">
      <c r="A375" s="220"/>
      <c r="B375" s="220"/>
      <c r="C375" s="220"/>
      <c r="D375" s="236"/>
      <c r="E375" s="236"/>
      <c r="F375" s="243"/>
      <c r="G375" s="243"/>
      <c r="H375" s="220"/>
      <c r="I375" s="220"/>
      <c r="J375" s="242"/>
      <c r="K375" s="236"/>
      <c r="L375" s="236"/>
      <c r="M375" s="236"/>
      <c r="N375" s="236"/>
      <c r="O375" s="236"/>
      <c r="P375" s="236"/>
      <c r="Q375" s="236"/>
      <c r="R375" s="236"/>
      <c r="S375" s="236"/>
      <c r="T375" s="236"/>
      <c r="U375" s="236"/>
      <c r="V375" s="236"/>
      <c r="W375" s="236"/>
      <c r="X375" s="236"/>
      <c r="Y375" s="236"/>
      <c r="Z375" s="236"/>
      <c r="AA375" s="236"/>
      <c r="AB375" s="236"/>
      <c r="AC375" s="236"/>
      <c r="AD375" s="236"/>
      <c r="AE375" s="236"/>
      <c r="AF375" s="236"/>
      <c r="AG375" s="236"/>
      <c r="AH375" s="236"/>
      <c r="AI375" s="236"/>
      <c r="AJ375" s="236"/>
      <c r="AK375" s="236"/>
      <c r="AL375" s="236"/>
      <c r="AM375" s="236"/>
      <c r="AN375" s="236"/>
      <c r="AO375" s="236"/>
      <c r="AP375" s="236"/>
      <c r="AQ375" s="236"/>
      <c r="AR375" s="236"/>
    </row>
    <row r="376">
      <c r="A376" s="220"/>
      <c r="B376" s="220"/>
      <c r="C376" s="220"/>
      <c r="D376" s="236"/>
      <c r="E376" s="236"/>
      <c r="F376" s="243"/>
      <c r="G376" s="243"/>
      <c r="H376" s="220"/>
      <c r="I376" s="220"/>
      <c r="J376" s="242"/>
      <c r="K376" s="236"/>
      <c r="L376" s="236"/>
      <c r="M376" s="236"/>
      <c r="N376" s="236"/>
      <c r="O376" s="236"/>
      <c r="P376" s="236"/>
      <c r="Q376" s="236"/>
      <c r="R376" s="236"/>
      <c r="S376" s="236"/>
      <c r="T376" s="236"/>
      <c r="U376" s="236"/>
      <c r="V376" s="236"/>
      <c r="W376" s="236"/>
      <c r="X376" s="236"/>
      <c r="Y376" s="236"/>
      <c r="Z376" s="236"/>
      <c r="AA376" s="236"/>
      <c r="AB376" s="236"/>
      <c r="AC376" s="236"/>
      <c r="AD376" s="236"/>
      <c r="AE376" s="236"/>
      <c r="AF376" s="236"/>
      <c r="AG376" s="236"/>
      <c r="AH376" s="236"/>
      <c r="AI376" s="236"/>
      <c r="AJ376" s="236"/>
      <c r="AK376" s="236"/>
      <c r="AL376" s="236"/>
      <c r="AM376" s="236"/>
      <c r="AN376" s="236"/>
      <c r="AO376" s="236"/>
      <c r="AP376" s="236"/>
      <c r="AQ376" s="236"/>
      <c r="AR376" s="236"/>
    </row>
    <row r="377">
      <c r="A377" s="220"/>
      <c r="B377" s="220"/>
      <c r="C377" s="220"/>
      <c r="D377" s="236"/>
      <c r="E377" s="236"/>
      <c r="F377" s="243"/>
      <c r="G377" s="243"/>
      <c r="H377" s="220"/>
      <c r="I377" s="220"/>
      <c r="J377" s="242"/>
      <c r="K377" s="236"/>
      <c r="L377" s="236"/>
      <c r="M377" s="236"/>
      <c r="N377" s="236"/>
      <c r="O377" s="236"/>
      <c r="P377" s="236"/>
      <c r="Q377" s="236"/>
      <c r="R377" s="236"/>
      <c r="S377" s="236"/>
      <c r="T377" s="236"/>
      <c r="U377" s="236"/>
      <c r="V377" s="236"/>
      <c r="W377" s="236"/>
      <c r="X377" s="236"/>
      <c r="Y377" s="236"/>
      <c r="Z377" s="236"/>
      <c r="AA377" s="236"/>
      <c r="AB377" s="236"/>
      <c r="AC377" s="236"/>
      <c r="AD377" s="236"/>
      <c r="AE377" s="236"/>
      <c r="AF377" s="236"/>
      <c r="AG377" s="236"/>
      <c r="AH377" s="236"/>
      <c r="AI377" s="236"/>
      <c r="AJ377" s="236"/>
      <c r="AK377" s="236"/>
      <c r="AL377" s="236"/>
      <c r="AM377" s="236"/>
      <c r="AN377" s="236"/>
      <c r="AO377" s="236"/>
      <c r="AP377" s="236"/>
      <c r="AQ377" s="236"/>
      <c r="AR377" s="236"/>
    </row>
    <row r="378">
      <c r="A378" s="220"/>
      <c r="B378" s="220"/>
      <c r="C378" s="220"/>
      <c r="D378" s="236"/>
      <c r="E378" s="236"/>
      <c r="F378" s="243"/>
      <c r="G378" s="243"/>
      <c r="H378" s="220"/>
      <c r="I378" s="220"/>
      <c r="J378" s="242"/>
      <c r="K378" s="236"/>
      <c r="L378" s="236"/>
      <c r="M378" s="236"/>
      <c r="N378" s="236"/>
      <c r="O378" s="236"/>
      <c r="P378" s="236"/>
      <c r="Q378" s="236"/>
      <c r="R378" s="236"/>
      <c r="S378" s="236"/>
      <c r="T378" s="236"/>
      <c r="U378" s="236"/>
      <c r="V378" s="236"/>
      <c r="W378" s="236"/>
      <c r="X378" s="236"/>
      <c r="Y378" s="236"/>
      <c r="Z378" s="236"/>
      <c r="AA378" s="236"/>
      <c r="AB378" s="236"/>
      <c r="AC378" s="236"/>
      <c r="AD378" s="236"/>
      <c r="AE378" s="236"/>
      <c r="AF378" s="236"/>
      <c r="AG378" s="236"/>
      <c r="AH378" s="236"/>
      <c r="AI378" s="236"/>
      <c r="AJ378" s="236"/>
      <c r="AK378" s="236"/>
      <c r="AL378" s="236"/>
      <c r="AM378" s="236"/>
      <c r="AN378" s="236"/>
      <c r="AO378" s="236"/>
      <c r="AP378" s="236"/>
      <c r="AQ378" s="236"/>
      <c r="AR378" s="236"/>
    </row>
    <row r="379">
      <c r="A379" s="220"/>
      <c r="B379" s="220"/>
      <c r="C379" s="220"/>
      <c r="D379" s="236"/>
      <c r="E379" s="236"/>
      <c r="F379" s="243"/>
      <c r="G379" s="243"/>
      <c r="H379" s="220"/>
      <c r="I379" s="220"/>
      <c r="J379" s="242"/>
      <c r="K379" s="236"/>
      <c r="L379" s="236"/>
      <c r="M379" s="236"/>
      <c r="N379" s="236"/>
      <c r="O379" s="236"/>
      <c r="P379" s="236"/>
      <c r="Q379" s="236"/>
      <c r="R379" s="236"/>
      <c r="S379" s="236"/>
      <c r="T379" s="236"/>
      <c r="U379" s="236"/>
      <c r="V379" s="236"/>
      <c r="W379" s="236"/>
      <c r="X379" s="236"/>
      <c r="Y379" s="236"/>
      <c r="Z379" s="236"/>
      <c r="AA379" s="236"/>
      <c r="AB379" s="236"/>
      <c r="AC379" s="236"/>
      <c r="AD379" s="236"/>
      <c r="AE379" s="236"/>
      <c r="AF379" s="236"/>
      <c r="AG379" s="236"/>
      <c r="AH379" s="236"/>
      <c r="AI379" s="236"/>
      <c r="AJ379" s="236"/>
      <c r="AK379" s="236"/>
      <c r="AL379" s="236"/>
      <c r="AM379" s="236"/>
      <c r="AN379" s="236"/>
      <c r="AO379" s="236"/>
      <c r="AP379" s="236"/>
      <c r="AQ379" s="236"/>
      <c r="AR379" s="236"/>
    </row>
    <row r="380">
      <c r="A380" s="220"/>
      <c r="B380" s="220"/>
      <c r="C380" s="220"/>
      <c r="D380" s="236"/>
      <c r="E380" s="236"/>
      <c r="F380" s="243"/>
      <c r="G380" s="243"/>
      <c r="H380" s="220"/>
      <c r="I380" s="220"/>
      <c r="J380" s="242"/>
      <c r="K380" s="236"/>
      <c r="L380" s="236"/>
      <c r="M380" s="236"/>
      <c r="N380" s="236"/>
      <c r="O380" s="236"/>
      <c r="P380" s="236"/>
      <c r="Q380" s="236"/>
      <c r="R380" s="236"/>
      <c r="S380" s="236"/>
      <c r="T380" s="236"/>
      <c r="U380" s="236"/>
      <c r="V380" s="236"/>
      <c r="W380" s="236"/>
      <c r="X380" s="236"/>
      <c r="Y380" s="236"/>
      <c r="Z380" s="236"/>
      <c r="AA380" s="236"/>
      <c r="AB380" s="236"/>
      <c r="AC380" s="236"/>
      <c r="AD380" s="236"/>
      <c r="AE380" s="236"/>
      <c r="AF380" s="236"/>
      <c r="AG380" s="236"/>
      <c r="AH380" s="236"/>
      <c r="AI380" s="236"/>
      <c r="AJ380" s="236"/>
      <c r="AK380" s="236"/>
      <c r="AL380" s="236"/>
      <c r="AM380" s="236"/>
      <c r="AN380" s="236"/>
      <c r="AO380" s="236"/>
      <c r="AP380" s="236"/>
      <c r="AQ380" s="236"/>
      <c r="AR380" s="236"/>
    </row>
    <row r="381">
      <c r="A381" s="220"/>
      <c r="B381" s="220"/>
      <c r="C381" s="220"/>
      <c r="D381" s="236"/>
      <c r="E381" s="236"/>
      <c r="F381" s="243"/>
      <c r="G381" s="243"/>
      <c r="H381" s="220"/>
      <c r="I381" s="220"/>
      <c r="J381" s="242"/>
      <c r="K381" s="236"/>
      <c r="L381" s="236"/>
      <c r="M381" s="236"/>
      <c r="N381" s="236"/>
      <c r="O381" s="236"/>
      <c r="P381" s="236"/>
      <c r="Q381" s="236"/>
      <c r="R381" s="236"/>
      <c r="S381" s="236"/>
      <c r="T381" s="236"/>
      <c r="U381" s="236"/>
      <c r="V381" s="236"/>
      <c r="W381" s="236"/>
      <c r="X381" s="236"/>
      <c r="Y381" s="236"/>
      <c r="Z381" s="236"/>
      <c r="AA381" s="236"/>
      <c r="AB381" s="236"/>
      <c r="AC381" s="236"/>
      <c r="AD381" s="236"/>
      <c r="AE381" s="236"/>
      <c r="AF381" s="236"/>
      <c r="AG381" s="236"/>
      <c r="AH381" s="236"/>
      <c r="AI381" s="236"/>
      <c r="AJ381" s="236"/>
      <c r="AK381" s="236"/>
      <c r="AL381" s="236"/>
      <c r="AM381" s="236"/>
      <c r="AN381" s="236"/>
      <c r="AO381" s="236"/>
      <c r="AP381" s="236"/>
      <c r="AQ381" s="236"/>
      <c r="AR381" s="236"/>
    </row>
    <row r="382">
      <c r="A382" s="220"/>
      <c r="B382" s="220"/>
      <c r="C382" s="220"/>
      <c r="D382" s="236"/>
      <c r="E382" s="236"/>
      <c r="F382" s="243"/>
      <c r="G382" s="243"/>
      <c r="H382" s="220"/>
      <c r="I382" s="220"/>
      <c r="J382" s="242"/>
      <c r="K382" s="236"/>
      <c r="L382" s="236"/>
      <c r="M382" s="236"/>
      <c r="N382" s="236"/>
      <c r="O382" s="236"/>
      <c r="P382" s="236"/>
      <c r="Q382" s="236"/>
      <c r="R382" s="236"/>
      <c r="S382" s="236"/>
      <c r="T382" s="236"/>
      <c r="U382" s="236"/>
      <c r="V382" s="236"/>
      <c r="W382" s="236"/>
      <c r="X382" s="236"/>
      <c r="Y382" s="236"/>
      <c r="Z382" s="236"/>
      <c r="AA382" s="236"/>
      <c r="AB382" s="236"/>
      <c r="AC382" s="236"/>
      <c r="AD382" s="236"/>
      <c r="AE382" s="236"/>
      <c r="AF382" s="236"/>
      <c r="AG382" s="236"/>
      <c r="AH382" s="236"/>
      <c r="AI382" s="236"/>
      <c r="AJ382" s="236"/>
      <c r="AK382" s="236"/>
      <c r="AL382" s="236"/>
      <c r="AM382" s="236"/>
      <c r="AN382" s="236"/>
      <c r="AO382" s="236"/>
      <c r="AP382" s="236"/>
      <c r="AQ382" s="236"/>
      <c r="AR382" s="236"/>
    </row>
    <row r="383">
      <c r="A383" s="220"/>
      <c r="B383" s="220"/>
      <c r="C383" s="220"/>
      <c r="D383" s="236"/>
      <c r="E383" s="236"/>
      <c r="F383" s="243"/>
      <c r="G383" s="243"/>
      <c r="H383" s="220"/>
      <c r="I383" s="220"/>
      <c r="J383" s="242"/>
      <c r="K383" s="236"/>
      <c r="L383" s="236"/>
      <c r="M383" s="236"/>
      <c r="N383" s="236"/>
      <c r="O383" s="236"/>
      <c r="P383" s="236"/>
      <c r="Q383" s="236"/>
      <c r="R383" s="236"/>
      <c r="S383" s="236"/>
      <c r="T383" s="236"/>
      <c r="U383" s="236"/>
      <c r="V383" s="236"/>
      <c r="W383" s="236"/>
      <c r="X383" s="236"/>
      <c r="Y383" s="236"/>
      <c r="Z383" s="236"/>
      <c r="AA383" s="236"/>
      <c r="AB383" s="236"/>
      <c r="AC383" s="236"/>
      <c r="AD383" s="236"/>
      <c r="AE383" s="236"/>
      <c r="AF383" s="236"/>
      <c r="AG383" s="236"/>
      <c r="AH383" s="236"/>
      <c r="AI383" s="236"/>
      <c r="AJ383" s="236"/>
      <c r="AK383" s="236"/>
      <c r="AL383" s="236"/>
      <c r="AM383" s="236"/>
      <c r="AN383" s="236"/>
      <c r="AO383" s="236"/>
      <c r="AP383" s="236"/>
      <c r="AQ383" s="236"/>
      <c r="AR383" s="236"/>
    </row>
    <row r="384">
      <c r="A384" s="220"/>
      <c r="B384" s="220"/>
      <c r="C384" s="220"/>
      <c r="D384" s="236"/>
      <c r="E384" s="236"/>
      <c r="F384" s="243"/>
      <c r="G384" s="243"/>
      <c r="H384" s="220"/>
      <c r="I384" s="220"/>
      <c r="J384" s="242"/>
      <c r="K384" s="236"/>
      <c r="L384" s="236"/>
      <c r="M384" s="236"/>
      <c r="N384" s="236"/>
      <c r="O384" s="236"/>
      <c r="P384" s="236"/>
      <c r="Q384" s="236"/>
      <c r="R384" s="236"/>
      <c r="S384" s="236"/>
      <c r="T384" s="236"/>
      <c r="U384" s="236"/>
      <c r="V384" s="236"/>
      <c r="W384" s="236"/>
      <c r="X384" s="236"/>
      <c r="Y384" s="236"/>
      <c r="Z384" s="236"/>
      <c r="AA384" s="236"/>
      <c r="AB384" s="236"/>
      <c r="AC384" s="236"/>
      <c r="AD384" s="236"/>
      <c r="AE384" s="236"/>
      <c r="AF384" s="236"/>
      <c r="AG384" s="236"/>
      <c r="AH384" s="236"/>
      <c r="AI384" s="236"/>
      <c r="AJ384" s="236"/>
      <c r="AK384" s="236"/>
      <c r="AL384" s="236"/>
      <c r="AM384" s="236"/>
      <c r="AN384" s="236"/>
      <c r="AO384" s="236"/>
      <c r="AP384" s="236"/>
      <c r="AQ384" s="236"/>
      <c r="AR384" s="236"/>
    </row>
    <row r="385">
      <c r="A385" s="220"/>
      <c r="B385" s="220"/>
      <c r="C385" s="220"/>
      <c r="D385" s="236"/>
      <c r="E385" s="236"/>
      <c r="F385" s="243"/>
      <c r="G385" s="243"/>
      <c r="H385" s="220"/>
      <c r="I385" s="220"/>
      <c r="J385" s="242"/>
      <c r="K385" s="236"/>
      <c r="L385" s="236"/>
      <c r="M385" s="236"/>
      <c r="N385" s="236"/>
      <c r="O385" s="236"/>
      <c r="P385" s="236"/>
      <c r="Q385" s="236"/>
      <c r="R385" s="236"/>
      <c r="S385" s="236"/>
      <c r="T385" s="236"/>
      <c r="U385" s="236"/>
      <c r="V385" s="236"/>
      <c r="W385" s="236"/>
      <c r="X385" s="236"/>
      <c r="Y385" s="236"/>
      <c r="Z385" s="236"/>
      <c r="AA385" s="236"/>
      <c r="AB385" s="236"/>
      <c r="AC385" s="236"/>
      <c r="AD385" s="236"/>
      <c r="AE385" s="236"/>
      <c r="AF385" s="236"/>
      <c r="AG385" s="236"/>
      <c r="AH385" s="236"/>
      <c r="AI385" s="236"/>
      <c r="AJ385" s="236"/>
      <c r="AK385" s="236"/>
      <c r="AL385" s="236"/>
      <c r="AM385" s="236"/>
      <c r="AN385" s="236"/>
      <c r="AO385" s="236"/>
      <c r="AP385" s="236"/>
      <c r="AQ385" s="236"/>
      <c r="AR385" s="236"/>
    </row>
    <row r="386">
      <c r="A386" s="220"/>
      <c r="B386" s="220"/>
      <c r="C386" s="220"/>
      <c r="D386" s="236"/>
      <c r="E386" s="236"/>
      <c r="F386" s="243"/>
      <c r="G386" s="243"/>
      <c r="H386" s="220"/>
      <c r="I386" s="220"/>
      <c r="J386" s="242"/>
      <c r="K386" s="236"/>
      <c r="L386" s="236"/>
      <c r="M386" s="236"/>
      <c r="N386" s="236"/>
      <c r="O386" s="236"/>
      <c r="P386" s="236"/>
      <c r="Q386" s="236"/>
      <c r="R386" s="236"/>
      <c r="S386" s="236"/>
      <c r="T386" s="236"/>
      <c r="U386" s="236"/>
      <c r="V386" s="236"/>
      <c r="W386" s="236"/>
      <c r="X386" s="236"/>
      <c r="Y386" s="236"/>
      <c r="Z386" s="236"/>
      <c r="AA386" s="236"/>
      <c r="AB386" s="236"/>
      <c r="AC386" s="236"/>
      <c r="AD386" s="236"/>
      <c r="AE386" s="236"/>
      <c r="AF386" s="236"/>
      <c r="AG386" s="236"/>
      <c r="AH386" s="236"/>
      <c r="AI386" s="236"/>
      <c r="AJ386" s="236"/>
      <c r="AK386" s="236"/>
      <c r="AL386" s="236"/>
      <c r="AM386" s="236"/>
      <c r="AN386" s="236"/>
      <c r="AO386" s="236"/>
      <c r="AP386" s="236"/>
      <c r="AQ386" s="236"/>
      <c r="AR386" s="236"/>
    </row>
    <row r="387">
      <c r="A387" s="220"/>
      <c r="B387" s="220"/>
      <c r="C387" s="220"/>
      <c r="D387" s="236"/>
      <c r="E387" s="236"/>
      <c r="F387" s="243"/>
      <c r="G387" s="243"/>
      <c r="H387" s="220"/>
      <c r="I387" s="220"/>
      <c r="J387" s="242"/>
      <c r="K387" s="236"/>
      <c r="L387" s="236"/>
      <c r="M387" s="236"/>
      <c r="N387" s="236"/>
      <c r="O387" s="236"/>
      <c r="P387" s="236"/>
      <c r="Q387" s="236"/>
      <c r="R387" s="236"/>
      <c r="S387" s="236"/>
      <c r="T387" s="236"/>
      <c r="U387" s="236"/>
      <c r="V387" s="236"/>
      <c r="W387" s="236"/>
      <c r="X387" s="236"/>
      <c r="Y387" s="236"/>
      <c r="Z387" s="236"/>
      <c r="AA387" s="236"/>
      <c r="AB387" s="236"/>
      <c r="AC387" s="236"/>
      <c r="AD387" s="236"/>
      <c r="AE387" s="236"/>
      <c r="AF387" s="236"/>
      <c r="AG387" s="236"/>
      <c r="AH387" s="236"/>
      <c r="AI387" s="236"/>
      <c r="AJ387" s="236"/>
      <c r="AK387" s="236"/>
      <c r="AL387" s="236"/>
      <c r="AM387" s="236"/>
      <c r="AN387" s="236"/>
      <c r="AO387" s="236"/>
      <c r="AP387" s="236"/>
      <c r="AQ387" s="236"/>
      <c r="AR387" s="236"/>
    </row>
    <row r="388">
      <c r="A388" s="220"/>
      <c r="B388" s="220"/>
      <c r="C388" s="220"/>
      <c r="D388" s="236"/>
      <c r="E388" s="236"/>
      <c r="F388" s="243"/>
      <c r="G388" s="243"/>
      <c r="H388" s="220"/>
      <c r="I388" s="220"/>
      <c r="J388" s="242"/>
      <c r="K388" s="236"/>
      <c r="L388" s="236"/>
      <c r="M388" s="236"/>
      <c r="N388" s="236"/>
      <c r="O388" s="236"/>
      <c r="P388" s="236"/>
      <c r="Q388" s="236"/>
      <c r="R388" s="236"/>
      <c r="S388" s="236"/>
      <c r="T388" s="236"/>
      <c r="U388" s="236"/>
      <c r="V388" s="236"/>
      <c r="W388" s="236"/>
      <c r="X388" s="236"/>
      <c r="Y388" s="236"/>
      <c r="Z388" s="236"/>
      <c r="AA388" s="236"/>
      <c r="AB388" s="236"/>
      <c r="AC388" s="236"/>
      <c r="AD388" s="236"/>
      <c r="AE388" s="236"/>
      <c r="AF388" s="236"/>
      <c r="AG388" s="236"/>
      <c r="AH388" s="236"/>
      <c r="AI388" s="236"/>
      <c r="AJ388" s="236"/>
      <c r="AK388" s="236"/>
      <c r="AL388" s="236"/>
      <c r="AM388" s="236"/>
      <c r="AN388" s="236"/>
      <c r="AO388" s="236"/>
      <c r="AP388" s="236"/>
      <c r="AQ388" s="236"/>
      <c r="AR388" s="236"/>
    </row>
    <row r="389">
      <c r="A389" s="220"/>
      <c r="B389" s="220"/>
      <c r="C389" s="220"/>
      <c r="D389" s="236"/>
      <c r="E389" s="236"/>
      <c r="F389" s="243"/>
      <c r="G389" s="243"/>
      <c r="H389" s="220"/>
      <c r="I389" s="220"/>
      <c r="J389" s="242"/>
      <c r="K389" s="236"/>
      <c r="L389" s="236"/>
      <c r="M389" s="236"/>
      <c r="N389" s="236"/>
      <c r="O389" s="236"/>
      <c r="P389" s="236"/>
      <c r="Q389" s="236"/>
      <c r="R389" s="236"/>
      <c r="S389" s="236"/>
      <c r="T389" s="236"/>
      <c r="U389" s="236"/>
      <c r="V389" s="236"/>
      <c r="W389" s="236"/>
      <c r="X389" s="236"/>
      <c r="Y389" s="236"/>
      <c r="Z389" s="236"/>
      <c r="AA389" s="236"/>
      <c r="AB389" s="236"/>
      <c r="AC389" s="236"/>
      <c r="AD389" s="236"/>
      <c r="AE389" s="236"/>
      <c r="AF389" s="236"/>
      <c r="AG389" s="236"/>
      <c r="AH389" s="236"/>
      <c r="AI389" s="236"/>
      <c r="AJ389" s="236"/>
      <c r="AK389" s="236"/>
      <c r="AL389" s="236"/>
      <c r="AM389" s="236"/>
      <c r="AN389" s="236"/>
      <c r="AO389" s="236"/>
      <c r="AP389" s="236"/>
      <c r="AQ389" s="236"/>
      <c r="AR389" s="236"/>
    </row>
    <row r="390">
      <c r="A390" s="220"/>
      <c r="B390" s="220"/>
      <c r="C390" s="220"/>
      <c r="D390" s="236"/>
      <c r="E390" s="236"/>
      <c r="F390" s="243"/>
      <c r="G390" s="243"/>
      <c r="H390" s="220"/>
      <c r="I390" s="220"/>
      <c r="J390" s="242"/>
      <c r="K390" s="236"/>
      <c r="L390" s="236"/>
      <c r="M390" s="236"/>
      <c r="N390" s="236"/>
      <c r="O390" s="236"/>
      <c r="P390" s="236"/>
      <c r="Q390" s="236"/>
      <c r="R390" s="236"/>
      <c r="S390" s="236"/>
      <c r="T390" s="236"/>
      <c r="U390" s="236"/>
      <c r="V390" s="236"/>
      <c r="W390" s="236"/>
      <c r="X390" s="236"/>
      <c r="Y390" s="236"/>
      <c r="Z390" s="236"/>
      <c r="AA390" s="236"/>
      <c r="AB390" s="236"/>
      <c r="AC390" s="236"/>
      <c r="AD390" s="236"/>
      <c r="AE390" s="236"/>
      <c r="AF390" s="236"/>
      <c r="AG390" s="236"/>
      <c r="AH390" s="236"/>
      <c r="AI390" s="236"/>
      <c r="AJ390" s="236"/>
      <c r="AK390" s="236"/>
      <c r="AL390" s="236"/>
      <c r="AM390" s="236"/>
      <c r="AN390" s="236"/>
      <c r="AO390" s="236"/>
      <c r="AP390" s="236"/>
      <c r="AQ390" s="236"/>
      <c r="AR390" s="236"/>
    </row>
    <row r="391">
      <c r="A391" s="220"/>
      <c r="B391" s="220"/>
      <c r="C391" s="220"/>
      <c r="D391" s="236"/>
      <c r="E391" s="236"/>
      <c r="F391" s="243"/>
      <c r="G391" s="243"/>
      <c r="H391" s="220"/>
      <c r="I391" s="220"/>
      <c r="J391" s="242"/>
      <c r="K391" s="236"/>
      <c r="L391" s="236"/>
      <c r="M391" s="236"/>
      <c r="N391" s="236"/>
      <c r="O391" s="236"/>
      <c r="P391" s="236"/>
      <c r="Q391" s="236"/>
      <c r="R391" s="236"/>
      <c r="S391" s="236"/>
      <c r="T391" s="236"/>
      <c r="U391" s="236"/>
      <c r="V391" s="236"/>
      <c r="W391" s="236"/>
      <c r="X391" s="236"/>
      <c r="Y391" s="236"/>
      <c r="Z391" s="236"/>
      <c r="AA391" s="236"/>
      <c r="AB391" s="236"/>
      <c r="AC391" s="236"/>
      <c r="AD391" s="236"/>
      <c r="AE391" s="236"/>
      <c r="AF391" s="236"/>
      <c r="AG391" s="236"/>
      <c r="AH391" s="236"/>
      <c r="AI391" s="236"/>
      <c r="AJ391" s="236"/>
      <c r="AK391" s="236"/>
      <c r="AL391" s="236"/>
      <c r="AM391" s="236"/>
      <c r="AN391" s="236"/>
      <c r="AO391" s="236"/>
      <c r="AP391" s="236"/>
      <c r="AQ391" s="236"/>
      <c r="AR391" s="236"/>
    </row>
    <row r="392">
      <c r="A392" s="220"/>
      <c r="B392" s="220"/>
      <c r="C392" s="220"/>
      <c r="D392" s="236"/>
      <c r="E392" s="236"/>
      <c r="F392" s="243"/>
      <c r="G392" s="243"/>
      <c r="H392" s="220"/>
      <c r="I392" s="220"/>
      <c r="J392" s="242"/>
      <c r="K392" s="236"/>
      <c r="L392" s="236"/>
      <c r="M392" s="236"/>
      <c r="N392" s="236"/>
      <c r="O392" s="236"/>
      <c r="P392" s="236"/>
      <c r="Q392" s="236"/>
      <c r="R392" s="236"/>
      <c r="S392" s="236"/>
      <c r="T392" s="236"/>
      <c r="U392" s="236"/>
      <c r="V392" s="236"/>
      <c r="W392" s="236"/>
      <c r="X392" s="236"/>
      <c r="Y392" s="236"/>
      <c r="Z392" s="236"/>
      <c r="AA392" s="236"/>
      <c r="AB392" s="236"/>
      <c r="AC392" s="236"/>
      <c r="AD392" s="236"/>
      <c r="AE392" s="236"/>
      <c r="AF392" s="236"/>
      <c r="AG392" s="236"/>
      <c r="AH392" s="236"/>
      <c r="AI392" s="236"/>
      <c r="AJ392" s="236"/>
      <c r="AK392" s="236"/>
      <c r="AL392" s="236"/>
      <c r="AM392" s="236"/>
      <c r="AN392" s="236"/>
      <c r="AO392" s="236"/>
      <c r="AP392" s="236"/>
      <c r="AQ392" s="236"/>
      <c r="AR392" s="236"/>
    </row>
    <row r="393">
      <c r="A393" s="220"/>
      <c r="B393" s="220"/>
      <c r="C393" s="220"/>
      <c r="D393" s="236"/>
      <c r="E393" s="236"/>
      <c r="F393" s="243"/>
      <c r="G393" s="243"/>
      <c r="H393" s="220"/>
      <c r="I393" s="220"/>
      <c r="J393" s="242"/>
      <c r="K393" s="236"/>
      <c r="L393" s="236"/>
      <c r="M393" s="236"/>
      <c r="N393" s="236"/>
      <c r="O393" s="236"/>
      <c r="P393" s="236"/>
      <c r="Q393" s="236"/>
      <c r="R393" s="236"/>
      <c r="S393" s="236"/>
      <c r="T393" s="236"/>
      <c r="U393" s="236"/>
      <c r="V393" s="236"/>
      <c r="W393" s="236"/>
      <c r="X393" s="236"/>
      <c r="Y393" s="236"/>
      <c r="Z393" s="236"/>
      <c r="AA393" s="236"/>
      <c r="AB393" s="236"/>
      <c r="AC393" s="236"/>
      <c r="AD393" s="236"/>
      <c r="AE393" s="236"/>
      <c r="AF393" s="236"/>
      <c r="AG393" s="236"/>
      <c r="AH393" s="236"/>
      <c r="AI393" s="236"/>
      <c r="AJ393" s="236"/>
      <c r="AK393" s="236"/>
      <c r="AL393" s="236"/>
      <c r="AM393" s="236"/>
      <c r="AN393" s="236"/>
      <c r="AO393" s="236"/>
      <c r="AP393" s="236"/>
      <c r="AQ393" s="236"/>
      <c r="AR393" s="236"/>
    </row>
    <row r="394">
      <c r="A394" s="220"/>
      <c r="B394" s="220"/>
      <c r="C394" s="220"/>
      <c r="D394" s="236"/>
      <c r="E394" s="236"/>
      <c r="F394" s="243"/>
      <c r="G394" s="243"/>
      <c r="H394" s="220"/>
      <c r="I394" s="220"/>
      <c r="J394" s="242"/>
      <c r="K394" s="236"/>
      <c r="L394" s="236"/>
      <c r="M394" s="236"/>
      <c r="N394" s="236"/>
      <c r="O394" s="236"/>
      <c r="P394" s="236"/>
      <c r="Q394" s="236"/>
      <c r="R394" s="236"/>
      <c r="S394" s="236"/>
      <c r="T394" s="236"/>
      <c r="U394" s="236"/>
      <c r="V394" s="236"/>
      <c r="W394" s="236"/>
      <c r="X394" s="236"/>
      <c r="Y394" s="236"/>
      <c r="Z394" s="236"/>
      <c r="AA394" s="236"/>
      <c r="AB394" s="236"/>
      <c r="AC394" s="236"/>
      <c r="AD394" s="236"/>
      <c r="AE394" s="236"/>
      <c r="AF394" s="236"/>
      <c r="AG394" s="236"/>
      <c r="AH394" s="236"/>
      <c r="AI394" s="236"/>
      <c r="AJ394" s="236"/>
      <c r="AK394" s="236"/>
      <c r="AL394" s="236"/>
      <c r="AM394" s="236"/>
      <c r="AN394" s="236"/>
      <c r="AO394" s="236"/>
      <c r="AP394" s="236"/>
      <c r="AQ394" s="236"/>
      <c r="AR394" s="236"/>
    </row>
    <row r="395">
      <c r="A395" s="220"/>
      <c r="B395" s="220"/>
      <c r="C395" s="220"/>
      <c r="D395" s="236"/>
      <c r="E395" s="236"/>
      <c r="F395" s="243"/>
      <c r="G395" s="243"/>
      <c r="H395" s="220"/>
      <c r="I395" s="220"/>
      <c r="J395" s="242"/>
      <c r="K395" s="236"/>
      <c r="L395" s="236"/>
      <c r="M395" s="236"/>
      <c r="N395" s="236"/>
      <c r="O395" s="236"/>
      <c r="P395" s="236"/>
      <c r="Q395" s="236"/>
      <c r="R395" s="236"/>
      <c r="S395" s="236"/>
      <c r="T395" s="236"/>
      <c r="U395" s="236"/>
      <c r="V395" s="236"/>
      <c r="W395" s="236"/>
      <c r="X395" s="236"/>
      <c r="Y395" s="236"/>
      <c r="Z395" s="236"/>
      <c r="AA395" s="236"/>
      <c r="AB395" s="236"/>
      <c r="AC395" s="236"/>
      <c r="AD395" s="236"/>
      <c r="AE395" s="236"/>
      <c r="AF395" s="236"/>
      <c r="AG395" s="236"/>
      <c r="AH395" s="236"/>
      <c r="AI395" s="236"/>
      <c r="AJ395" s="236"/>
      <c r="AK395" s="236"/>
      <c r="AL395" s="236"/>
      <c r="AM395" s="236"/>
      <c r="AN395" s="236"/>
      <c r="AO395" s="236"/>
      <c r="AP395" s="236"/>
      <c r="AQ395" s="236"/>
      <c r="AR395" s="236"/>
    </row>
    <row r="396">
      <c r="A396" s="220"/>
      <c r="B396" s="220"/>
      <c r="C396" s="220"/>
      <c r="D396" s="236"/>
      <c r="E396" s="236"/>
      <c r="F396" s="243"/>
      <c r="G396" s="243"/>
      <c r="H396" s="220"/>
      <c r="I396" s="220"/>
      <c r="J396" s="242"/>
      <c r="K396" s="236"/>
      <c r="L396" s="236"/>
      <c r="M396" s="236"/>
      <c r="N396" s="236"/>
      <c r="O396" s="236"/>
      <c r="P396" s="236"/>
      <c r="Q396" s="236"/>
      <c r="R396" s="236"/>
      <c r="S396" s="236"/>
      <c r="T396" s="236"/>
      <c r="U396" s="236"/>
      <c r="V396" s="236"/>
      <c r="W396" s="236"/>
      <c r="X396" s="236"/>
      <c r="Y396" s="236"/>
      <c r="Z396" s="236"/>
      <c r="AA396" s="236"/>
      <c r="AB396" s="236"/>
      <c r="AC396" s="236"/>
      <c r="AD396" s="236"/>
      <c r="AE396" s="236"/>
      <c r="AF396" s="236"/>
      <c r="AG396" s="236"/>
      <c r="AH396" s="236"/>
      <c r="AI396" s="236"/>
      <c r="AJ396" s="236"/>
      <c r="AK396" s="236"/>
      <c r="AL396" s="236"/>
      <c r="AM396" s="236"/>
      <c r="AN396" s="236"/>
      <c r="AO396" s="236"/>
      <c r="AP396" s="236"/>
      <c r="AQ396" s="236"/>
      <c r="AR396" s="236"/>
    </row>
    <row r="397">
      <c r="A397" s="220"/>
      <c r="B397" s="220"/>
      <c r="C397" s="220"/>
      <c r="D397" s="236"/>
      <c r="E397" s="236"/>
      <c r="F397" s="243"/>
      <c r="G397" s="243"/>
      <c r="H397" s="220"/>
      <c r="I397" s="220"/>
      <c r="J397" s="242"/>
      <c r="K397" s="236"/>
      <c r="L397" s="236"/>
      <c r="M397" s="236"/>
      <c r="N397" s="236"/>
      <c r="O397" s="236"/>
      <c r="P397" s="236"/>
      <c r="Q397" s="236"/>
      <c r="R397" s="236"/>
      <c r="S397" s="236"/>
      <c r="T397" s="236"/>
      <c r="U397" s="236"/>
      <c r="V397" s="236"/>
      <c r="W397" s="236"/>
      <c r="X397" s="236"/>
      <c r="Y397" s="236"/>
      <c r="Z397" s="236"/>
      <c r="AA397" s="236"/>
      <c r="AB397" s="236"/>
      <c r="AC397" s="236"/>
      <c r="AD397" s="236"/>
      <c r="AE397" s="236"/>
      <c r="AF397" s="236"/>
      <c r="AG397" s="236"/>
      <c r="AH397" s="236"/>
      <c r="AI397" s="236"/>
      <c r="AJ397" s="236"/>
      <c r="AK397" s="236"/>
      <c r="AL397" s="236"/>
      <c r="AM397" s="236"/>
      <c r="AN397" s="236"/>
      <c r="AO397" s="236"/>
      <c r="AP397" s="236"/>
      <c r="AQ397" s="236"/>
      <c r="AR397" s="236"/>
    </row>
    <row r="398">
      <c r="A398" s="220"/>
      <c r="B398" s="220"/>
      <c r="C398" s="220"/>
      <c r="D398" s="236"/>
      <c r="E398" s="236"/>
      <c r="F398" s="243"/>
      <c r="G398" s="243"/>
      <c r="H398" s="220"/>
      <c r="I398" s="220"/>
      <c r="J398" s="242"/>
      <c r="K398" s="236"/>
      <c r="L398" s="236"/>
      <c r="M398" s="236"/>
      <c r="N398" s="236"/>
      <c r="O398" s="236"/>
      <c r="P398" s="236"/>
      <c r="Q398" s="236"/>
      <c r="R398" s="236"/>
      <c r="S398" s="236"/>
      <c r="T398" s="236"/>
      <c r="U398" s="236"/>
      <c r="V398" s="236"/>
      <c r="W398" s="236"/>
      <c r="X398" s="236"/>
      <c r="Y398" s="236"/>
      <c r="Z398" s="236"/>
      <c r="AA398" s="236"/>
      <c r="AB398" s="236"/>
      <c r="AC398" s="236"/>
      <c r="AD398" s="236"/>
      <c r="AE398" s="236"/>
      <c r="AF398" s="236"/>
      <c r="AG398" s="236"/>
      <c r="AH398" s="236"/>
      <c r="AI398" s="236"/>
      <c r="AJ398" s="236"/>
      <c r="AK398" s="236"/>
      <c r="AL398" s="236"/>
      <c r="AM398" s="236"/>
      <c r="AN398" s="236"/>
      <c r="AO398" s="236"/>
      <c r="AP398" s="236"/>
      <c r="AQ398" s="236"/>
      <c r="AR398" s="236"/>
    </row>
    <row r="399">
      <c r="A399" s="220"/>
      <c r="B399" s="220"/>
      <c r="C399" s="220"/>
      <c r="D399" s="236"/>
      <c r="E399" s="236"/>
      <c r="F399" s="243"/>
      <c r="G399" s="243"/>
      <c r="H399" s="220"/>
      <c r="I399" s="220"/>
      <c r="J399" s="242"/>
      <c r="K399" s="236"/>
      <c r="L399" s="236"/>
      <c r="M399" s="236"/>
      <c r="N399" s="236"/>
      <c r="O399" s="236"/>
      <c r="P399" s="236"/>
      <c r="Q399" s="236"/>
      <c r="R399" s="236"/>
      <c r="S399" s="236"/>
      <c r="T399" s="236"/>
      <c r="U399" s="236"/>
      <c r="V399" s="236"/>
      <c r="W399" s="236"/>
      <c r="X399" s="236"/>
      <c r="Y399" s="236"/>
      <c r="Z399" s="236"/>
      <c r="AA399" s="236"/>
      <c r="AB399" s="236"/>
      <c r="AC399" s="236"/>
      <c r="AD399" s="236"/>
      <c r="AE399" s="236"/>
      <c r="AF399" s="236"/>
      <c r="AG399" s="236"/>
      <c r="AH399" s="236"/>
      <c r="AI399" s="236"/>
      <c r="AJ399" s="236"/>
      <c r="AK399" s="236"/>
      <c r="AL399" s="236"/>
      <c r="AM399" s="236"/>
      <c r="AN399" s="236"/>
      <c r="AO399" s="236"/>
      <c r="AP399" s="236"/>
      <c r="AQ399" s="236"/>
      <c r="AR399" s="236"/>
    </row>
    <row r="400">
      <c r="A400" s="220"/>
      <c r="B400" s="220"/>
      <c r="C400" s="220"/>
      <c r="D400" s="236"/>
      <c r="E400" s="236"/>
      <c r="F400" s="243"/>
      <c r="G400" s="243"/>
      <c r="H400" s="220"/>
      <c r="I400" s="220"/>
      <c r="J400" s="242"/>
      <c r="K400" s="236"/>
      <c r="L400" s="236"/>
      <c r="M400" s="236"/>
      <c r="N400" s="236"/>
      <c r="O400" s="236"/>
      <c r="P400" s="236"/>
      <c r="Q400" s="236"/>
      <c r="R400" s="236"/>
      <c r="S400" s="236"/>
      <c r="T400" s="236"/>
      <c r="U400" s="236"/>
      <c r="V400" s="236"/>
      <c r="W400" s="236"/>
      <c r="X400" s="236"/>
      <c r="Y400" s="236"/>
      <c r="Z400" s="236"/>
      <c r="AA400" s="236"/>
      <c r="AB400" s="236"/>
      <c r="AC400" s="236"/>
      <c r="AD400" s="236"/>
      <c r="AE400" s="236"/>
      <c r="AF400" s="236"/>
      <c r="AG400" s="236"/>
      <c r="AH400" s="236"/>
      <c r="AI400" s="236"/>
      <c r="AJ400" s="236"/>
      <c r="AK400" s="236"/>
      <c r="AL400" s="236"/>
      <c r="AM400" s="236"/>
      <c r="AN400" s="236"/>
      <c r="AO400" s="236"/>
      <c r="AP400" s="236"/>
      <c r="AQ400" s="236"/>
      <c r="AR400" s="236"/>
    </row>
    <row r="401">
      <c r="A401" s="220"/>
      <c r="B401" s="220"/>
      <c r="C401" s="220"/>
      <c r="D401" s="236"/>
      <c r="E401" s="236"/>
      <c r="F401" s="243"/>
      <c r="G401" s="243"/>
      <c r="H401" s="220"/>
      <c r="I401" s="220"/>
      <c r="J401" s="242"/>
      <c r="K401" s="236"/>
      <c r="L401" s="236"/>
      <c r="M401" s="236"/>
      <c r="N401" s="236"/>
      <c r="O401" s="236"/>
      <c r="P401" s="236"/>
      <c r="Q401" s="236"/>
      <c r="R401" s="236"/>
      <c r="S401" s="236"/>
      <c r="T401" s="236"/>
      <c r="U401" s="236"/>
      <c r="V401" s="236"/>
      <c r="W401" s="236"/>
      <c r="X401" s="236"/>
      <c r="Y401" s="236"/>
      <c r="Z401" s="236"/>
      <c r="AA401" s="236"/>
      <c r="AB401" s="236"/>
      <c r="AC401" s="236"/>
      <c r="AD401" s="236"/>
      <c r="AE401" s="236"/>
      <c r="AF401" s="236"/>
      <c r="AG401" s="236"/>
      <c r="AH401" s="236"/>
      <c r="AI401" s="236"/>
      <c r="AJ401" s="236"/>
      <c r="AK401" s="236"/>
      <c r="AL401" s="236"/>
      <c r="AM401" s="236"/>
      <c r="AN401" s="236"/>
      <c r="AO401" s="236"/>
      <c r="AP401" s="236"/>
      <c r="AQ401" s="236"/>
      <c r="AR401" s="236"/>
    </row>
    <row r="402">
      <c r="A402" s="220"/>
      <c r="B402" s="220"/>
      <c r="C402" s="220"/>
      <c r="D402" s="236"/>
      <c r="E402" s="236"/>
      <c r="F402" s="243"/>
      <c r="G402" s="243"/>
      <c r="H402" s="220"/>
      <c r="I402" s="220"/>
      <c r="J402" s="242"/>
      <c r="K402" s="236"/>
      <c r="L402" s="236"/>
      <c r="M402" s="236"/>
      <c r="N402" s="236"/>
      <c r="O402" s="236"/>
      <c r="P402" s="236"/>
      <c r="Q402" s="236"/>
      <c r="R402" s="236"/>
      <c r="S402" s="236"/>
      <c r="T402" s="236"/>
      <c r="U402" s="236"/>
      <c r="V402" s="236"/>
      <c r="W402" s="236"/>
      <c r="X402" s="236"/>
      <c r="Y402" s="236"/>
      <c r="Z402" s="236"/>
      <c r="AA402" s="236"/>
      <c r="AB402" s="236"/>
      <c r="AC402" s="236"/>
      <c r="AD402" s="236"/>
      <c r="AE402" s="236"/>
      <c r="AF402" s="236"/>
      <c r="AG402" s="236"/>
      <c r="AH402" s="236"/>
      <c r="AI402" s="236"/>
      <c r="AJ402" s="236"/>
      <c r="AK402" s="236"/>
      <c r="AL402" s="236"/>
      <c r="AM402" s="236"/>
      <c r="AN402" s="236"/>
      <c r="AO402" s="236"/>
      <c r="AP402" s="236"/>
      <c r="AQ402" s="236"/>
      <c r="AR402" s="236"/>
    </row>
    <row r="403">
      <c r="A403" s="220"/>
      <c r="B403" s="220"/>
      <c r="C403" s="220"/>
      <c r="D403" s="236"/>
      <c r="E403" s="236"/>
      <c r="F403" s="243"/>
      <c r="G403" s="243"/>
      <c r="H403" s="220"/>
      <c r="I403" s="220"/>
      <c r="J403" s="242"/>
      <c r="K403" s="236"/>
      <c r="L403" s="236"/>
      <c r="M403" s="236"/>
      <c r="N403" s="236"/>
      <c r="O403" s="236"/>
      <c r="P403" s="236"/>
      <c r="Q403" s="236"/>
      <c r="R403" s="236"/>
      <c r="S403" s="236"/>
      <c r="T403" s="236"/>
      <c r="U403" s="236"/>
      <c r="V403" s="236"/>
      <c r="W403" s="236"/>
      <c r="X403" s="236"/>
      <c r="Y403" s="236"/>
      <c r="Z403" s="236"/>
      <c r="AA403" s="236"/>
      <c r="AB403" s="236"/>
      <c r="AC403" s="236"/>
      <c r="AD403" s="236"/>
      <c r="AE403" s="236"/>
      <c r="AF403" s="236"/>
      <c r="AG403" s="236"/>
      <c r="AH403" s="236"/>
      <c r="AI403" s="236"/>
      <c r="AJ403" s="236"/>
      <c r="AK403" s="236"/>
      <c r="AL403" s="236"/>
      <c r="AM403" s="236"/>
      <c r="AN403" s="236"/>
      <c r="AO403" s="236"/>
      <c r="AP403" s="236"/>
      <c r="AQ403" s="236"/>
      <c r="AR403" s="236"/>
    </row>
    <row r="404">
      <c r="A404" s="220"/>
      <c r="B404" s="220"/>
      <c r="C404" s="220"/>
      <c r="D404" s="236"/>
      <c r="E404" s="236"/>
      <c r="F404" s="243"/>
      <c r="G404" s="243"/>
      <c r="H404" s="220"/>
      <c r="I404" s="220"/>
      <c r="J404" s="242"/>
      <c r="K404" s="236"/>
      <c r="L404" s="236"/>
      <c r="M404" s="236"/>
      <c r="N404" s="236"/>
      <c r="O404" s="236"/>
      <c r="P404" s="236"/>
      <c r="Q404" s="236"/>
      <c r="R404" s="236"/>
      <c r="S404" s="236"/>
      <c r="T404" s="236"/>
      <c r="U404" s="236"/>
      <c r="V404" s="236"/>
      <c r="W404" s="236"/>
      <c r="X404" s="236"/>
      <c r="Y404" s="236"/>
      <c r="Z404" s="236"/>
      <c r="AA404" s="236"/>
      <c r="AB404" s="236"/>
      <c r="AC404" s="236"/>
      <c r="AD404" s="236"/>
      <c r="AE404" s="236"/>
      <c r="AF404" s="236"/>
      <c r="AG404" s="236"/>
      <c r="AH404" s="236"/>
      <c r="AI404" s="236"/>
      <c r="AJ404" s="236"/>
      <c r="AK404" s="236"/>
      <c r="AL404" s="236"/>
      <c r="AM404" s="236"/>
      <c r="AN404" s="236"/>
      <c r="AO404" s="236"/>
      <c r="AP404" s="236"/>
      <c r="AQ404" s="236"/>
      <c r="AR404" s="236"/>
    </row>
    <row r="405">
      <c r="A405" s="220"/>
      <c r="B405" s="220"/>
      <c r="C405" s="220"/>
      <c r="D405" s="236"/>
      <c r="E405" s="236"/>
      <c r="F405" s="243"/>
      <c r="G405" s="243"/>
      <c r="H405" s="220"/>
      <c r="I405" s="220"/>
      <c r="J405" s="242"/>
      <c r="K405" s="236"/>
      <c r="L405" s="236"/>
      <c r="M405" s="236"/>
      <c r="N405" s="236"/>
      <c r="O405" s="236"/>
      <c r="P405" s="236"/>
      <c r="Q405" s="236"/>
      <c r="R405" s="236"/>
      <c r="S405" s="236"/>
      <c r="T405" s="236"/>
      <c r="U405" s="236"/>
      <c r="V405" s="236"/>
      <c r="W405" s="236"/>
      <c r="X405" s="236"/>
      <c r="Y405" s="236"/>
      <c r="Z405" s="236"/>
      <c r="AA405" s="236"/>
      <c r="AB405" s="236"/>
      <c r="AC405" s="236"/>
      <c r="AD405" s="236"/>
      <c r="AE405" s="236"/>
      <c r="AF405" s="236"/>
      <c r="AG405" s="236"/>
      <c r="AH405" s="236"/>
      <c r="AI405" s="236"/>
      <c r="AJ405" s="236"/>
      <c r="AK405" s="236"/>
      <c r="AL405" s="236"/>
      <c r="AM405" s="236"/>
      <c r="AN405" s="236"/>
      <c r="AO405" s="236"/>
      <c r="AP405" s="236"/>
      <c r="AQ405" s="236"/>
      <c r="AR405" s="236"/>
    </row>
    <row r="406">
      <c r="A406" s="220"/>
      <c r="B406" s="220"/>
      <c r="C406" s="220"/>
      <c r="D406" s="236"/>
      <c r="E406" s="236"/>
      <c r="F406" s="243"/>
      <c r="G406" s="243"/>
      <c r="H406" s="220"/>
      <c r="I406" s="220"/>
      <c r="J406" s="242"/>
      <c r="K406" s="236"/>
      <c r="L406" s="236"/>
      <c r="M406" s="236"/>
      <c r="N406" s="236"/>
      <c r="O406" s="236"/>
      <c r="P406" s="236"/>
      <c r="Q406" s="236"/>
      <c r="R406" s="236"/>
      <c r="S406" s="236"/>
      <c r="T406" s="236"/>
      <c r="U406" s="236"/>
      <c r="V406" s="236"/>
      <c r="W406" s="236"/>
      <c r="X406" s="236"/>
      <c r="Y406" s="236"/>
      <c r="Z406" s="236"/>
      <c r="AA406" s="236"/>
      <c r="AB406" s="236"/>
      <c r="AC406" s="236"/>
      <c r="AD406" s="236"/>
      <c r="AE406" s="236"/>
      <c r="AF406" s="236"/>
      <c r="AG406" s="236"/>
      <c r="AH406" s="236"/>
      <c r="AI406" s="236"/>
      <c r="AJ406" s="236"/>
      <c r="AK406" s="236"/>
      <c r="AL406" s="236"/>
      <c r="AM406" s="236"/>
      <c r="AN406" s="236"/>
      <c r="AO406" s="236"/>
      <c r="AP406" s="236"/>
      <c r="AQ406" s="236"/>
      <c r="AR406" s="236"/>
    </row>
    <row r="407">
      <c r="A407" s="220"/>
      <c r="B407" s="220"/>
      <c r="C407" s="220"/>
      <c r="D407" s="236"/>
      <c r="E407" s="236"/>
      <c r="F407" s="243"/>
      <c r="G407" s="243"/>
      <c r="H407" s="220"/>
      <c r="I407" s="220"/>
      <c r="J407" s="242"/>
      <c r="K407" s="236"/>
      <c r="L407" s="236"/>
      <c r="M407" s="236"/>
      <c r="N407" s="236"/>
      <c r="O407" s="236"/>
      <c r="P407" s="236"/>
      <c r="Q407" s="236"/>
      <c r="R407" s="236"/>
      <c r="S407" s="236"/>
      <c r="T407" s="236"/>
      <c r="U407" s="236"/>
      <c r="V407" s="236"/>
      <c r="W407" s="236"/>
      <c r="X407" s="236"/>
      <c r="Y407" s="236"/>
      <c r="Z407" s="236"/>
      <c r="AA407" s="236"/>
      <c r="AB407" s="236"/>
      <c r="AC407" s="236"/>
      <c r="AD407" s="236"/>
      <c r="AE407" s="236"/>
      <c r="AF407" s="236"/>
      <c r="AG407" s="236"/>
      <c r="AH407" s="236"/>
      <c r="AI407" s="236"/>
      <c r="AJ407" s="236"/>
      <c r="AK407" s="236"/>
      <c r="AL407" s="236"/>
      <c r="AM407" s="236"/>
      <c r="AN407" s="236"/>
      <c r="AO407" s="236"/>
      <c r="AP407" s="236"/>
      <c r="AQ407" s="236"/>
      <c r="AR407" s="236"/>
    </row>
    <row r="408">
      <c r="A408" s="220"/>
      <c r="B408" s="220"/>
      <c r="C408" s="220"/>
      <c r="D408" s="236"/>
      <c r="E408" s="236"/>
      <c r="F408" s="243"/>
      <c r="G408" s="243"/>
      <c r="H408" s="220"/>
      <c r="I408" s="220"/>
      <c r="J408" s="242"/>
      <c r="K408" s="236"/>
      <c r="L408" s="236"/>
      <c r="M408" s="236"/>
      <c r="N408" s="236"/>
      <c r="O408" s="236"/>
      <c r="P408" s="236"/>
      <c r="Q408" s="236"/>
      <c r="R408" s="236"/>
      <c r="S408" s="236"/>
      <c r="T408" s="236"/>
      <c r="U408" s="236"/>
      <c r="V408" s="236"/>
      <c r="W408" s="236"/>
      <c r="X408" s="236"/>
      <c r="Y408" s="236"/>
      <c r="Z408" s="236"/>
      <c r="AA408" s="236"/>
      <c r="AB408" s="236"/>
      <c r="AC408" s="236"/>
      <c r="AD408" s="236"/>
      <c r="AE408" s="236"/>
      <c r="AF408" s="236"/>
      <c r="AG408" s="236"/>
      <c r="AH408" s="236"/>
      <c r="AI408" s="236"/>
      <c r="AJ408" s="236"/>
      <c r="AK408" s="236"/>
      <c r="AL408" s="236"/>
      <c r="AM408" s="236"/>
      <c r="AN408" s="236"/>
      <c r="AO408" s="236"/>
      <c r="AP408" s="236"/>
      <c r="AQ408" s="236"/>
      <c r="AR408" s="236"/>
    </row>
    <row r="409">
      <c r="A409" s="220"/>
      <c r="B409" s="220"/>
      <c r="C409" s="220"/>
      <c r="D409" s="236"/>
      <c r="E409" s="236"/>
      <c r="F409" s="243"/>
      <c r="G409" s="243"/>
      <c r="H409" s="220"/>
      <c r="I409" s="220"/>
      <c r="J409" s="242"/>
      <c r="K409" s="236"/>
      <c r="L409" s="236"/>
      <c r="M409" s="236"/>
      <c r="N409" s="236"/>
      <c r="O409" s="236"/>
      <c r="P409" s="236"/>
      <c r="Q409" s="236"/>
      <c r="R409" s="236"/>
      <c r="S409" s="236"/>
      <c r="T409" s="236"/>
      <c r="U409" s="236"/>
      <c r="V409" s="236"/>
      <c r="W409" s="236"/>
      <c r="X409" s="236"/>
      <c r="Y409" s="236"/>
      <c r="Z409" s="236"/>
      <c r="AA409" s="236"/>
      <c r="AB409" s="236"/>
      <c r="AC409" s="236"/>
      <c r="AD409" s="236"/>
      <c r="AE409" s="236"/>
      <c r="AF409" s="236"/>
      <c r="AG409" s="236"/>
      <c r="AH409" s="236"/>
      <c r="AI409" s="236"/>
      <c r="AJ409" s="236"/>
      <c r="AK409" s="236"/>
      <c r="AL409" s="236"/>
      <c r="AM409" s="236"/>
      <c r="AN409" s="236"/>
      <c r="AO409" s="236"/>
      <c r="AP409" s="236"/>
      <c r="AQ409" s="236"/>
      <c r="AR409" s="236"/>
    </row>
    <row r="410">
      <c r="A410" s="220"/>
      <c r="B410" s="220"/>
      <c r="C410" s="220"/>
      <c r="D410" s="236"/>
      <c r="E410" s="236"/>
      <c r="F410" s="243"/>
      <c r="G410" s="243"/>
      <c r="H410" s="220"/>
      <c r="I410" s="220"/>
      <c r="J410" s="242"/>
      <c r="K410" s="236"/>
      <c r="L410" s="236"/>
      <c r="M410" s="236"/>
      <c r="N410" s="236"/>
      <c r="O410" s="236"/>
      <c r="P410" s="236"/>
      <c r="Q410" s="236"/>
      <c r="R410" s="236"/>
      <c r="S410" s="236"/>
      <c r="T410" s="236"/>
      <c r="U410" s="236"/>
      <c r="V410" s="236"/>
      <c r="W410" s="236"/>
      <c r="X410" s="236"/>
      <c r="Y410" s="236"/>
      <c r="Z410" s="236"/>
      <c r="AA410" s="236"/>
      <c r="AB410" s="236"/>
      <c r="AC410" s="236"/>
      <c r="AD410" s="236"/>
      <c r="AE410" s="236"/>
      <c r="AF410" s="236"/>
      <c r="AG410" s="236"/>
      <c r="AH410" s="236"/>
      <c r="AI410" s="236"/>
      <c r="AJ410" s="236"/>
      <c r="AK410" s="236"/>
      <c r="AL410" s="236"/>
      <c r="AM410" s="236"/>
      <c r="AN410" s="236"/>
      <c r="AO410" s="236"/>
      <c r="AP410" s="236"/>
      <c r="AQ410" s="236"/>
      <c r="AR410" s="236"/>
    </row>
    <row r="411">
      <c r="A411" s="220"/>
      <c r="B411" s="220"/>
      <c r="C411" s="220"/>
      <c r="D411" s="236"/>
      <c r="E411" s="236"/>
      <c r="F411" s="243"/>
      <c r="G411" s="243"/>
      <c r="H411" s="220"/>
      <c r="I411" s="220"/>
      <c r="J411" s="242"/>
      <c r="K411" s="236"/>
      <c r="L411" s="236"/>
      <c r="M411" s="236"/>
      <c r="N411" s="236"/>
      <c r="O411" s="236"/>
      <c r="P411" s="236"/>
      <c r="Q411" s="236"/>
      <c r="R411" s="236"/>
      <c r="S411" s="236"/>
      <c r="T411" s="236"/>
      <c r="U411" s="236"/>
      <c r="V411" s="236"/>
      <c r="W411" s="236"/>
      <c r="X411" s="236"/>
      <c r="Y411" s="236"/>
      <c r="Z411" s="236"/>
      <c r="AA411" s="236"/>
      <c r="AB411" s="236"/>
      <c r="AC411" s="236"/>
      <c r="AD411" s="236"/>
      <c r="AE411" s="236"/>
      <c r="AF411" s="236"/>
      <c r="AG411" s="236"/>
      <c r="AH411" s="236"/>
      <c r="AI411" s="236"/>
      <c r="AJ411" s="236"/>
      <c r="AK411" s="236"/>
      <c r="AL411" s="236"/>
      <c r="AM411" s="236"/>
      <c r="AN411" s="236"/>
      <c r="AO411" s="236"/>
      <c r="AP411" s="236"/>
      <c r="AQ411" s="236"/>
      <c r="AR411" s="236"/>
    </row>
    <row r="412">
      <c r="A412" s="220"/>
      <c r="B412" s="220"/>
      <c r="C412" s="220"/>
      <c r="D412" s="236"/>
      <c r="E412" s="236"/>
      <c r="F412" s="243"/>
      <c r="G412" s="243"/>
      <c r="H412" s="220"/>
      <c r="I412" s="220"/>
      <c r="J412" s="242"/>
      <c r="K412" s="236"/>
      <c r="L412" s="236"/>
      <c r="M412" s="236"/>
      <c r="N412" s="236"/>
      <c r="O412" s="236"/>
      <c r="P412" s="236"/>
      <c r="Q412" s="236"/>
      <c r="R412" s="236"/>
      <c r="S412" s="236"/>
      <c r="T412" s="236"/>
      <c r="U412" s="236"/>
      <c r="V412" s="236"/>
      <c r="W412" s="236"/>
      <c r="X412" s="236"/>
      <c r="Y412" s="236"/>
      <c r="Z412" s="236"/>
      <c r="AA412" s="236"/>
      <c r="AB412" s="236"/>
      <c r="AC412" s="236"/>
      <c r="AD412" s="236"/>
      <c r="AE412" s="236"/>
      <c r="AF412" s="236"/>
      <c r="AG412" s="236"/>
      <c r="AH412" s="236"/>
      <c r="AI412" s="236"/>
      <c r="AJ412" s="236"/>
      <c r="AK412" s="236"/>
      <c r="AL412" s="236"/>
      <c r="AM412" s="236"/>
      <c r="AN412" s="236"/>
      <c r="AO412" s="236"/>
      <c r="AP412" s="236"/>
      <c r="AQ412" s="236"/>
      <c r="AR412" s="236"/>
    </row>
    <row r="413">
      <c r="A413" s="220"/>
      <c r="B413" s="220"/>
      <c r="C413" s="220"/>
      <c r="D413" s="236"/>
      <c r="E413" s="236"/>
      <c r="F413" s="243"/>
      <c r="G413" s="243"/>
      <c r="H413" s="220"/>
      <c r="I413" s="220"/>
      <c r="J413" s="242"/>
      <c r="K413" s="236"/>
      <c r="L413" s="236"/>
      <c r="M413" s="236"/>
      <c r="N413" s="236"/>
      <c r="O413" s="236"/>
      <c r="P413" s="236"/>
      <c r="Q413" s="236"/>
      <c r="R413" s="236"/>
      <c r="S413" s="236"/>
      <c r="T413" s="236"/>
      <c r="U413" s="236"/>
      <c r="V413" s="236"/>
      <c r="W413" s="236"/>
      <c r="X413" s="236"/>
      <c r="Y413" s="236"/>
      <c r="Z413" s="236"/>
      <c r="AA413" s="236"/>
      <c r="AB413" s="236"/>
      <c r="AC413" s="236"/>
      <c r="AD413" s="236"/>
      <c r="AE413" s="236"/>
      <c r="AF413" s="236"/>
      <c r="AG413" s="236"/>
      <c r="AH413" s="236"/>
      <c r="AI413" s="236"/>
      <c r="AJ413" s="236"/>
      <c r="AK413" s="236"/>
      <c r="AL413" s="236"/>
      <c r="AM413" s="236"/>
      <c r="AN413" s="236"/>
      <c r="AO413" s="236"/>
      <c r="AP413" s="236"/>
      <c r="AQ413" s="236"/>
      <c r="AR413" s="236"/>
    </row>
    <row r="414">
      <c r="A414" s="220"/>
      <c r="B414" s="220"/>
      <c r="C414" s="220"/>
      <c r="D414" s="236"/>
      <c r="E414" s="236"/>
      <c r="F414" s="243"/>
      <c r="G414" s="243"/>
      <c r="H414" s="220"/>
      <c r="I414" s="220"/>
      <c r="J414" s="242"/>
      <c r="K414" s="236"/>
      <c r="L414" s="236"/>
      <c r="M414" s="236"/>
      <c r="N414" s="236"/>
      <c r="O414" s="236"/>
      <c r="P414" s="236"/>
      <c r="Q414" s="236"/>
      <c r="R414" s="236"/>
      <c r="S414" s="236"/>
      <c r="T414" s="236"/>
      <c r="U414" s="236"/>
      <c r="V414" s="236"/>
      <c r="W414" s="236"/>
      <c r="X414" s="236"/>
      <c r="Y414" s="236"/>
      <c r="Z414" s="236"/>
      <c r="AA414" s="236"/>
      <c r="AB414" s="236"/>
      <c r="AC414" s="236"/>
      <c r="AD414" s="236"/>
      <c r="AE414" s="236"/>
      <c r="AF414" s="236"/>
      <c r="AG414" s="236"/>
      <c r="AH414" s="236"/>
      <c r="AI414" s="236"/>
      <c r="AJ414" s="236"/>
      <c r="AK414" s="236"/>
      <c r="AL414" s="236"/>
      <c r="AM414" s="236"/>
      <c r="AN414" s="236"/>
      <c r="AO414" s="236"/>
      <c r="AP414" s="236"/>
      <c r="AQ414" s="236"/>
      <c r="AR414" s="236"/>
    </row>
    <row r="415">
      <c r="A415" s="220"/>
      <c r="B415" s="220"/>
      <c r="C415" s="220"/>
      <c r="D415" s="236"/>
      <c r="E415" s="236"/>
      <c r="F415" s="243"/>
      <c r="G415" s="243"/>
      <c r="H415" s="220"/>
      <c r="I415" s="220"/>
      <c r="J415" s="242"/>
      <c r="K415" s="236"/>
      <c r="L415" s="236"/>
      <c r="M415" s="236"/>
      <c r="N415" s="236"/>
      <c r="O415" s="236"/>
      <c r="P415" s="236"/>
      <c r="Q415" s="236"/>
      <c r="R415" s="236"/>
      <c r="S415" s="236"/>
      <c r="T415" s="236"/>
      <c r="U415" s="236"/>
      <c r="V415" s="236"/>
      <c r="W415" s="236"/>
      <c r="X415" s="236"/>
      <c r="Y415" s="236"/>
      <c r="Z415" s="236"/>
      <c r="AA415" s="236"/>
      <c r="AB415" s="236"/>
      <c r="AC415" s="236"/>
      <c r="AD415" s="236"/>
      <c r="AE415" s="236"/>
      <c r="AF415" s="236"/>
      <c r="AG415" s="236"/>
      <c r="AH415" s="236"/>
      <c r="AI415" s="236"/>
      <c r="AJ415" s="236"/>
      <c r="AK415" s="236"/>
      <c r="AL415" s="236"/>
      <c r="AM415" s="236"/>
      <c r="AN415" s="236"/>
      <c r="AO415" s="236"/>
      <c r="AP415" s="236"/>
      <c r="AQ415" s="236"/>
      <c r="AR415" s="236"/>
    </row>
    <row r="416">
      <c r="A416" s="220"/>
      <c r="B416" s="220"/>
      <c r="C416" s="220"/>
      <c r="D416" s="236"/>
      <c r="E416" s="236"/>
      <c r="F416" s="243"/>
      <c r="G416" s="243"/>
      <c r="H416" s="220"/>
      <c r="I416" s="220"/>
      <c r="J416" s="242"/>
      <c r="K416" s="236"/>
      <c r="L416" s="236"/>
      <c r="M416" s="236"/>
      <c r="N416" s="236"/>
      <c r="O416" s="236"/>
      <c r="P416" s="236"/>
      <c r="Q416" s="236"/>
      <c r="R416" s="236"/>
      <c r="S416" s="236"/>
      <c r="T416" s="236"/>
      <c r="U416" s="236"/>
      <c r="V416" s="236"/>
      <c r="W416" s="236"/>
      <c r="X416" s="236"/>
      <c r="Y416" s="236"/>
      <c r="Z416" s="236"/>
      <c r="AA416" s="236"/>
      <c r="AB416" s="236"/>
      <c r="AC416" s="236"/>
      <c r="AD416" s="236"/>
      <c r="AE416" s="236"/>
      <c r="AF416" s="236"/>
      <c r="AG416" s="236"/>
      <c r="AH416" s="236"/>
      <c r="AI416" s="236"/>
      <c r="AJ416" s="236"/>
      <c r="AK416" s="236"/>
      <c r="AL416" s="236"/>
      <c r="AM416" s="236"/>
      <c r="AN416" s="236"/>
      <c r="AO416" s="236"/>
      <c r="AP416" s="236"/>
      <c r="AQ416" s="236"/>
      <c r="AR416" s="236"/>
    </row>
    <row r="417">
      <c r="A417" s="220"/>
      <c r="B417" s="220"/>
      <c r="C417" s="220"/>
      <c r="D417" s="236"/>
      <c r="E417" s="236"/>
      <c r="F417" s="243"/>
      <c r="G417" s="243"/>
      <c r="H417" s="220"/>
      <c r="I417" s="220"/>
      <c r="J417" s="242"/>
      <c r="K417" s="236"/>
      <c r="L417" s="236"/>
      <c r="M417" s="236"/>
      <c r="N417" s="236"/>
      <c r="O417" s="236"/>
      <c r="P417" s="236"/>
      <c r="Q417" s="236"/>
      <c r="R417" s="236"/>
      <c r="S417" s="236"/>
      <c r="T417" s="236"/>
      <c r="U417" s="236"/>
      <c r="V417" s="236"/>
      <c r="W417" s="236"/>
      <c r="X417" s="236"/>
      <c r="Y417" s="236"/>
      <c r="Z417" s="236"/>
      <c r="AA417" s="236"/>
      <c r="AB417" s="236"/>
      <c r="AC417" s="236"/>
      <c r="AD417" s="236"/>
      <c r="AE417" s="236"/>
      <c r="AF417" s="236"/>
      <c r="AG417" s="236"/>
      <c r="AH417" s="236"/>
      <c r="AI417" s="236"/>
      <c r="AJ417" s="236"/>
      <c r="AK417" s="236"/>
      <c r="AL417" s="236"/>
      <c r="AM417" s="236"/>
      <c r="AN417" s="236"/>
      <c r="AO417" s="236"/>
      <c r="AP417" s="236"/>
      <c r="AQ417" s="236"/>
      <c r="AR417" s="236"/>
    </row>
    <row r="418">
      <c r="A418" s="220"/>
      <c r="B418" s="220"/>
      <c r="C418" s="220"/>
      <c r="D418" s="236"/>
      <c r="E418" s="236"/>
      <c r="F418" s="243"/>
      <c r="G418" s="243"/>
      <c r="H418" s="220"/>
      <c r="I418" s="220"/>
      <c r="J418" s="242"/>
      <c r="K418" s="236"/>
      <c r="L418" s="236"/>
      <c r="M418" s="236"/>
      <c r="N418" s="236"/>
      <c r="O418" s="236"/>
      <c r="P418" s="236"/>
      <c r="Q418" s="236"/>
      <c r="R418" s="236"/>
      <c r="S418" s="236"/>
      <c r="T418" s="236"/>
      <c r="U418" s="236"/>
      <c r="V418" s="236"/>
      <c r="W418" s="236"/>
      <c r="X418" s="236"/>
      <c r="Y418" s="236"/>
      <c r="Z418" s="236"/>
      <c r="AA418" s="236"/>
      <c r="AB418" s="236"/>
      <c r="AC418" s="236"/>
      <c r="AD418" s="236"/>
      <c r="AE418" s="236"/>
      <c r="AF418" s="236"/>
      <c r="AG418" s="236"/>
      <c r="AH418" s="236"/>
      <c r="AI418" s="236"/>
      <c r="AJ418" s="236"/>
      <c r="AK418" s="236"/>
      <c r="AL418" s="236"/>
      <c r="AM418" s="236"/>
      <c r="AN418" s="236"/>
      <c r="AO418" s="236"/>
      <c r="AP418" s="236"/>
      <c r="AQ418" s="236"/>
      <c r="AR418" s="236"/>
    </row>
    <row r="419">
      <c r="A419" s="220"/>
      <c r="B419" s="220"/>
      <c r="C419" s="220"/>
      <c r="D419" s="236"/>
      <c r="E419" s="236"/>
      <c r="F419" s="243"/>
      <c r="G419" s="243"/>
      <c r="H419" s="220"/>
      <c r="I419" s="220"/>
      <c r="J419" s="242"/>
      <c r="K419" s="236"/>
      <c r="L419" s="236"/>
      <c r="M419" s="236"/>
      <c r="N419" s="236"/>
      <c r="O419" s="236"/>
      <c r="P419" s="236"/>
      <c r="Q419" s="236"/>
      <c r="R419" s="236"/>
      <c r="S419" s="236"/>
      <c r="T419" s="236"/>
      <c r="U419" s="236"/>
      <c r="V419" s="236"/>
      <c r="W419" s="236"/>
      <c r="X419" s="236"/>
      <c r="Y419" s="236"/>
      <c r="Z419" s="236"/>
      <c r="AA419" s="236"/>
      <c r="AB419" s="236"/>
      <c r="AC419" s="236"/>
      <c r="AD419" s="236"/>
      <c r="AE419" s="236"/>
      <c r="AF419" s="236"/>
      <c r="AG419" s="236"/>
      <c r="AH419" s="236"/>
      <c r="AI419" s="236"/>
      <c r="AJ419" s="236"/>
      <c r="AK419" s="236"/>
      <c r="AL419" s="236"/>
      <c r="AM419" s="236"/>
      <c r="AN419" s="236"/>
      <c r="AO419" s="236"/>
      <c r="AP419" s="236"/>
      <c r="AQ419" s="236"/>
      <c r="AR419" s="236"/>
    </row>
    <row r="420">
      <c r="A420" s="220"/>
      <c r="B420" s="220"/>
      <c r="C420" s="220"/>
      <c r="D420" s="236"/>
      <c r="E420" s="236"/>
      <c r="F420" s="243"/>
      <c r="G420" s="243"/>
      <c r="H420" s="220"/>
      <c r="I420" s="220"/>
      <c r="J420" s="242"/>
      <c r="K420" s="236"/>
      <c r="L420" s="236"/>
      <c r="M420" s="236"/>
      <c r="N420" s="236"/>
      <c r="O420" s="236"/>
      <c r="P420" s="236"/>
      <c r="Q420" s="236"/>
      <c r="R420" s="236"/>
      <c r="S420" s="236"/>
      <c r="T420" s="236"/>
      <c r="U420" s="236"/>
      <c r="V420" s="236"/>
      <c r="W420" s="236"/>
      <c r="X420" s="236"/>
      <c r="Y420" s="236"/>
      <c r="Z420" s="236"/>
      <c r="AA420" s="236"/>
      <c r="AB420" s="236"/>
      <c r="AC420" s="236"/>
      <c r="AD420" s="236"/>
      <c r="AE420" s="236"/>
      <c r="AF420" s="236"/>
      <c r="AG420" s="236"/>
      <c r="AH420" s="236"/>
      <c r="AI420" s="236"/>
      <c r="AJ420" s="236"/>
      <c r="AK420" s="236"/>
      <c r="AL420" s="236"/>
      <c r="AM420" s="236"/>
      <c r="AN420" s="236"/>
      <c r="AO420" s="236"/>
      <c r="AP420" s="236"/>
      <c r="AQ420" s="236"/>
      <c r="AR420" s="236"/>
    </row>
    <row r="421">
      <c r="A421" s="220"/>
      <c r="B421" s="220"/>
      <c r="C421" s="220"/>
      <c r="D421" s="236"/>
      <c r="E421" s="236"/>
      <c r="F421" s="243"/>
      <c r="G421" s="243"/>
      <c r="H421" s="220"/>
      <c r="I421" s="220"/>
      <c r="J421" s="242"/>
      <c r="K421" s="236"/>
      <c r="L421" s="236"/>
      <c r="M421" s="236"/>
      <c r="N421" s="236"/>
      <c r="O421" s="236"/>
      <c r="P421" s="236"/>
      <c r="Q421" s="236"/>
      <c r="R421" s="236"/>
      <c r="S421" s="236"/>
      <c r="T421" s="236"/>
      <c r="U421" s="236"/>
      <c r="V421" s="236"/>
      <c r="W421" s="236"/>
      <c r="X421" s="236"/>
      <c r="Y421" s="236"/>
      <c r="Z421" s="236"/>
      <c r="AA421" s="236"/>
      <c r="AB421" s="236"/>
      <c r="AC421" s="236"/>
      <c r="AD421" s="236"/>
      <c r="AE421" s="236"/>
      <c r="AF421" s="236"/>
      <c r="AG421" s="236"/>
      <c r="AH421" s="236"/>
      <c r="AI421" s="236"/>
      <c r="AJ421" s="236"/>
      <c r="AK421" s="236"/>
      <c r="AL421" s="236"/>
      <c r="AM421" s="236"/>
      <c r="AN421" s="236"/>
      <c r="AO421" s="236"/>
      <c r="AP421" s="236"/>
      <c r="AQ421" s="236"/>
      <c r="AR421" s="236"/>
    </row>
    <row r="422">
      <c r="A422" s="220"/>
      <c r="B422" s="220"/>
      <c r="C422" s="220"/>
      <c r="D422" s="236"/>
      <c r="E422" s="236"/>
      <c r="F422" s="243"/>
      <c r="G422" s="243"/>
      <c r="H422" s="220"/>
      <c r="I422" s="220"/>
      <c r="J422" s="242"/>
      <c r="K422" s="236"/>
      <c r="L422" s="236"/>
      <c r="M422" s="236"/>
      <c r="N422" s="236"/>
      <c r="O422" s="236"/>
      <c r="P422" s="236"/>
      <c r="Q422" s="236"/>
      <c r="R422" s="236"/>
      <c r="S422" s="236"/>
      <c r="T422" s="236"/>
      <c r="U422" s="236"/>
      <c r="V422" s="236"/>
      <c r="W422" s="236"/>
      <c r="X422" s="236"/>
      <c r="Y422" s="236"/>
      <c r="Z422" s="236"/>
      <c r="AA422" s="236"/>
      <c r="AB422" s="236"/>
      <c r="AC422" s="236"/>
      <c r="AD422" s="236"/>
      <c r="AE422" s="236"/>
      <c r="AF422" s="236"/>
      <c r="AG422" s="236"/>
      <c r="AH422" s="236"/>
      <c r="AI422" s="236"/>
      <c r="AJ422" s="236"/>
      <c r="AK422" s="236"/>
      <c r="AL422" s="236"/>
      <c r="AM422" s="236"/>
      <c r="AN422" s="236"/>
      <c r="AO422" s="236"/>
      <c r="AP422" s="236"/>
      <c r="AQ422" s="236"/>
      <c r="AR422" s="236"/>
    </row>
    <row r="423">
      <c r="A423" s="220"/>
      <c r="B423" s="220"/>
      <c r="C423" s="220"/>
      <c r="D423" s="236"/>
      <c r="E423" s="236"/>
      <c r="F423" s="243"/>
      <c r="G423" s="243"/>
      <c r="H423" s="220"/>
      <c r="I423" s="220"/>
      <c r="J423" s="242"/>
      <c r="K423" s="236"/>
      <c r="L423" s="236"/>
      <c r="M423" s="236"/>
      <c r="N423" s="236"/>
      <c r="O423" s="236"/>
      <c r="P423" s="236"/>
      <c r="Q423" s="236"/>
      <c r="R423" s="236"/>
      <c r="S423" s="236"/>
      <c r="T423" s="236"/>
      <c r="U423" s="236"/>
      <c r="V423" s="236"/>
      <c r="W423" s="236"/>
      <c r="X423" s="236"/>
      <c r="Y423" s="236"/>
      <c r="Z423" s="236"/>
      <c r="AA423" s="236"/>
      <c r="AB423" s="236"/>
      <c r="AC423" s="236"/>
      <c r="AD423" s="236"/>
      <c r="AE423" s="236"/>
      <c r="AF423" s="236"/>
      <c r="AG423" s="236"/>
      <c r="AH423" s="236"/>
      <c r="AI423" s="236"/>
      <c r="AJ423" s="236"/>
      <c r="AK423" s="236"/>
      <c r="AL423" s="236"/>
      <c r="AM423" s="236"/>
      <c r="AN423" s="236"/>
      <c r="AO423" s="236"/>
      <c r="AP423" s="236"/>
      <c r="AQ423" s="236"/>
      <c r="AR423" s="236"/>
    </row>
    <row r="424">
      <c r="A424" s="220"/>
      <c r="B424" s="220"/>
      <c r="C424" s="220"/>
      <c r="D424" s="236"/>
      <c r="E424" s="236"/>
      <c r="F424" s="243"/>
      <c r="G424" s="243"/>
      <c r="H424" s="220"/>
      <c r="I424" s="220"/>
      <c r="J424" s="242"/>
      <c r="K424" s="236"/>
      <c r="L424" s="236"/>
      <c r="M424" s="236"/>
      <c r="N424" s="236"/>
      <c r="O424" s="236"/>
      <c r="P424" s="236"/>
      <c r="Q424" s="236"/>
      <c r="R424" s="236"/>
      <c r="S424" s="236"/>
      <c r="T424" s="236"/>
      <c r="U424" s="236"/>
      <c r="V424" s="236"/>
      <c r="W424" s="236"/>
      <c r="X424" s="236"/>
      <c r="Y424" s="236"/>
      <c r="Z424" s="236"/>
      <c r="AA424" s="236"/>
      <c r="AB424" s="236"/>
      <c r="AC424" s="236"/>
      <c r="AD424" s="236"/>
      <c r="AE424" s="236"/>
      <c r="AF424" s="236"/>
      <c r="AG424" s="236"/>
      <c r="AH424" s="236"/>
      <c r="AI424" s="236"/>
      <c r="AJ424" s="236"/>
      <c r="AK424" s="236"/>
      <c r="AL424" s="236"/>
      <c r="AM424" s="236"/>
      <c r="AN424" s="236"/>
      <c r="AO424" s="236"/>
      <c r="AP424" s="236"/>
      <c r="AQ424" s="236"/>
      <c r="AR424" s="236"/>
    </row>
    <row r="425">
      <c r="A425" s="220"/>
      <c r="B425" s="220"/>
      <c r="C425" s="220"/>
      <c r="D425" s="236"/>
      <c r="E425" s="236"/>
      <c r="F425" s="243"/>
      <c r="G425" s="243"/>
      <c r="H425" s="220"/>
      <c r="I425" s="220"/>
      <c r="J425" s="242"/>
      <c r="K425" s="236"/>
      <c r="L425" s="236"/>
      <c r="M425" s="236"/>
      <c r="N425" s="236"/>
      <c r="O425" s="236"/>
      <c r="P425" s="236"/>
      <c r="Q425" s="236"/>
      <c r="R425" s="236"/>
      <c r="S425" s="236"/>
      <c r="T425" s="236"/>
      <c r="U425" s="236"/>
      <c r="V425" s="236"/>
      <c r="W425" s="236"/>
      <c r="X425" s="236"/>
      <c r="Y425" s="236"/>
      <c r="Z425" s="236"/>
      <c r="AA425" s="236"/>
      <c r="AB425" s="236"/>
      <c r="AC425" s="236"/>
      <c r="AD425" s="236"/>
      <c r="AE425" s="236"/>
      <c r="AF425" s="236"/>
      <c r="AG425" s="236"/>
      <c r="AH425" s="236"/>
      <c r="AI425" s="236"/>
      <c r="AJ425" s="236"/>
      <c r="AK425" s="236"/>
      <c r="AL425" s="236"/>
      <c r="AM425" s="236"/>
      <c r="AN425" s="236"/>
      <c r="AO425" s="236"/>
      <c r="AP425" s="236"/>
      <c r="AQ425" s="236"/>
      <c r="AR425" s="236"/>
    </row>
    <row r="426">
      <c r="A426" s="220"/>
      <c r="B426" s="220"/>
      <c r="C426" s="220"/>
      <c r="D426" s="236"/>
      <c r="E426" s="236"/>
      <c r="F426" s="243"/>
      <c r="G426" s="243"/>
      <c r="H426" s="220"/>
      <c r="I426" s="220"/>
      <c r="J426" s="242"/>
      <c r="K426" s="236"/>
      <c r="L426" s="236"/>
      <c r="M426" s="236"/>
      <c r="N426" s="236"/>
      <c r="O426" s="236"/>
      <c r="P426" s="236"/>
      <c r="Q426" s="236"/>
      <c r="R426" s="236"/>
      <c r="S426" s="236"/>
      <c r="T426" s="236"/>
      <c r="U426" s="236"/>
      <c r="V426" s="236"/>
      <c r="W426" s="236"/>
      <c r="X426" s="236"/>
      <c r="Y426" s="236"/>
      <c r="Z426" s="236"/>
      <c r="AA426" s="236"/>
      <c r="AB426" s="236"/>
      <c r="AC426" s="236"/>
      <c r="AD426" s="236"/>
      <c r="AE426" s="236"/>
      <c r="AF426" s="236"/>
      <c r="AG426" s="236"/>
      <c r="AH426" s="236"/>
      <c r="AI426" s="236"/>
      <c r="AJ426" s="236"/>
      <c r="AK426" s="236"/>
      <c r="AL426" s="236"/>
      <c r="AM426" s="236"/>
      <c r="AN426" s="236"/>
      <c r="AO426" s="236"/>
      <c r="AP426" s="236"/>
      <c r="AQ426" s="236"/>
      <c r="AR426" s="236"/>
    </row>
    <row r="427">
      <c r="A427" s="220"/>
      <c r="B427" s="220"/>
      <c r="C427" s="220"/>
      <c r="D427" s="236"/>
      <c r="E427" s="236"/>
      <c r="F427" s="243"/>
      <c r="G427" s="243"/>
      <c r="H427" s="220"/>
      <c r="I427" s="220"/>
      <c r="J427" s="242"/>
      <c r="K427" s="236"/>
      <c r="L427" s="236"/>
      <c r="M427" s="236"/>
      <c r="N427" s="236"/>
      <c r="O427" s="236"/>
      <c r="P427" s="236"/>
      <c r="Q427" s="236"/>
      <c r="R427" s="236"/>
      <c r="S427" s="236"/>
      <c r="T427" s="236"/>
      <c r="U427" s="236"/>
      <c r="V427" s="236"/>
      <c r="W427" s="236"/>
      <c r="X427" s="236"/>
      <c r="Y427" s="236"/>
      <c r="Z427" s="236"/>
      <c r="AA427" s="236"/>
      <c r="AB427" s="236"/>
      <c r="AC427" s="236"/>
      <c r="AD427" s="236"/>
      <c r="AE427" s="236"/>
      <c r="AF427" s="236"/>
      <c r="AG427" s="236"/>
      <c r="AH427" s="236"/>
      <c r="AI427" s="236"/>
      <c r="AJ427" s="236"/>
      <c r="AK427" s="236"/>
      <c r="AL427" s="236"/>
      <c r="AM427" s="236"/>
      <c r="AN427" s="236"/>
      <c r="AO427" s="236"/>
      <c r="AP427" s="236"/>
      <c r="AQ427" s="236"/>
      <c r="AR427" s="236"/>
    </row>
    <row r="428">
      <c r="A428" s="220"/>
      <c r="B428" s="220"/>
      <c r="C428" s="220"/>
      <c r="D428" s="236"/>
      <c r="E428" s="236"/>
      <c r="F428" s="243"/>
      <c r="G428" s="243"/>
      <c r="H428" s="220"/>
      <c r="I428" s="220"/>
      <c r="J428" s="242"/>
      <c r="K428" s="236"/>
      <c r="L428" s="236"/>
      <c r="M428" s="236"/>
      <c r="N428" s="236"/>
      <c r="O428" s="236"/>
      <c r="P428" s="236"/>
      <c r="Q428" s="236"/>
      <c r="R428" s="236"/>
      <c r="S428" s="236"/>
      <c r="T428" s="236"/>
      <c r="U428" s="236"/>
      <c r="V428" s="236"/>
      <c r="W428" s="236"/>
      <c r="X428" s="236"/>
      <c r="Y428" s="236"/>
      <c r="Z428" s="236"/>
      <c r="AA428" s="236"/>
      <c r="AB428" s="236"/>
      <c r="AC428" s="236"/>
      <c r="AD428" s="236"/>
      <c r="AE428" s="236"/>
      <c r="AF428" s="236"/>
      <c r="AG428" s="236"/>
      <c r="AH428" s="236"/>
      <c r="AI428" s="236"/>
      <c r="AJ428" s="236"/>
      <c r="AK428" s="236"/>
      <c r="AL428" s="236"/>
      <c r="AM428" s="236"/>
      <c r="AN428" s="236"/>
      <c r="AO428" s="236"/>
      <c r="AP428" s="236"/>
      <c r="AQ428" s="236"/>
      <c r="AR428" s="236"/>
    </row>
    <row r="429">
      <c r="A429" s="220"/>
      <c r="B429" s="220"/>
      <c r="C429" s="220"/>
      <c r="D429" s="236"/>
      <c r="E429" s="236"/>
      <c r="F429" s="243"/>
      <c r="G429" s="243"/>
      <c r="H429" s="220"/>
      <c r="I429" s="220"/>
      <c r="J429" s="242"/>
      <c r="K429" s="236"/>
      <c r="L429" s="236"/>
      <c r="M429" s="236"/>
      <c r="N429" s="236"/>
      <c r="O429" s="236"/>
      <c r="P429" s="236"/>
      <c r="Q429" s="236"/>
      <c r="R429" s="236"/>
      <c r="S429" s="236"/>
      <c r="T429" s="236"/>
      <c r="U429" s="236"/>
      <c r="V429" s="236"/>
      <c r="W429" s="236"/>
      <c r="X429" s="236"/>
      <c r="Y429" s="236"/>
      <c r="Z429" s="236"/>
      <c r="AA429" s="236"/>
      <c r="AB429" s="236"/>
      <c r="AC429" s="236"/>
      <c r="AD429" s="236"/>
      <c r="AE429" s="236"/>
      <c r="AF429" s="236"/>
      <c r="AG429" s="236"/>
      <c r="AH429" s="236"/>
      <c r="AI429" s="236"/>
      <c r="AJ429" s="236"/>
      <c r="AK429" s="236"/>
      <c r="AL429" s="236"/>
      <c r="AM429" s="236"/>
      <c r="AN429" s="236"/>
      <c r="AO429" s="236"/>
      <c r="AP429" s="236"/>
      <c r="AQ429" s="236"/>
      <c r="AR429" s="236"/>
    </row>
    <row r="430">
      <c r="A430" s="220"/>
      <c r="B430" s="220"/>
      <c r="C430" s="220"/>
      <c r="D430" s="236"/>
      <c r="E430" s="236"/>
      <c r="F430" s="243"/>
      <c r="G430" s="243"/>
      <c r="H430" s="220"/>
      <c r="I430" s="220"/>
      <c r="J430" s="242"/>
      <c r="K430" s="236"/>
      <c r="L430" s="236"/>
      <c r="M430" s="236"/>
      <c r="N430" s="236"/>
      <c r="O430" s="236"/>
      <c r="P430" s="236"/>
      <c r="Q430" s="236"/>
      <c r="R430" s="236"/>
      <c r="S430" s="236"/>
      <c r="T430" s="236"/>
      <c r="U430" s="236"/>
      <c r="V430" s="236"/>
      <c r="W430" s="236"/>
      <c r="X430" s="236"/>
      <c r="Y430" s="236"/>
      <c r="Z430" s="236"/>
      <c r="AA430" s="236"/>
      <c r="AB430" s="236"/>
      <c r="AC430" s="236"/>
      <c r="AD430" s="236"/>
      <c r="AE430" s="236"/>
      <c r="AF430" s="236"/>
      <c r="AG430" s="236"/>
      <c r="AH430" s="236"/>
      <c r="AI430" s="236"/>
      <c r="AJ430" s="236"/>
      <c r="AK430" s="236"/>
      <c r="AL430" s="236"/>
      <c r="AM430" s="236"/>
      <c r="AN430" s="236"/>
      <c r="AO430" s="236"/>
      <c r="AP430" s="236"/>
      <c r="AQ430" s="236"/>
      <c r="AR430" s="236"/>
    </row>
    <row r="431">
      <c r="A431" s="220"/>
      <c r="B431" s="220"/>
      <c r="C431" s="220"/>
      <c r="D431" s="236"/>
      <c r="E431" s="236"/>
      <c r="F431" s="243"/>
      <c r="G431" s="243"/>
      <c r="H431" s="220"/>
      <c r="I431" s="220"/>
      <c r="J431" s="242"/>
      <c r="K431" s="236"/>
      <c r="L431" s="236"/>
      <c r="M431" s="236"/>
      <c r="N431" s="236"/>
      <c r="O431" s="236"/>
      <c r="P431" s="236"/>
      <c r="Q431" s="236"/>
      <c r="R431" s="236"/>
      <c r="S431" s="236"/>
      <c r="T431" s="236"/>
      <c r="U431" s="236"/>
      <c r="V431" s="236"/>
      <c r="W431" s="236"/>
      <c r="X431" s="236"/>
      <c r="Y431" s="236"/>
      <c r="Z431" s="236"/>
      <c r="AA431" s="236"/>
      <c r="AB431" s="236"/>
      <c r="AC431" s="236"/>
      <c r="AD431" s="236"/>
      <c r="AE431" s="236"/>
      <c r="AF431" s="236"/>
      <c r="AG431" s="236"/>
      <c r="AH431" s="236"/>
      <c r="AI431" s="236"/>
      <c r="AJ431" s="236"/>
      <c r="AK431" s="236"/>
      <c r="AL431" s="236"/>
      <c r="AM431" s="236"/>
      <c r="AN431" s="236"/>
      <c r="AO431" s="236"/>
      <c r="AP431" s="236"/>
      <c r="AQ431" s="236"/>
      <c r="AR431" s="236"/>
    </row>
    <row r="432">
      <c r="A432" s="220"/>
      <c r="B432" s="220"/>
      <c r="C432" s="220"/>
      <c r="D432" s="236"/>
      <c r="E432" s="236"/>
      <c r="F432" s="243"/>
      <c r="G432" s="243"/>
      <c r="H432" s="220"/>
      <c r="I432" s="220"/>
      <c r="J432" s="242"/>
      <c r="K432" s="236"/>
      <c r="L432" s="236"/>
      <c r="M432" s="236"/>
      <c r="N432" s="236"/>
      <c r="O432" s="236"/>
      <c r="P432" s="236"/>
      <c r="Q432" s="236"/>
      <c r="R432" s="236"/>
      <c r="S432" s="236"/>
      <c r="T432" s="236"/>
      <c r="U432" s="236"/>
      <c r="V432" s="236"/>
      <c r="W432" s="236"/>
      <c r="X432" s="236"/>
      <c r="Y432" s="236"/>
      <c r="Z432" s="236"/>
      <c r="AA432" s="236"/>
      <c r="AB432" s="236"/>
      <c r="AC432" s="236"/>
      <c r="AD432" s="236"/>
      <c r="AE432" s="236"/>
      <c r="AF432" s="236"/>
      <c r="AG432" s="236"/>
      <c r="AH432" s="236"/>
      <c r="AI432" s="236"/>
      <c r="AJ432" s="236"/>
      <c r="AK432" s="236"/>
      <c r="AL432" s="236"/>
      <c r="AM432" s="236"/>
      <c r="AN432" s="236"/>
      <c r="AO432" s="236"/>
      <c r="AP432" s="236"/>
      <c r="AQ432" s="236"/>
      <c r="AR432" s="236"/>
    </row>
    <row r="433">
      <c r="A433" s="220"/>
      <c r="B433" s="220"/>
      <c r="C433" s="220"/>
      <c r="D433" s="236"/>
      <c r="E433" s="236"/>
      <c r="F433" s="243"/>
      <c r="G433" s="243"/>
      <c r="H433" s="220"/>
      <c r="I433" s="220"/>
      <c r="J433" s="242"/>
      <c r="K433" s="236"/>
      <c r="L433" s="236"/>
      <c r="M433" s="236"/>
      <c r="N433" s="236"/>
      <c r="O433" s="236"/>
      <c r="P433" s="236"/>
      <c r="Q433" s="236"/>
      <c r="R433" s="236"/>
      <c r="S433" s="236"/>
      <c r="T433" s="236"/>
      <c r="U433" s="236"/>
      <c r="V433" s="236"/>
      <c r="W433" s="236"/>
      <c r="X433" s="236"/>
      <c r="Y433" s="236"/>
      <c r="Z433" s="236"/>
      <c r="AA433" s="236"/>
      <c r="AB433" s="236"/>
      <c r="AC433" s="236"/>
      <c r="AD433" s="236"/>
      <c r="AE433" s="236"/>
      <c r="AF433" s="236"/>
      <c r="AG433" s="236"/>
      <c r="AH433" s="236"/>
      <c r="AI433" s="236"/>
      <c r="AJ433" s="236"/>
      <c r="AK433" s="236"/>
      <c r="AL433" s="236"/>
      <c r="AM433" s="236"/>
      <c r="AN433" s="236"/>
      <c r="AO433" s="236"/>
      <c r="AP433" s="236"/>
      <c r="AQ433" s="236"/>
      <c r="AR433" s="236"/>
    </row>
    <row r="434">
      <c r="A434" s="220"/>
      <c r="B434" s="220"/>
      <c r="C434" s="220"/>
      <c r="D434" s="236"/>
      <c r="E434" s="236"/>
      <c r="F434" s="243"/>
      <c r="G434" s="243"/>
      <c r="H434" s="220"/>
      <c r="I434" s="220"/>
      <c r="J434" s="242"/>
      <c r="K434" s="236"/>
      <c r="L434" s="236"/>
      <c r="M434" s="236"/>
      <c r="N434" s="236"/>
      <c r="O434" s="236"/>
      <c r="P434" s="236"/>
      <c r="Q434" s="236"/>
      <c r="R434" s="236"/>
      <c r="S434" s="236"/>
      <c r="T434" s="236"/>
      <c r="U434" s="236"/>
      <c r="V434" s="236"/>
      <c r="W434" s="236"/>
      <c r="X434" s="236"/>
      <c r="Y434" s="236"/>
      <c r="Z434" s="236"/>
      <c r="AA434" s="236"/>
      <c r="AB434" s="236"/>
      <c r="AC434" s="236"/>
      <c r="AD434" s="236"/>
      <c r="AE434" s="236"/>
      <c r="AF434" s="236"/>
      <c r="AG434" s="236"/>
      <c r="AH434" s="236"/>
      <c r="AI434" s="236"/>
      <c r="AJ434" s="236"/>
      <c r="AK434" s="236"/>
      <c r="AL434" s="236"/>
      <c r="AM434" s="236"/>
      <c r="AN434" s="236"/>
      <c r="AO434" s="236"/>
      <c r="AP434" s="236"/>
      <c r="AQ434" s="236"/>
      <c r="AR434" s="236"/>
    </row>
    <row r="435">
      <c r="A435" s="220"/>
      <c r="B435" s="220"/>
      <c r="C435" s="220"/>
      <c r="D435" s="236"/>
      <c r="E435" s="236"/>
      <c r="F435" s="243"/>
      <c r="G435" s="243"/>
      <c r="H435" s="220"/>
      <c r="I435" s="220"/>
      <c r="J435" s="242"/>
      <c r="K435" s="236"/>
      <c r="L435" s="236"/>
      <c r="M435" s="236"/>
      <c r="N435" s="236"/>
      <c r="O435" s="236"/>
      <c r="P435" s="236"/>
      <c r="Q435" s="236"/>
      <c r="R435" s="236"/>
      <c r="S435" s="236"/>
      <c r="T435" s="236"/>
      <c r="U435" s="236"/>
      <c r="V435" s="236"/>
      <c r="W435" s="236"/>
      <c r="X435" s="236"/>
      <c r="Y435" s="236"/>
      <c r="Z435" s="236"/>
      <c r="AA435" s="236"/>
      <c r="AB435" s="236"/>
      <c r="AC435" s="236"/>
      <c r="AD435" s="236"/>
      <c r="AE435" s="236"/>
      <c r="AF435" s="236"/>
      <c r="AG435" s="236"/>
      <c r="AH435" s="236"/>
      <c r="AI435" s="236"/>
      <c r="AJ435" s="236"/>
      <c r="AK435" s="236"/>
      <c r="AL435" s="236"/>
      <c r="AM435" s="236"/>
      <c r="AN435" s="236"/>
      <c r="AO435" s="236"/>
      <c r="AP435" s="236"/>
      <c r="AQ435" s="236"/>
      <c r="AR435" s="236"/>
    </row>
    <row r="436">
      <c r="A436" s="220"/>
      <c r="B436" s="220"/>
      <c r="C436" s="220"/>
      <c r="D436" s="236"/>
      <c r="E436" s="236"/>
      <c r="F436" s="243"/>
      <c r="G436" s="243"/>
      <c r="H436" s="220"/>
      <c r="I436" s="220"/>
      <c r="J436" s="242"/>
      <c r="K436" s="236"/>
      <c r="L436" s="236"/>
      <c r="M436" s="236"/>
      <c r="N436" s="236"/>
      <c r="O436" s="236"/>
      <c r="P436" s="236"/>
      <c r="Q436" s="236"/>
      <c r="R436" s="236"/>
      <c r="S436" s="236"/>
      <c r="T436" s="236"/>
      <c r="U436" s="236"/>
      <c r="V436" s="236"/>
      <c r="W436" s="236"/>
      <c r="X436" s="236"/>
      <c r="Y436" s="236"/>
      <c r="Z436" s="236"/>
      <c r="AA436" s="236"/>
      <c r="AB436" s="236"/>
      <c r="AC436" s="236"/>
      <c r="AD436" s="236"/>
      <c r="AE436" s="236"/>
      <c r="AF436" s="236"/>
      <c r="AG436" s="236"/>
      <c r="AH436" s="236"/>
      <c r="AI436" s="236"/>
      <c r="AJ436" s="236"/>
      <c r="AK436" s="236"/>
      <c r="AL436" s="236"/>
      <c r="AM436" s="236"/>
      <c r="AN436" s="236"/>
      <c r="AO436" s="236"/>
      <c r="AP436" s="236"/>
      <c r="AQ436" s="236"/>
      <c r="AR436" s="236"/>
    </row>
    <row r="437">
      <c r="A437" s="220"/>
      <c r="B437" s="220"/>
      <c r="C437" s="220"/>
      <c r="D437" s="236"/>
      <c r="E437" s="236"/>
      <c r="F437" s="243"/>
      <c r="G437" s="243"/>
      <c r="H437" s="220"/>
      <c r="I437" s="220"/>
      <c r="J437" s="242"/>
      <c r="K437" s="236"/>
      <c r="L437" s="236"/>
      <c r="M437" s="236"/>
      <c r="N437" s="236"/>
      <c r="O437" s="236"/>
      <c r="P437" s="236"/>
      <c r="Q437" s="236"/>
      <c r="R437" s="236"/>
      <c r="S437" s="236"/>
      <c r="T437" s="236"/>
      <c r="U437" s="236"/>
      <c r="V437" s="236"/>
      <c r="W437" s="236"/>
      <c r="X437" s="236"/>
      <c r="Y437" s="236"/>
      <c r="Z437" s="236"/>
      <c r="AA437" s="236"/>
      <c r="AB437" s="236"/>
      <c r="AC437" s="236"/>
      <c r="AD437" s="236"/>
      <c r="AE437" s="236"/>
      <c r="AF437" s="236"/>
      <c r="AG437" s="236"/>
      <c r="AH437" s="236"/>
      <c r="AI437" s="236"/>
      <c r="AJ437" s="236"/>
      <c r="AK437" s="236"/>
      <c r="AL437" s="236"/>
      <c r="AM437" s="236"/>
      <c r="AN437" s="236"/>
      <c r="AO437" s="236"/>
      <c r="AP437" s="236"/>
      <c r="AQ437" s="236"/>
      <c r="AR437" s="236"/>
    </row>
    <row r="438">
      <c r="A438" s="220"/>
      <c r="B438" s="220"/>
      <c r="C438" s="220"/>
      <c r="D438" s="236"/>
      <c r="E438" s="236"/>
      <c r="F438" s="243"/>
      <c r="G438" s="243"/>
      <c r="H438" s="220"/>
      <c r="I438" s="220"/>
      <c r="J438" s="242"/>
      <c r="K438" s="236"/>
      <c r="L438" s="236"/>
      <c r="M438" s="236"/>
      <c r="N438" s="236"/>
      <c r="O438" s="236"/>
      <c r="P438" s="236"/>
      <c r="Q438" s="236"/>
      <c r="R438" s="236"/>
      <c r="S438" s="236"/>
      <c r="T438" s="236"/>
      <c r="U438" s="236"/>
      <c r="V438" s="236"/>
      <c r="W438" s="236"/>
      <c r="X438" s="236"/>
      <c r="Y438" s="236"/>
      <c r="Z438" s="236"/>
      <c r="AA438" s="236"/>
      <c r="AB438" s="236"/>
      <c r="AC438" s="236"/>
      <c r="AD438" s="236"/>
      <c r="AE438" s="236"/>
      <c r="AF438" s="236"/>
      <c r="AG438" s="236"/>
      <c r="AH438" s="236"/>
      <c r="AI438" s="236"/>
      <c r="AJ438" s="236"/>
      <c r="AK438" s="236"/>
      <c r="AL438" s="236"/>
      <c r="AM438" s="236"/>
      <c r="AN438" s="236"/>
      <c r="AO438" s="236"/>
      <c r="AP438" s="236"/>
      <c r="AQ438" s="236"/>
      <c r="AR438" s="236"/>
    </row>
    <row r="439">
      <c r="A439" s="220"/>
      <c r="B439" s="220"/>
      <c r="C439" s="220"/>
      <c r="D439" s="236"/>
      <c r="E439" s="236"/>
      <c r="F439" s="243"/>
      <c r="G439" s="243"/>
      <c r="H439" s="220"/>
      <c r="I439" s="220"/>
      <c r="J439" s="242"/>
      <c r="K439" s="236"/>
      <c r="L439" s="236"/>
      <c r="M439" s="236"/>
      <c r="N439" s="236"/>
      <c r="O439" s="236"/>
      <c r="P439" s="236"/>
      <c r="Q439" s="236"/>
      <c r="R439" s="236"/>
      <c r="S439" s="236"/>
      <c r="T439" s="236"/>
      <c r="U439" s="236"/>
      <c r="V439" s="236"/>
      <c r="W439" s="236"/>
      <c r="X439" s="236"/>
      <c r="Y439" s="236"/>
      <c r="Z439" s="236"/>
      <c r="AA439" s="236"/>
      <c r="AB439" s="236"/>
      <c r="AC439" s="236"/>
      <c r="AD439" s="236"/>
      <c r="AE439" s="236"/>
      <c r="AF439" s="236"/>
      <c r="AG439" s="236"/>
      <c r="AH439" s="236"/>
      <c r="AI439" s="236"/>
      <c r="AJ439" s="236"/>
      <c r="AK439" s="236"/>
      <c r="AL439" s="236"/>
      <c r="AM439" s="236"/>
      <c r="AN439" s="236"/>
      <c r="AO439" s="236"/>
      <c r="AP439" s="236"/>
      <c r="AQ439" s="236"/>
      <c r="AR439" s="236"/>
    </row>
    <row r="440">
      <c r="A440" s="220"/>
      <c r="B440" s="220"/>
      <c r="C440" s="220"/>
      <c r="D440" s="236"/>
      <c r="E440" s="236"/>
      <c r="F440" s="243"/>
      <c r="G440" s="243"/>
      <c r="H440" s="220"/>
      <c r="I440" s="220"/>
      <c r="J440" s="242"/>
      <c r="K440" s="236"/>
      <c r="L440" s="236"/>
      <c r="M440" s="236"/>
      <c r="N440" s="236"/>
      <c r="O440" s="236"/>
      <c r="P440" s="236"/>
      <c r="Q440" s="236"/>
      <c r="R440" s="236"/>
      <c r="S440" s="236"/>
      <c r="T440" s="236"/>
      <c r="U440" s="236"/>
      <c r="V440" s="236"/>
      <c r="W440" s="236"/>
      <c r="X440" s="236"/>
      <c r="Y440" s="236"/>
      <c r="Z440" s="236"/>
      <c r="AA440" s="236"/>
      <c r="AB440" s="236"/>
      <c r="AC440" s="236"/>
      <c r="AD440" s="236"/>
      <c r="AE440" s="236"/>
      <c r="AF440" s="236"/>
      <c r="AG440" s="236"/>
      <c r="AH440" s="236"/>
      <c r="AI440" s="236"/>
      <c r="AJ440" s="236"/>
      <c r="AK440" s="236"/>
      <c r="AL440" s="236"/>
      <c r="AM440" s="236"/>
      <c r="AN440" s="236"/>
      <c r="AO440" s="236"/>
      <c r="AP440" s="236"/>
      <c r="AQ440" s="236"/>
      <c r="AR440" s="236"/>
    </row>
    <row r="441">
      <c r="A441" s="220"/>
      <c r="B441" s="220"/>
      <c r="C441" s="220"/>
      <c r="D441" s="236"/>
      <c r="E441" s="236"/>
      <c r="F441" s="243"/>
      <c r="G441" s="243"/>
      <c r="H441" s="220"/>
      <c r="I441" s="220"/>
      <c r="J441" s="242"/>
      <c r="K441" s="236"/>
      <c r="L441" s="236"/>
      <c r="M441" s="236"/>
      <c r="N441" s="236"/>
      <c r="O441" s="236"/>
      <c r="P441" s="236"/>
      <c r="Q441" s="236"/>
      <c r="R441" s="236"/>
      <c r="S441" s="236"/>
      <c r="T441" s="236"/>
      <c r="U441" s="236"/>
      <c r="V441" s="236"/>
      <c r="W441" s="236"/>
      <c r="X441" s="236"/>
      <c r="Y441" s="236"/>
      <c r="Z441" s="236"/>
      <c r="AA441" s="236"/>
      <c r="AB441" s="236"/>
      <c r="AC441" s="236"/>
      <c r="AD441" s="236"/>
      <c r="AE441" s="236"/>
      <c r="AF441" s="236"/>
      <c r="AG441" s="236"/>
      <c r="AH441" s="236"/>
      <c r="AI441" s="236"/>
      <c r="AJ441" s="236"/>
      <c r="AK441" s="236"/>
      <c r="AL441" s="236"/>
      <c r="AM441" s="236"/>
      <c r="AN441" s="236"/>
      <c r="AO441" s="236"/>
      <c r="AP441" s="236"/>
      <c r="AQ441" s="236"/>
      <c r="AR441" s="236"/>
    </row>
    <row r="442">
      <c r="A442" s="220"/>
      <c r="B442" s="220"/>
      <c r="C442" s="220"/>
      <c r="D442" s="236"/>
      <c r="E442" s="236"/>
      <c r="F442" s="243"/>
      <c r="G442" s="243"/>
      <c r="H442" s="220"/>
      <c r="I442" s="220"/>
      <c r="J442" s="242"/>
      <c r="K442" s="236"/>
      <c r="L442" s="236"/>
      <c r="M442" s="236"/>
      <c r="N442" s="236"/>
      <c r="O442" s="236"/>
      <c r="P442" s="236"/>
      <c r="Q442" s="236"/>
      <c r="R442" s="236"/>
      <c r="S442" s="236"/>
      <c r="T442" s="236"/>
      <c r="U442" s="236"/>
      <c r="V442" s="236"/>
      <c r="W442" s="236"/>
      <c r="X442" s="236"/>
      <c r="Y442" s="236"/>
      <c r="Z442" s="236"/>
      <c r="AA442" s="236"/>
      <c r="AB442" s="236"/>
      <c r="AC442" s="236"/>
      <c r="AD442" s="236"/>
      <c r="AE442" s="236"/>
      <c r="AF442" s="236"/>
      <c r="AG442" s="236"/>
      <c r="AH442" s="236"/>
      <c r="AI442" s="236"/>
      <c r="AJ442" s="236"/>
      <c r="AK442" s="236"/>
      <c r="AL442" s="236"/>
      <c r="AM442" s="236"/>
      <c r="AN442" s="236"/>
      <c r="AO442" s="236"/>
      <c r="AP442" s="236"/>
      <c r="AQ442" s="236"/>
      <c r="AR442" s="236"/>
    </row>
    <row r="443">
      <c r="A443" s="220"/>
      <c r="B443" s="220"/>
      <c r="C443" s="220"/>
      <c r="D443" s="236"/>
      <c r="E443" s="236"/>
      <c r="F443" s="243"/>
      <c r="G443" s="243"/>
      <c r="H443" s="220"/>
      <c r="I443" s="220"/>
      <c r="J443" s="242"/>
      <c r="K443" s="236"/>
      <c r="L443" s="236"/>
      <c r="M443" s="236"/>
      <c r="N443" s="236"/>
      <c r="O443" s="236"/>
      <c r="P443" s="236"/>
      <c r="Q443" s="236"/>
      <c r="R443" s="236"/>
      <c r="S443" s="236"/>
      <c r="T443" s="236"/>
      <c r="U443" s="236"/>
      <c r="V443" s="236"/>
      <c r="W443" s="236"/>
      <c r="X443" s="236"/>
      <c r="Y443" s="236"/>
      <c r="Z443" s="236"/>
      <c r="AA443" s="236"/>
      <c r="AB443" s="236"/>
      <c r="AC443" s="236"/>
      <c r="AD443" s="236"/>
      <c r="AE443" s="236"/>
      <c r="AF443" s="236"/>
      <c r="AG443" s="236"/>
      <c r="AH443" s="236"/>
      <c r="AI443" s="236"/>
      <c r="AJ443" s="236"/>
      <c r="AK443" s="236"/>
      <c r="AL443" s="236"/>
      <c r="AM443" s="236"/>
      <c r="AN443" s="236"/>
      <c r="AO443" s="236"/>
      <c r="AP443" s="236"/>
      <c r="AQ443" s="236"/>
      <c r="AR443" s="236"/>
    </row>
    <row r="444">
      <c r="A444" s="220"/>
      <c r="B444" s="220"/>
      <c r="C444" s="220"/>
      <c r="D444" s="236"/>
      <c r="E444" s="236"/>
      <c r="F444" s="243"/>
      <c r="G444" s="243"/>
      <c r="H444" s="220"/>
      <c r="I444" s="220"/>
      <c r="J444" s="242"/>
      <c r="K444" s="236"/>
      <c r="L444" s="236"/>
      <c r="M444" s="236"/>
      <c r="N444" s="236"/>
      <c r="O444" s="236"/>
      <c r="P444" s="236"/>
      <c r="Q444" s="236"/>
      <c r="R444" s="236"/>
      <c r="S444" s="236"/>
      <c r="T444" s="236"/>
      <c r="U444" s="236"/>
      <c r="V444" s="236"/>
      <c r="W444" s="236"/>
      <c r="X444" s="236"/>
      <c r="Y444" s="236"/>
      <c r="Z444" s="236"/>
      <c r="AA444" s="236"/>
      <c r="AB444" s="236"/>
      <c r="AC444" s="236"/>
      <c r="AD444" s="236"/>
      <c r="AE444" s="236"/>
      <c r="AF444" s="236"/>
      <c r="AG444" s="236"/>
      <c r="AH444" s="236"/>
      <c r="AI444" s="236"/>
      <c r="AJ444" s="236"/>
      <c r="AK444" s="236"/>
      <c r="AL444" s="236"/>
      <c r="AM444" s="236"/>
      <c r="AN444" s="236"/>
      <c r="AO444" s="236"/>
      <c r="AP444" s="236"/>
      <c r="AQ444" s="236"/>
      <c r="AR444" s="236"/>
    </row>
    <row r="445">
      <c r="A445" s="220"/>
      <c r="B445" s="220"/>
      <c r="C445" s="220"/>
      <c r="D445" s="236"/>
      <c r="E445" s="236"/>
      <c r="F445" s="243"/>
      <c r="G445" s="243"/>
      <c r="H445" s="220"/>
      <c r="I445" s="220"/>
      <c r="J445" s="242"/>
      <c r="K445" s="236"/>
      <c r="L445" s="236"/>
      <c r="M445" s="236"/>
      <c r="N445" s="236"/>
      <c r="O445" s="236"/>
      <c r="P445" s="236"/>
      <c r="Q445" s="236"/>
      <c r="R445" s="236"/>
      <c r="S445" s="236"/>
      <c r="T445" s="236"/>
      <c r="U445" s="236"/>
      <c r="V445" s="236"/>
      <c r="W445" s="236"/>
      <c r="X445" s="236"/>
      <c r="Y445" s="236"/>
      <c r="Z445" s="236"/>
      <c r="AA445" s="236"/>
      <c r="AB445" s="236"/>
      <c r="AC445" s="236"/>
      <c r="AD445" s="236"/>
      <c r="AE445" s="236"/>
      <c r="AF445" s="236"/>
      <c r="AG445" s="236"/>
      <c r="AH445" s="236"/>
      <c r="AI445" s="236"/>
      <c r="AJ445" s="236"/>
      <c r="AK445" s="236"/>
      <c r="AL445" s="236"/>
      <c r="AM445" s="236"/>
      <c r="AN445" s="236"/>
      <c r="AO445" s="236"/>
      <c r="AP445" s="236"/>
      <c r="AQ445" s="236"/>
      <c r="AR445" s="236"/>
    </row>
    <row r="446">
      <c r="A446" s="220"/>
      <c r="B446" s="220"/>
      <c r="C446" s="220"/>
      <c r="D446" s="236"/>
      <c r="E446" s="236"/>
      <c r="F446" s="243"/>
      <c r="G446" s="243"/>
      <c r="H446" s="220"/>
      <c r="I446" s="220"/>
      <c r="J446" s="242"/>
      <c r="K446" s="236"/>
      <c r="L446" s="236"/>
      <c r="M446" s="236"/>
      <c r="N446" s="236"/>
      <c r="O446" s="236"/>
      <c r="P446" s="236"/>
      <c r="Q446" s="236"/>
      <c r="R446" s="236"/>
      <c r="S446" s="236"/>
      <c r="T446" s="236"/>
      <c r="U446" s="236"/>
      <c r="V446" s="236"/>
      <c r="W446" s="236"/>
      <c r="X446" s="236"/>
      <c r="Y446" s="236"/>
      <c r="Z446" s="236"/>
      <c r="AA446" s="236"/>
      <c r="AB446" s="236"/>
      <c r="AC446" s="236"/>
      <c r="AD446" s="236"/>
      <c r="AE446" s="236"/>
      <c r="AF446" s="236"/>
      <c r="AG446" s="236"/>
      <c r="AH446" s="236"/>
      <c r="AI446" s="236"/>
      <c r="AJ446" s="236"/>
      <c r="AK446" s="236"/>
      <c r="AL446" s="236"/>
      <c r="AM446" s="236"/>
      <c r="AN446" s="236"/>
      <c r="AO446" s="236"/>
      <c r="AP446" s="236"/>
      <c r="AQ446" s="236"/>
      <c r="AR446" s="236"/>
    </row>
    <row r="447">
      <c r="A447" s="220"/>
      <c r="B447" s="220"/>
      <c r="C447" s="220"/>
      <c r="D447" s="236"/>
      <c r="E447" s="236"/>
      <c r="F447" s="243"/>
      <c r="G447" s="243"/>
      <c r="H447" s="220"/>
      <c r="I447" s="220"/>
      <c r="J447" s="242"/>
      <c r="K447" s="236"/>
      <c r="L447" s="236"/>
      <c r="M447" s="236"/>
      <c r="N447" s="236"/>
      <c r="O447" s="236"/>
      <c r="P447" s="236"/>
      <c r="Q447" s="236"/>
      <c r="R447" s="236"/>
      <c r="S447" s="236"/>
      <c r="T447" s="236"/>
      <c r="U447" s="236"/>
      <c r="V447" s="236"/>
      <c r="W447" s="236"/>
      <c r="X447" s="236"/>
      <c r="Y447" s="236"/>
      <c r="Z447" s="236"/>
      <c r="AA447" s="236"/>
      <c r="AB447" s="236"/>
      <c r="AC447" s="236"/>
      <c r="AD447" s="236"/>
      <c r="AE447" s="236"/>
      <c r="AF447" s="236"/>
      <c r="AG447" s="236"/>
      <c r="AH447" s="236"/>
      <c r="AI447" s="236"/>
      <c r="AJ447" s="236"/>
      <c r="AK447" s="236"/>
      <c r="AL447" s="236"/>
      <c r="AM447" s="236"/>
      <c r="AN447" s="236"/>
      <c r="AO447" s="236"/>
      <c r="AP447" s="236"/>
      <c r="AQ447" s="236"/>
      <c r="AR447" s="236"/>
    </row>
    <row r="448">
      <c r="A448" s="220"/>
      <c r="B448" s="220"/>
      <c r="C448" s="220"/>
      <c r="D448" s="236"/>
      <c r="E448" s="236"/>
      <c r="F448" s="243"/>
      <c r="G448" s="243"/>
      <c r="H448" s="220"/>
      <c r="I448" s="220"/>
      <c r="J448" s="242"/>
      <c r="K448" s="236"/>
      <c r="L448" s="236"/>
      <c r="M448" s="236"/>
      <c r="N448" s="236"/>
      <c r="O448" s="236"/>
      <c r="P448" s="236"/>
      <c r="Q448" s="236"/>
      <c r="R448" s="236"/>
      <c r="S448" s="236"/>
      <c r="T448" s="236"/>
      <c r="U448" s="236"/>
      <c r="V448" s="236"/>
      <c r="W448" s="236"/>
      <c r="X448" s="236"/>
      <c r="Y448" s="236"/>
      <c r="Z448" s="236"/>
      <c r="AA448" s="236"/>
      <c r="AB448" s="236"/>
      <c r="AC448" s="236"/>
      <c r="AD448" s="236"/>
      <c r="AE448" s="236"/>
      <c r="AF448" s="236"/>
      <c r="AG448" s="236"/>
      <c r="AH448" s="236"/>
      <c r="AI448" s="236"/>
      <c r="AJ448" s="236"/>
      <c r="AK448" s="236"/>
      <c r="AL448" s="236"/>
      <c r="AM448" s="236"/>
      <c r="AN448" s="236"/>
      <c r="AO448" s="236"/>
      <c r="AP448" s="236"/>
      <c r="AQ448" s="236"/>
      <c r="AR448" s="236"/>
    </row>
    <row r="449">
      <c r="A449" s="220"/>
      <c r="B449" s="220"/>
      <c r="C449" s="220"/>
      <c r="D449" s="236"/>
      <c r="E449" s="236"/>
      <c r="F449" s="243"/>
      <c r="G449" s="243"/>
      <c r="H449" s="220"/>
      <c r="I449" s="220"/>
      <c r="J449" s="242"/>
      <c r="K449" s="236"/>
      <c r="L449" s="236"/>
      <c r="M449" s="236"/>
      <c r="N449" s="236"/>
      <c r="O449" s="236"/>
      <c r="P449" s="236"/>
      <c r="Q449" s="236"/>
      <c r="R449" s="236"/>
      <c r="S449" s="236"/>
      <c r="T449" s="236"/>
      <c r="U449" s="236"/>
      <c r="V449" s="236"/>
      <c r="W449" s="236"/>
      <c r="X449" s="236"/>
      <c r="Y449" s="236"/>
      <c r="Z449" s="236"/>
      <c r="AA449" s="236"/>
      <c r="AB449" s="236"/>
      <c r="AC449" s="236"/>
      <c r="AD449" s="236"/>
      <c r="AE449" s="236"/>
      <c r="AF449" s="236"/>
      <c r="AG449" s="236"/>
      <c r="AH449" s="236"/>
      <c r="AI449" s="236"/>
      <c r="AJ449" s="236"/>
      <c r="AK449" s="236"/>
      <c r="AL449" s="236"/>
      <c r="AM449" s="236"/>
      <c r="AN449" s="236"/>
      <c r="AO449" s="236"/>
      <c r="AP449" s="236"/>
      <c r="AQ449" s="236"/>
      <c r="AR449" s="236"/>
    </row>
    <row r="450">
      <c r="A450" s="220"/>
      <c r="B450" s="220"/>
      <c r="C450" s="220"/>
      <c r="D450" s="236"/>
      <c r="E450" s="236"/>
      <c r="F450" s="243"/>
      <c r="G450" s="243"/>
      <c r="H450" s="220"/>
      <c r="I450" s="220"/>
      <c r="J450" s="242"/>
      <c r="K450" s="236"/>
      <c r="L450" s="236"/>
      <c r="M450" s="236"/>
      <c r="N450" s="236"/>
      <c r="O450" s="236"/>
      <c r="P450" s="236"/>
      <c r="Q450" s="236"/>
      <c r="R450" s="236"/>
      <c r="S450" s="236"/>
      <c r="T450" s="236"/>
      <c r="U450" s="236"/>
      <c r="V450" s="236"/>
      <c r="W450" s="236"/>
      <c r="X450" s="236"/>
      <c r="Y450" s="236"/>
      <c r="Z450" s="236"/>
      <c r="AA450" s="236"/>
      <c r="AB450" s="236"/>
      <c r="AC450" s="236"/>
      <c r="AD450" s="236"/>
      <c r="AE450" s="236"/>
      <c r="AF450" s="236"/>
      <c r="AG450" s="236"/>
      <c r="AH450" s="236"/>
      <c r="AI450" s="236"/>
      <c r="AJ450" s="236"/>
      <c r="AK450" s="236"/>
      <c r="AL450" s="236"/>
      <c r="AM450" s="236"/>
      <c r="AN450" s="236"/>
      <c r="AO450" s="236"/>
      <c r="AP450" s="236"/>
      <c r="AQ450" s="236"/>
      <c r="AR450" s="236"/>
    </row>
    <row r="451">
      <c r="A451" s="220"/>
      <c r="B451" s="220"/>
      <c r="C451" s="220"/>
      <c r="D451" s="236"/>
      <c r="E451" s="236"/>
      <c r="F451" s="243"/>
      <c r="G451" s="243"/>
      <c r="H451" s="220"/>
      <c r="I451" s="220"/>
      <c r="J451" s="242"/>
      <c r="K451" s="236"/>
      <c r="L451" s="236"/>
      <c r="M451" s="236"/>
      <c r="N451" s="236"/>
      <c r="O451" s="236"/>
      <c r="P451" s="236"/>
      <c r="Q451" s="236"/>
      <c r="R451" s="236"/>
      <c r="S451" s="236"/>
      <c r="T451" s="236"/>
      <c r="U451" s="236"/>
      <c r="V451" s="236"/>
      <c r="W451" s="236"/>
      <c r="X451" s="236"/>
      <c r="Y451" s="236"/>
      <c r="Z451" s="236"/>
      <c r="AA451" s="236"/>
      <c r="AB451" s="236"/>
      <c r="AC451" s="236"/>
      <c r="AD451" s="236"/>
      <c r="AE451" s="236"/>
      <c r="AF451" s="236"/>
      <c r="AG451" s="236"/>
      <c r="AH451" s="236"/>
      <c r="AI451" s="236"/>
      <c r="AJ451" s="236"/>
      <c r="AK451" s="236"/>
      <c r="AL451" s="236"/>
      <c r="AM451" s="236"/>
      <c r="AN451" s="236"/>
      <c r="AO451" s="236"/>
      <c r="AP451" s="236"/>
      <c r="AQ451" s="236"/>
      <c r="AR451" s="236"/>
    </row>
    <row r="452">
      <c r="A452" s="220"/>
      <c r="B452" s="220"/>
      <c r="C452" s="220"/>
      <c r="D452" s="236"/>
      <c r="E452" s="236"/>
      <c r="F452" s="243"/>
      <c r="G452" s="243"/>
      <c r="H452" s="220"/>
      <c r="I452" s="220"/>
      <c r="J452" s="242"/>
      <c r="K452" s="236"/>
      <c r="L452" s="236"/>
      <c r="M452" s="236"/>
      <c r="N452" s="236"/>
      <c r="O452" s="236"/>
      <c r="P452" s="236"/>
      <c r="Q452" s="236"/>
      <c r="R452" s="236"/>
      <c r="S452" s="236"/>
      <c r="T452" s="236"/>
      <c r="U452" s="236"/>
      <c r="V452" s="236"/>
      <c r="W452" s="236"/>
      <c r="X452" s="236"/>
      <c r="Y452" s="236"/>
      <c r="Z452" s="236"/>
      <c r="AA452" s="236"/>
      <c r="AB452" s="236"/>
      <c r="AC452" s="236"/>
      <c r="AD452" s="236"/>
      <c r="AE452" s="236"/>
      <c r="AF452" s="236"/>
      <c r="AG452" s="236"/>
      <c r="AH452" s="236"/>
      <c r="AI452" s="236"/>
      <c r="AJ452" s="236"/>
      <c r="AK452" s="236"/>
      <c r="AL452" s="236"/>
      <c r="AM452" s="236"/>
      <c r="AN452" s="236"/>
      <c r="AO452" s="236"/>
      <c r="AP452" s="236"/>
      <c r="AQ452" s="236"/>
      <c r="AR452" s="236"/>
    </row>
    <row r="453">
      <c r="A453" s="220"/>
      <c r="B453" s="220"/>
      <c r="C453" s="220"/>
      <c r="D453" s="236"/>
      <c r="E453" s="236"/>
      <c r="F453" s="243"/>
      <c r="G453" s="243"/>
      <c r="H453" s="220"/>
      <c r="I453" s="220"/>
      <c r="J453" s="242"/>
      <c r="K453" s="236"/>
      <c r="L453" s="236"/>
      <c r="M453" s="236"/>
      <c r="N453" s="236"/>
      <c r="O453" s="236"/>
      <c r="P453" s="236"/>
      <c r="Q453" s="236"/>
      <c r="R453" s="236"/>
      <c r="S453" s="236"/>
      <c r="T453" s="236"/>
      <c r="U453" s="236"/>
      <c r="V453" s="236"/>
      <c r="W453" s="236"/>
      <c r="X453" s="236"/>
      <c r="Y453" s="236"/>
      <c r="Z453" s="236"/>
      <c r="AA453" s="236"/>
      <c r="AB453" s="236"/>
      <c r="AC453" s="236"/>
      <c r="AD453" s="236"/>
      <c r="AE453" s="236"/>
      <c r="AF453" s="236"/>
      <c r="AG453" s="236"/>
      <c r="AH453" s="236"/>
      <c r="AI453" s="236"/>
      <c r="AJ453" s="236"/>
      <c r="AK453" s="236"/>
      <c r="AL453" s="236"/>
      <c r="AM453" s="236"/>
      <c r="AN453" s="236"/>
      <c r="AO453" s="236"/>
      <c r="AP453" s="236"/>
      <c r="AQ453" s="236"/>
      <c r="AR453" s="236"/>
    </row>
    <row r="454">
      <c r="A454" s="220"/>
      <c r="B454" s="220"/>
      <c r="C454" s="220"/>
      <c r="D454" s="236"/>
      <c r="E454" s="236"/>
      <c r="F454" s="243"/>
      <c r="G454" s="243"/>
      <c r="H454" s="220"/>
      <c r="I454" s="220"/>
      <c r="J454" s="242"/>
      <c r="K454" s="236"/>
      <c r="L454" s="236"/>
      <c r="M454" s="236"/>
      <c r="N454" s="236"/>
      <c r="O454" s="236"/>
      <c r="P454" s="236"/>
      <c r="Q454" s="236"/>
      <c r="R454" s="236"/>
      <c r="S454" s="236"/>
      <c r="T454" s="236"/>
      <c r="U454" s="236"/>
      <c r="V454" s="236"/>
      <c r="W454" s="236"/>
      <c r="X454" s="236"/>
      <c r="Y454" s="236"/>
      <c r="Z454" s="236"/>
      <c r="AA454" s="236"/>
      <c r="AB454" s="236"/>
      <c r="AC454" s="236"/>
      <c r="AD454" s="236"/>
      <c r="AE454" s="236"/>
      <c r="AF454" s="236"/>
      <c r="AG454" s="236"/>
      <c r="AH454" s="236"/>
      <c r="AI454" s="236"/>
      <c r="AJ454" s="236"/>
      <c r="AK454" s="236"/>
      <c r="AL454" s="236"/>
      <c r="AM454" s="236"/>
      <c r="AN454" s="236"/>
      <c r="AO454" s="236"/>
      <c r="AP454" s="236"/>
      <c r="AQ454" s="236"/>
      <c r="AR454" s="236"/>
    </row>
    <row r="455">
      <c r="A455" s="220"/>
      <c r="B455" s="220"/>
      <c r="C455" s="220"/>
      <c r="D455" s="236"/>
      <c r="E455" s="236"/>
      <c r="F455" s="243"/>
      <c r="G455" s="243"/>
      <c r="H455" s="220"/>
      <c r="I455" s="220"/>
      <c r="J455" s="242"/>
      <c r="K455" s="236"/>
      <c r="L455" s="236"/>
      <c r="M455" s="236"/>
      <c r="N455" s="236"/>
      <c r="O455" s="236"/>
      <c r="P455" s="236"/>
      <c r="Q455" s="236"/>
      <c r="R455" s="236"/>
      <c r="S455" s="236"/>
      <c r="T455" s="236"/>
      <c r="U455" s="236"/>
      <c r="V455" s="236"/>
      <c r="W455" s="236"/>
      <c r="X455" s="236"/>
      <c r="Y455" s="236"/>
      <c r="Z455" s="236"/>
      <c r="AA455" s="236"/>
      <c r="AB455" s="236"/>
      <c r="AC455" s="236"/>
      <c r="AD455" s="236"/>
      <c r="AE455" s="236"/>
      <c r="AF455" s="236"/>
      <c r="AG455" s="236"/>
      <c r="AH455" s="236"/>
      <c r="AI455" s="236"/>
      <c r="AJ455" s="236"/>
      <c r="AK455" s="236"/>
      <c r="AL455" s="236"/>
      <c r="AM455" s="236"/>
      <c r="AN455" s="236"/>
      <c r="AO455" s="236"/>
      <c r="AP455" s="236"/>
      <c r="AQ455" s="236"/>
      <c r="AR455" s="236"/>
    </row>
    <row r="456">
      <c r="A456" s="220"/>
      <c r="B456" s="220"/>
      <c r="C456" s="220"/>
      <c r="D456" s="236"/>
      <c r="E456" s="236"/>
      <c r="F456" s="243"/>
      <c r="G456" s="243"/>
      <c r="H456" s="220"/>
      <c r="I456" s="220"/>
      <c r="J456" s="242"/>
      <c r="K456" s="236"/>
      <c r="L456" s="236"/>
      <c r="M456" s="236"/>
      <c r="N456" s="236"/>
      <c r="O456" s="236"/>
      <c r="P456" s="236"/>
      <c r="Q456" s="236"/>
      <c r="R456" s="236"/>
      <c r="S456" s="236"/>
      <c r="T456" s="236"/>
      <c r="U456" s="236"/>
      <c r="V456" s="236"/>
      <c r="W456" s="236"/>
      <c r="X456" s="236"/>
      <c r="Y456" s="236"/>
      <c r="Z456" s="236"/>
      <c r="AA456" s="236"/>
      <c r="AB456" s="236"/>
      <c r="AC456" s="236"/>
      <c r="AD456" s="236"/>
      <c r="AE456" s="236"/>
      <c r="AF456" s="236"/>
      <c r="AG456" s="236"/>
      <c r="AH456" s="236"/>
      <c r="AI456" s="236"/>
      <c r="AJ456" s="236"/>
      <c r="AK456" s="236"/>
      <c r="AL456" s="236"/>
      <c r="AM456" s="236"/>
      <c r="AN456" s="236"/>
      <c r="AO456" s="236"/>
      <c r="AP456" s="236"/>
      <c r="AQ456" s="236"/>
      <c r="AR456" s="236"/>
    </row>
    <row r="457">
      <c r="A457" s="220"/>
      <c r="B457" s="220"/>
      <c r="C457" s="220"/>
      <c r="D457" s="236"/>
      <c r="E457" s="236"/>
      <c r="F457" s="243"/>
      <c r="G457" s="243"/>
      <c r="H457" s="220"/>
      <c r="I457" s="220"/>
      <c r="J457" s="242"/>
      <c r="K457" s="236"/>
      <c r="L457" s="236"/>
      <c r="M457" s="236"/>
      <c r="N457" s="236"/>
      <c r="O457" s="236"/>
      <c r="P457" s="236"/>
      <c r="Q457" s="236"/>
      <c r="R457" s="236"/>
      <c r="S457" s="236"/>
      <c r="T457" s="236"/>
      <c r="U457" s="236"/>
      <c r="V457" s="236"/>
      <c r="W457" s="236"/>
      <c r="X457" s="236"/>
      <c r="Y457" s="236"/>
      <c r="Z457" s="236"/>
      <c r="AA457" s="236"/>
      <c r="AB457" s="236"/>
      <c r="AC457" s="236"/>
      <c r="AD457" s="236"/>
      <c r="AE457" s="236"/>
      <c r="AF457" s="236"/>
      <c r="AG457" s="236"/>
      <c r="AH457" s="236"/>
      <c r="AI457" s="236"/>
      <c r="AJ457" s="236"/>
      <c r="AK457" s="236"/>
      <c r="AL457" s="236"/>
      <c r="AM457" s="236"/>
      <c r="AN457" s="236"/>
      <c r="AO457" s="236"/>
      <c r="AP457" s="236"/>
      <c r="AQ457" s="236"/>
      <c r="AR457" s="236"/>
    </row>
    <row r="458">
      <c r="A458" s="220"/>
      <c r="B458" s="220"/>
      <c r="C458" s="220"/>
      <c r="D458" s="236"/>
      <c r="E458" s="236"/>
      <c r="F458" s="243"/>
      <c r="G458" s="243"/>
      <c r="H458" s="220"/>
      <c r="I458" s="220"/>
      <c r="J458" s="242"/>
      <c r="K458" s="236"/>
      <c r="L458" s="236"/>
      <c r="M458" s="236"/>
      <c r="N458" s="236"/>
      <c r="O458" s="236"/>
      <c r="P458" s="236"/>
      <c r="Q458" s="236"/>
      <c r="R458" s="236"/>
      <c r="S458" s="236"/>
      <c r="T458" s="236"/>
      <c r="U458" s="236"/>
      <c r="V458" s="236"/>
      <c r="W458" s="236"/>
      <c r="X458" s="236"/>
      <c r="Y458" s="236"/>
      <c r="Z458" s="236"/>
      <c r="AA458" s="236"/>
      <c r="AB458" s="236"/>
      <c r="AC458" s="236"/>
      <c r="AD458" s="236"/>
      <c r="AE458" s="236"/>
      <c r="AF458" s="236"/>
      <c r="AG458" s="236"/>
      <c r="AH458" s="236"/>
      <c r="AI458" s="236"/>
      <c r="AJ458" s="236"/>
      <c r="AK458" s="236"/>
      <c r="AL458" s="236"/>
      <c r="AM458" s="236"/>
      <c r="AN458" s="236"/>
      <c r="AO458" s="236"/>
      <c r="AP458" s="236"/>
      <c r="AQ458" s="236"/>
      <c r="AR458" s="236"/>
    </row>
    <row r="459">
      <c r="A459" s="220"/>
      <c r="B459" s="220"/>
      <c r="C459" s="220"/>
      <c r="D459" s="236"/>
      <c r="E459" s="236"/>
      <c r="F459" s="243"/>
      <c r="G459" s="243"/>
      <c r="H459" s="220"/>
      <c r="I459" s="220"/>
      <c r="J459" s="242"/>
      <c r="K459" s="236"/>
      <c r="L459" s="236"/>
      <c r="M459" s="236"/>
      <c r="N459" s="236"/>
      <c r="O459" s="236"/>
      <c r="P459" s="236"/>
      <c r="Q459" s="236"/>
      <c r="R459" s="236"/>
      <c r="S459" s="236"/>
      <c r="T459" s="236"/>
      <c r="U459" s="236"/>
      <c r="V459" s="236"/>
      <c r="W459" s="236"/>
      <c r="X459" s="236"/>
      <c r="Y459" s="236"/>
      <c r="Z459" s="236"/>
      <c r="AA459" s="236"/>
      <c r="AB459" s="236"/>
      <c r="AC459" s="236"/>
      <c r="AD459" s="236"/>
      <c r="AE459" s="236"/>
      <c r="AF459" s="236"/>
      <c r="AG459" s="236"/>
      <c r="AH459" s="236"/>
      <c r="AI459" s="236"/>
      <c r="AJ459" s="236"/>
      <c r="AK459" s="236"/>
      <c r="AL459" s="236"/>
      <c r="AM459" s="236"/>
      <c r="AN459" s="236"/>
      <c r="AO459" s="236"/>
      <c r="AP459" s="236"/>
      <c r="AQ459" s="236"/>
      <c r="AR459" s="236"/>
    </row>
    <row r="460">
      <c r="A460" s="220"/>
      <c r="B460" s="220"/>
      <c r="C460" s="220"/>
      <c r="D460" s="236"/>
      <c r="E460" s="236"/>
      <c r="F460" s="243"/>
      <c r="G460" s="243"/>
      <c r="H460" s="220"/>
      <c r="I460" s="220"/>
      <c r="J460" s="242"/>
      <c r="K460" s="236"/>
      <c r="L460" s="236"/>
      <c r="M460" s="236"/>
      <c r="N460" s="236"/>
      <c r="O460" s="236"/>
      <c r="P460" s="236"/>
      <c r="Q460" s="236"/>
      <c r="R460" s="236"/>
      <c r="S460" s="236"/>
      <c r="T460" s="236"/>
      <c r="U460" s="236"/>
      <c r="V460" s="236"/>
      <c r="W460" s="236"/>
      <c r="X460" s="236"/>
      <c r="Y460" s="236"/>
      <c r="Z460" s="236"/>
      <c r="AA460" s="236"/>
      <c r="AB460" s="236"/>
      <c r="AC460" s="236"/>
      <c r="AD460" s="236"/>
      <c r="AE460" s="236"/>
      <c r="AF460" s="236"/>
      <c r="AG460" s="236"/>
      <c r="AH460" s="236"/>
      <c r="AI460" s="236"/>
      <c r="AJ460" s="236"/>
      <c r="AK460" s="236"/>
      <c r="AL460" s="236"/>
      <c r="AM460" s="236"/>
      <c r="AN460" s="236"/>
      <c r="AO460" s="236"/>
      <c r="AP460" s="236"/>
      <c r="AQ460" s="236"/>
      <c r="AR460" s="236"/>
    </row>
    <row r="461">
      <c r="A461" s="220"/>
      <c r="B461" s="220"/>
      <c r="C461" s="220"/>
      <c r="D461" s="236"/>
      <c r="E461" s="236"/>
      <c r="F461" s="243"/>
      <c r="G461" s="243"/>
      <c r="H461" s="220"/>
      <c r="I461" s="220"/>
      <c r="J461" s="242"/>
      <c r="K461" s="236"/>
      <c r="L461" s="236"/>
      <c r="M461" s="236"/>
      <c r="N461" s="236"/>
      <c r="O461" s="236"/>
      <c r="P461" s="236"/>
      <c r="Q461" s="236"/>
      <c r="R461" s="236"/>
      <c r="S461" s="236"/>
      <c r="T461" s="236"/>
      <c r="U461" s="236"/>
      <c r="V461" s="236"/>
      <c r="W461" s="236"/>
      <c r="X461" s="236"/>
      <c r="Y461" s="236"/>
      <c r="Z461" s="236"/>
      <c r="AA461" s="236"/>
      <c r="AB461" s="236"/>
      <c r="AC461" s="236"/>
      <c r="AD461" s="236"/>
      <c r="AE461" s="236"/>
      <c r="AF461" s="236"/>
      <c r="AG461" s="236"/>
      <c r="AH461" s="236"/>
      <c r="AI461" s="236"/>
      <c r="AJ461" s="236"/>
      <c r="AK461" s="236"/>
      <c r="AL461" s="236"/>
      <c r="AM461" s="236"/>
      <c r="AN461" s="236"/>
      <c r="AO461" s="236"/>
      <c r="AP461" s="236"/>
      <c r="AQ461" s="236"/>
      <c r="AR461" s="236"/>
    </row>
    <row r="462">
      <c r="A462" s="220"/>
      <c r="B462" s="220"/>
      <c r="C462" s="220"/>
      <c r="D462" s="236"/>
      <c r="E462" s="236"/>
      <c r="F462" s="243"/>
      <c r="G462" s="243"/>
      <c r="H462" s="220"/>
      <c r="I462" s="220"/>
      <c r="J462" s="242"/>
      <c r="K462" s="236"/>
      <c r="L462" s="236"/>
      <c r="M462" s="236"/>
      <c r="N462" s="236"/>
      <c r="O462" s="236"/>
      <c r="P462" s="236"/>
      <c r="Q462" s="236"/>
      <c r="R462" s="236"/>
      <c r="S462" s="236"/>
      <c r="T462" s="236"/>
      <c r="U462" s="236"/>
      <c r="V462" s="236"/>
      <c r="W462" s="236"/>
      <c r="X462" s="236"/>
      <c r="Y462" s="236"/>
      <c r="Z462" s="236"/>
      <c r="AA462" s="236"/>
      <c r="AB462" s="236"/>
      <c r="AC462" s="236"/>
      <c r="AD462" s="236"/>
      <c r="AE462" s="236"/>
      <c r="AF462" s="236"/>
      <c r="AG462" s="236"/>
      <c r="AH462" s="236"/>
      <c r="AI462" s="236"/>
      <c r="AJ462" s="236"/>
      <c r="AK462" s="236"/>
      <c r="AL462" s="236"/>
      <c r="AM462" s="236"/>
      <c r="AN462" s="236"/>
      <c r="AO462" s="236"/>
      <c r="AP462" s="236"/>
      <c r="AQ462" s="236"/>
      <c r="AR462" s="236"/>
    </row>
    <row r="463">
      <c r="A463" s="220"/>
      <c r="B463" s="220"/>
      <c r="C463" s="220"/>
      <c r="D463" s="236"/>
      <c r="E463" s="236"/>
      <c r="F463" s="243"/>
      <c r="G463" s="243"/>
      <c r="H463" s="220"/>
      <c r="I463" s="220"/>
      <c r="J463" s="242"/>
      <c r="K463" s="236"/>
      <c r="L463" s="236"/>
      <c r="M463" s="236"/>
      <c r="N463" s="236"/>
      <c r="O463" s="236"/>
      <c r="P463" s="236"/>
      <c r="Q463" s="236"/>
      <c r="R463" s="236"/>
      <c r="S463" s="236"/>
      <c r="T463" s="236"/>
      <c r="U463" s="236"/>
      <c r="V463" s="236"/>
      <c r="W463" s="236"/>
      <c r="X463" s="236"/>
      <c r="Y463" s="236"/>
      <c r="Z463" s="236"/>
      <c r="AA463" s="236"/>
      <c r="AB463" s="236"/>
      <c r="AC463" s="236"/>
      <c r="AD463" s="236"/>
      <c r="AE463" s="236"/>
      <c r="AF463" s="236"/>
      <c r="AG463" s="236"/>
      <c r="AH463" s="236"/>
      <c r="AI463" s="236"/>
      <c r="AJ463" s="236"/>
      <c r="AK463" s="236"/>
      <c r="AL463" s="236"/>
      <c r="AM463" s="236"/>
      <c r="AN463" s="236"/>
      <c r="AO463" s="236"/>
      <c r="AP463" s="236"/>
      <c r="AQ463" s="236"/>
      <c r="AR463" s="236"/>
    </row>
    <row r="464">
      <c r="A464" s="220"/>
      <c r="B464" s="220"/>
      <c r="C464" s="220"/>
      <c r="D464" s="236"/>
      <c r="E464" s="236"/>
      <c r="F464" s="243"/>
      <c r="G464" s="243"/>
      <c r="H464" s="220"/>
      <c r="I464" s="220"/>
      <c r="J464" s="242"/>
      <c r="K464" s="236"/>
      <c r="L464" s="236"/>
      <c r="M464" s="236"/>
      <c r="N464" s="236"/>
      <c r="O464" s="236"/>
      <c r="P464" s="236"/>
      <c r="Q464" s="236"/>
      <c r="R464" s="236"/>
      <c r="S464" s="236"/>
      <c r="T464" s="236"/>
      <c r="U464" s="236"/>
      <c r="V464" s="236"/>
      <c r="W464" s="236"/>
      <c r="X464" s="236"/>
      <c r="Y464" s="236"/>
      <c r="Z464" s="236"/>
      <c r="AA464" s="236"/>
      <c r="AB464" s="236"/>
      <c r="AC464" s="236"/>
      <c r="AD464" s="236"/>
      <c r="AE464" s="236"/>
      <c r="AF464" s="236"/>
      <c r="AG464" s="236"/>
      <c r="AH464" s="236"/>
      <c r="AI464" s="236"/>
      <c r="AJ464" s="236"/>
      <c r="AK464" s="236"/>
      <c r="AL464" s="236"/>
      <c r="AM464" s="236"/>
      <c r="AN464" s="236"/>
      <c r="AO464" s="236"/>
      <c r="AP464" s="236"/>
      <c r="AQ464" s="236"/>
      <c r="AR464" s="236"/>
    </row>
    <row r="465">
      <c r="A465" s="220"/>
      <c r="B465" s="220"/>
      <c r="C465" s="220"/>
      <c r="D465" s="236"/>
      <c r="E465" s="236"/>
      <c r="F465" s="243"/>
      <c r="G465" s="243"/>
      <c r="H465" s="220"/>
      <c r="I465" s="220"/>
      <c r="J465" s="242"/>
      <c r="K465" s="236"/>
      <c r="L465" s="236"/>
      <c r="M465" s="236"/>
      <c r="N465" s="236"/>
      <c r="O465" s="236"/>
      <c r="P465" s="236"/>
      <c r="Q465" s="236"/>
      <c r="R465" s="236"/>
      <c r="S465" s="236"/>
      <c r="T465" s="236"/>
      <c r="U465" s="236"/>
      <c r="V465" s="236"/>
      <c r="W465" s="236"/>
      <c r="X465" s="236"/>
      <c r="Y465" s="236"/>
      <c r="Z465" s="236"/>
      <c r="AA465" s="236"/>
      <c r="AB465" s="236"/>
      <c r="AC465" s="236"/>
      <c r="AD465" s="236"/>
      <c r="AE465" s="236"/>
      <c r="AF465" s="236"/>
      <c r="AG465" s="236"/>
      <c r="AH465" s="236"/>
      <c r="AI465" s="236"/>
      <c r="AJ465" s="236"/>
      <c r="AK465" s="236"/>
      <c r="AL465" s="236"/>
      <c r="AM465" s="236"/>
      <c r="AN465" s="236"/>
      <c r="AO465" s="236"/>
      <c r="AP465" s="236"/>
      <c r="AQ465" s="236"/>
      <c r="AR465" s="236"/>
    </row>
    <row r="466">
      <c r="A466" s="220"/>
      <c r="B466" s="220"/>
      <c r="C466" s="220"/>
      <c r="D466" s="236"/>
      <c r="E466" s="236"/>
      <c r="F466" s="243"/>
      <c r="G466" s="243"/>
      <c r="H466" s="220"/>
      <c r="I466" s="220"/>
      <c r="J466" s="242"/>
      <c r="K466" s="236"/>
      <c r="L466" s="236"/>
      <c r="M466" s="236"/>
      <c r="N466" s="236"/>
      <c r="O466" s="236"/>
      <c r="P466" s="236"/>
      <c r="Q466" s="236"/>
      <c r="R466" s="236"/>
      <c r="S466" s="236"/>
      <c r="T466" s="236"/>
      <c r="U466" s="236"/>
      <c r="V466" s="236"/>
      <c r="W466" s="236"/>
      <c r="X466" s="236"/>
      <c r="Y466" s="236"/>
      <c r="Z466" s="236"/>
      <c r="AA466" s="236"/>
      <c r="AB466" s="236"/>
      <c r="AC466" s="236"/>
      <c r="AD466" s="236"/>
      <c r="AE466" s="236"/>
      <c r="AF466" s="236"/>
      <c r="AG466" s="236"/>
      <c r="AH466" s="236"/>
      <c r="AI466" s="236"/>
      <c r="AJ466" s="236"/>
      <c r="AK466" s="236"/>
      <c r="AL466" s="236"/>
      <c r="AM466" s="236"/>
      <c r="AN466" s="236"/>
      <c r="AO466" s="236"/>
      <c r="AP466" s="236"/>
      <c r="AQ466" s="236"/>
      <c r="AR466" s="236"/>
    </row>
    <row r="467">
      <c r="A467" s="220"/>
      <c r="B467" s="220"/>
      <c r="C467" s="220"/>
      <c r="D467" s="236"/>
      <c r="E467" s="236"/>
      <c r="F467" s="243"/>
      <c r="G467" s="243"/>
      <c r="H467" s="220"/>
      <c r="I467" s="220"/>
      <c r="J467" s="242"/>
      <c r="K467" s="236"/>
      <c r="L467" s="236"/>
      <c r="M467" s="236"/>
      <c r="N467" s="236"/>
      <c r="O467" s="236"/>
      <c r="P467" s="236"/>
      <c r="Q467" s="236"/>
      <c r="R467" s="236"/>
      <c r="S467" s="236"/>
      <c r="T467" s="236"/>
      <c r="U467" s="236"/>
      <c r="V467" s="236"/>
      <c r="W467" s="236"/>
      <c r="X467" s="236"/>
      <c r="Y467" s="236"/>
      <c r="Z467" s="236"/>
      <c r="AA467" s="236"/>
      <c r="AB467" s="236"/>
      <c r="AC467" s="236"/>
      <c r="AD467" s="236"/>
      <c r="AE467" s="236"/>
      <c r="AF467" s="236"/>
      <c r="AG467" s="236"/>
      <c r="AH467" s="236"/>
      <c r="AI467" s="236"/>
      <c r="AJ467" s="236"/>
      <c r="AK467" s="236"/>
      <c r="AL467" s="236"/>
      <c r="AM467" s="236"/>
      <c r="AN467" s="236"/>
      <c r="AO467" s="236"/>
      <c r="AP467" s="236"/>
      <c r="AQ467" s="236"/>
      <c r="AR467" s="236"/>
    </row>
    <row r="468">
      <c r="A468" s="220"/>
      <c r="B468" s="220"/>
      <c r="C468" s="220"/>
      <c r="D468" s="236"/>
      <c r="E468" s="236"/>
      <c r="F468" s="243"/>
      <c r="G468" s="243"/>
      <c r="H468" s="220"/>
      <c r="I468" s="220"/>
      <c r="J468" s="242"/>
      <c r="K468" s="236"/>
      <c r="L468" s="236"/>
      <c r="M468" s="236"/>
      <c r="N468" s="236"/>
      <c r="O468" s="236"/>
      <c r="P468" s="236"/>
      <c r="Q468" s="236"/>
      <c r="R468" s="236"/>
      <c r="S468" s="236"/>
      <c r="T468" s="236"/>
      <c r="U468" s="236"/>
      <c r="V468" s="236"/>
      <c r="W468" s="236"/>
      <c r="X468" s="236"/>
      <c r="Y468" s="236"/>
      <c r="Z468" s="236"/>
      <c r="AA468" s="236"/>
      <c r="AB468" s="236"/>
      <c r="AC468" s="236"/>
      <c r="AD468" s="236"/>
      <c r="AE468" s="236"/>
      <c r="AF468" s="236"/>
      <c r="AG468" s="236"/>
      <c r="AH468" s="236"/>
      <c r="AI468" s="236"/>
      <c r="AJ468" s="236"/>
      <c r="AK468" s="236"/>
      <c r="AL468" s="236"/>
      <c r="AM468" s="236"/>
      <c r="AN468" s="236"/>
      <c r="AO468" s="236"/>
      <c r="AP468" s="236"/>
      <c r="AQ468" s="236"/>
      <c r="AR468" s="236"/>
    </row>
    <row r="469">
      <c r="A469" s="220"/>
      <c r="B469" s="220"/>
      <c r="C469" s="220"/>
      <c r="D469" s="236"/>
      <c r="E469" s="236"/>
      <c r="F469" s="243"/>
      <c r="G469" s="243"/>
      <c r="H469" s="220"/>
      <c r="I469" s="220"/>
      <c r="J469" s="242"/>
      <c r="K469" s="236"/>
      <c r="L469" s="236"/>
      <c r="M469" s="236"/>
      <c r="N469" s="236"/>
      <c r="O469" s="236"/>
      <c r="P469" s="236"/>
      <c r="Q469" s="236"/>
      <c r="R469" s="236"/>
      <c r="S469" s="236"/>
      <c r="T469" s="236"/>
      <c r="U469" s="236"/>
      <c r="V469" s="236"/>
      <c r="W469" s="236"/>
      <c r="X469" s="236"/>
      <c r="Y469" s="236"/>
      <c r="Z469" s="236"/>
      <c r="AA469" s="236"/>
      <c r="AB469" s="236"/>
      <c r="AC469" s="236"/>
      <c r="AD469" s="236"/>
      <c r="AE469" s="236"/>
      <c r="AF469" s="236"/>
      <c r="AG469" s="236"/>
      <c r="AH469" s="236"/>
      <c r="AI469" s="236"/>
      <c r="AJ469" s="236"/>
      <c r="AK469" s="236"/>
      <c r="AL469" s="236"/>
      <c r="AM469" s="236"/>
      <c r="AN469" s="236"/>
      <c r="AO469" s="236"/>
      <c r="AP469" s="236"/>
      <c r="AQ469" s="236"/>
      <c r="AR469" s="236"/>
    </row>
    <row r="470">
      <c r="A470" s="220"/>
      <c r="B470" s="220"/>
      <c r="C470" s="220"/>
      <c r="D470" s="236"/>
      <c r="E470" s="236"/>
      <c r="F470" s="243"/>
      <c r="G470" s="243"/>
      <c r="H470" s="220"/>
      <c r="I470" s="220"/>
      <c r="J470" s="242"/>
      <c r="K470" s="236"/>
      <c r="L470" s="236"/>
      <c r="M470" s="236"/>
      <c r="N470" s="236"/>
      <c r="O470" s="236"/>
      <c r="P470" s="236"/>
      <c r="Q470" s="236"/>
      <c r="R470" s="236"/>
      <c r="S470" s="236"/>
      <c r="T470" s="236"/>
      <c r="U470" s="236"/>
      <c r="V470" s="236"/>
      <c r="W470" s="236"/>
      <c r="X470" s="236"/>
      <c r="Y470" s="236"/>
      <c r="Z470" s="236"/>
      <c r="AA470" s="236"/>
      <c r="AB470" s="236"/>
      <c r="AC470" s="236"/>
      <c r="AD470" s="236"/>
      <c r="AE470" s="236"/>
      <c r="AF470" s="236"/>
      <c r="AG470" s="236"/>
      <c r="AH470" s="236"/>
      <c r="AI470" s="236"/>
      <c r="AJ470" s="236"/>
      <c r="AK470" s="236"/>
      <c r="AL470" s="236"/>
      <c r="AM470" s="236"/>
      <c r="AN470" s="236"/>
      <c r="AO470" s="236"/>
      <c r="AP470" s="236"/>
      <c r="AQ470" s="236"/>
      <c r="AR470" s="236"/>
    </row>
    <row r="471">
      <c r="A471" s="220"/>
      <c r="B471" s="220"/>
      <c r="C471" s="220"/>
      <c r="D471" s="236"/>
      <c r="E471" s="236"/>
      <c r="F471" s="243"/>
      <c r="G471" s="243"/>
      <c r="H471" s="220"/>
      <c r="I471" s="220"/>
      <c r="J471" s="242"/>
      <c r="K471" s="236"/>
      <c r="L471" s="236"/>
      <c r="M471" s="236"/>
      <c r="N471" s="236"/>
      <c r="O471" s="236"/>
      <c r="P471" s="236"/>
      <c r="Q471" s="236"/>
      <c r="R471" s="236"/>
      <c r="S471" s="236"/>
      <c r="T471" s="236"/>
      <c r="U471" s="236"/>
      <c r="V471" s="236"/>
      <c r="W471" s="236"/>
      <c r="X471" s="236"/>
      <c r="Y471" s="236"/>
      <c r="Z471" s="236"/>
      <c r="AA471" s="236"/>
      <c r="AB471" s="236"/>
      <c r="AC471" s="236"/>
      <c r="AD471" s="236"/>
      <c r="AE471" s="236"/>
      <c r="AF471" s="236"/>
      <c r="AG471" s="236"/>
      <c r="AH471" s="236"/>
      <c r="AI471" s="236"/>
      <c r="AJ471" s="236"/>
      <c r="AK471" s="236"/>
      <c r="AL471" s="236"/>
      <c r="AM471" s="236"/>
      <c r="AN471" s="236"/>
      <c r="AO471" s="236"/>
      <c r="AP471" s="236"/>
      <c r="AQ471" s="236"/>
      <c r="AR471" s="236"/>
    </row>
    <row r="472">
      <c r="A472" s="220"/>
      <c r="B472" s="220"/>
      <c r="C472" s="220"/>
      <c r="D472" s="236"/>
      <c r="E472" s="236"/>
      <c r="F472" s="243"/>
      <c r="G472" s="243"/>
      <c r="H472" s="220"/>
      <c r="I472" s="220"/>
      <c r="J472" s="242"/>
      <c r="K472" s="236"/>
      <c r="L472" s="236"/>
      <c r="M472" s="236"/>
      <c r="N472" s="236"/>
      <c r="O472" s="236"/>
      <c r="P472" s="236"/>
      <c r="Q472" s="236"/>
      <c r="R472" s="236"/>
      <c r="S472" s="236"/>
      <c r="T472" s="236"/>
      <c r="U472" s="236"/>
      <c r="V472" s="236"/>
      <c r="W472" s="236"/>
      <c r="X472" s="236"/>
      <c r="Y472" s="236"/>
      <c r="Z472" s="236"/>
      <c r="AA472" s="236"/>
      <c r="AB472" s="236"/>
      <c r="AC472" s="236"/>
      <c r="AD472" s="236"/>
      <c r="AE472" s="236"/>
      <c r="AF472" s="236"/>
      <c r="AG472" s="236"/>
      <c r="AH472" s="236"/>
      <c r="AI472" s="236"/>
      <c r="AJ472" s="236"/>
      <c r="AK472" s="236"/>
      <c r="AL472" s="236"/>
      <c r="AM472" s="236"/>
      <c r="AN472" s="236"/>
      <c r="AO472" s="236"/>
      <c r="AP472" s="236"/>
      <c r="AQ472" s="236"/>
      <c r="AR472" s="236"/>
    </row>
    <row r="473">
      <c r="A473" s="220"/>
      <c r="B473" s="220"/>
      <c r="C473" s="220"/>
      <c r="D473" s="236"/>
      <c r="E473" s="236"/>
      <c r="F473" s="243"/>
      <c r="G473" s="243"/>
      <c r="H473" s="220"/>
      <c r="I473" s="220"/>
      <c r="J473" s="242"/>
      <c r="K473" s="236"/>
      <c r="L473" s="236"/>
      <c r="M473" s="236"/>
      <c r="N473" s="236"/>
      <c r="O473" s="236"/>
      <c r="P473" s="236"/>
      <c r="Q473" s="236"/>
      <c r="R473" s="236"/>
      <c r="S473" s="236"/>
      <c r="T473" s="236"/>
      <c r="U473" s="236"/>
      <c r="V473" s="236"/>
      <c r="W473" s="236"/>
      <c r="X473" s="236"/>
      <c r="Y473" s="236"/>
      <c r="Z473" s="236"/>
      <c r="AA473" s="236"/>
      <c r="AB473" s="236"/>
      <c r="AC473" s="236"/>
      <c r="AD473" s="236"/>
      <c r="AE473" s="236"/>
      <c r="AF473" s="236"/>
      <c r="AG473" s="236"/>
      <c r="AH473" s="236"/>
      <c r="AI473" s="236"/>
      <c r="AJ473" s="236"/>
      <c r="AK473" s="236"/>
      <c r="AL473" s="236"/>
      <c r="AM473" s="236"/>
      <c r="AN473" s="236"/>
      <c r="AO473" s="236"/>
      <c r="AP473" s="236"/>
      <c r="AQ473" s="236"/>
      <c r="AR473" s="236"/>
    </row>
    <row r="474">
      <c r="A474" s="220"/>
      <c r="B474" s="220"/>
      <c r="C474" s="220"/>
      <c r="D474" s="236"/>
      <c r="E474" s="236"/>
      <c r="F474" s="243"/>
      <c r="G474" s="243"/>
      <c r="H474" s="220"/>
      <c r="I474" s="220"/>
      <c r="J474" s="242"/>
      <c r="K474" s="236"/>
      <c r="L474" s="236"/>
      <c r="M474" s="236"/>
      <c r="N474" s="236"/>
      <c r="O474" s="236"/>
      <c r="P474" s="236"/>
      <c r="Q474" s="236"/>
      <c r="R474" s="236"/>
      <c r="S474" s="236"/>
      <c r="T474" s="236"/>
      <c r="U474" s="236"/>
      <c r="V474" s="236"/>
      <c r="W474" s="236"/>
      <c r="X474" s="236"/>
      <c r="Y474" s="236"/>
      <c r="Z474" s="236"/>
      <c r="AA474" s="236"/>
      <c r="AB474" s="236"/>
      <c r="AC474" s="236"/>
      <c r="AD474" s="236"/>
      <c r="AE474" s="236"/>
      <c r="AF474" s="236"/>
      <c r="AG474" s="236"/>
      <c r="AH474" s="236"/>
      <c r="AI474" s="236"/>
      <c r="AJ474" s="236"/>
      <c r="AK474" s="236"/>
      <c r="AL474" s="236"/>
      <c r="AM474" s="236"/>
      <c r="AN474" s="236"/>
      <c r="AO474" s="236"/>
      <c r="AP474" s="236"/>
      <c r="AQ474" s="236"/>
      <c r="AR474" s="236"/>
    </row>
    <row r="475">
      <c r="A475" s="220"/>
      <c r="B475" s="220"/>
      <c r="C475" s="220"/>
      <c r="D475" s="236"/>
      <c r="E475" s="236"/>
      <c r="F475" s="243"/>
      <c r="G475" s="243"/>
      <c r="H475" s="220"/>
      <c r="I475" s="220"/>
      <c r="J475" s="242"/>
      <c r="K475" s="236"/>
      <c r="L475" s="236"/>
      <c r="M475" s="236"/>
      <c r="N475" s="236"/>
      <c r="O475" s="236"/>
      <c r="P475" s="236"/>
      <c r="Q475" s="236"/>
      <c r="R475" s="236"/>
      <c r="S475" s="236"/>
      <c r="T475" s="236"/>
      <c r="U475" s="236"/>
      <c r="V475" s="236"/>
      <c r="W475" s="236"/>
      <c r="X475" s="236"/>
      <c r="Y475" s="236"/>
      <c r="Z475" s="236"/>
      <c r="AA475" s="236"/>
      <c r="AB475" s="236"/>
      <c r="AC475" s="236"/>
      <c r="AD475" s="236"/>
      <c r="AE475" s="236"/>
      <c r="AF475" s="236"/>
      <c r="AG475" s="236"/>
      <c r="AH475" s="236"/>
      <c r="AI475" s="236"/>
      <c r="AJ475" s="236"/>
      <c r="AK475" s="236"/>
      <c r="AL475" s="236"/>
      <c r="AM475" s="236"/>
      <c r="AN475" s="236"/>
      <c r="AO475" s="236"/>
      <c r="AP475" s="236"/>
      <c r="AQ475" s="236"/>
      <c r="AR475" s="236"/>
    </row>
    <row r="476">
      <c r="A476" s="220"/>
      <c r="B476" s="220"/>
      <c r="C476" s="220"/>
      <c r="D476" s="236"/>
      <c r="E476" s="236"/>
      <c r="F476" s="243"/>
      <c r="G476" s="243"/>
      <c r="H476" s="220"/>
      <c r="I476" s="220"/>
      <c r="J476" s="242"/>
      <c r="K476" s="236"/>
      <c r="L476" s="236"/>
      <c r="M476" s="236"/>
      <c r="N476" s="236"/>
      <c r="O476" s="236"/>
      <c r="P476" s="236"/>
      <c r="Q476" s="236"/>
      <c r="R476" s="236"/>
      <c r="S476" s="236"/>
      <c r="T476" s="236"/>
      <c r="U476" s="236"/>
      <c r="V476" s="236"/>
      <c r="W476" s="236"/>
      <c r="X476" s="236"/>
      <c r="Y476" s="236"/>
      <c r="Z476" s="236"/>
      <c r="AA476" s="236"/>
      <c r="AB476" s="236"/>
      <c r="AC476" s="236"/>
      <c r="AD476" s="236"/>
      <c r="AE476" s="236"/>
      <c r="AF476" s="236"/>
      <c r="AG476" s="236"/>
      <c r="AH476" s="236"/>
      <c r="AI476" s="236"/>
      <c r="AJ476" s="236"/>
      <c r="AK476" s="236"/>
      <c r="AL476" s="236"/>
      <c r="AM476" s="236"/>
      <c r="AN476" s="236"/>
      <c r="AO476" s="236"/>
      <c r="AP476" s="236"/>
      <c r="AQ476" s="236"/>
      <c r="AR476" s="236"/>
    </row>
    <row r="477">
      <c r="A477" s="220"/>
      <c r="B477" s="220"/>
      <c r="C477" s="220"/>
      <c r="D477" s="236"/>
      <c r="E477" s="236"/>
      <c r="F477" s="243"/>
      <c r="G477" s="243"/>
      <c r="H477" s="220"/>
      <c r="I477" s="220"/>
      <c r="J477" s="242"/>
      <c r="K477" s="236"/>
      <c r="L477" s="236"/>
      <c r="M477" s="236"/>
      <c r="N477" s="236"/>
      <c r="O477" s="236"/>
      <c r="P477" s="236"/>
      <c r="Q477" s="236"/>
      <c r="R477" s="236"/>
      <c r="S477" s="236"/>
      <c r="T477" s="236"/>
      <c r="U477" s="236"/>
      <c r="V477" s="236"/>
      <c r="W477" s="236"/>
      <c r="X477" s="236"/>
      <c r="Y477" s="236"/>
      <c r="Z477" s="236"/>
      <c r="AA477" s="236"/>
      <c r="AB477" s="236"/>
      <c r="AC477" s="236"/>
      <c r="AD477" s="236"/>
      <c r="AE477" s="236"/>
      <c r="AF477" s="236"/>
      <c r="AG477" s="236"/>
      <c r="AH477" s="236"/>
      <c r="AI477" s="236"/>
      <c r="AJ477" s="236"/>
      <c r="AK477" s="236"/>
      <c r="AL477" s="236"/>
      <c r="AM477" s="236"/>
      <c r="AN477" s="236"/>
      <c r="AO477" s="236"/>
      <c r="AP477" s="236"/>
      <c r="AQ477" s="236"/>
      <c r="AR477" s="236"/>
    </row>
    <row r="478">
      <c r="A478" s="220"/>
      <c r="B478" s="220"/>
      <c r="C478" s="220"/>
      <c r="D478" s="236"/>
      <c r="E478" s="236"/>
      <c r="F478" s="243"/>
      <c r="G478" s="243"/>
      <c r="H478" s="220"/>
      <c r="I478" s="220"/>
      <c r="J478" s="242"/>
      <c r="K478" s="236"/>
      <c r="L478" s="236"/>
      <c r="M478" s="236"/>
      <c r="N478" s="236"/>
      <c r="O478" s="236"/>
      <c r="P478" s="236"/>
      <c r="Q478" s="236"/>
      <c r="R478" s="236"/>
      <c r="S478" s="236"/>
      <c r="T478" s="236"/>
      <c r="U478" s="236"/>
      <c r="V478" s="236"/>
      <c r="W478" s="236"/>
      <c r="X478" s="236"/>
      <c r="Y478" s="236"/>
      <c r="Z478" s="236"/>
      <c r="AA478" s="236"/>
      <c r="AB478" s="236"/>
      <c r="AC478" s="236"/>
      <c r="AD478" s="236"/>
      <c r="AE478" s="236"/>
      <c r="AF478" s="236"/>
      <c r="AG478" s="236"/>
      <c r="AH478" s="236"/>
      <c r="AI478" s="236"/>
      <c r="AJ478" s="236"/>
      <c r="AK478" s="236"/>
      <c r="AL478" s="236"/>
      <c r="AM478" s="236"/>
      <c r="AN478" s="236"/>
      <c r="AO478" s="236"/>
      <c r="AP478" s="236"/>
      <c r="AQ478" s="236"/>
      <c r="AR478" s="236"/>
    </row>
    <row r="479">
      <c r="A479" s="220"/>
      <c r="B479" s="220"/>
      <c r="C479" s="220"/>
      <c r="D479" s="236"/>
      <c r="E479" s="236"/>
      <c r="F479" s="243"/>
      <c r="G479" s="243"/>
      <c r="H479" s="220"/>
      <c r="I479" s="220"/>
      <c r="J479" s="242"/>
      <c r="K479" s="236"/>
      <c r="L479" s="236"/>
      <c r="M479" s="236"/>
      <c r="N479" s="236"/>
      <c r="O479" s="236"/>
      <c r="P479" s="236"/>
      <c r="Q479" s="236"/>
      <c r="R479" s="236"/>
      <c r="S479" s="236"/>
      <c r="T479" s="236"/>
      <c r="U479" s="236"/>
      <c r="V479" s="236"/>
      <c r="W479" s="236"/>
      <c r="X479" s="236"/>
      <c r="Y479" s="236"/>
      <c r="Z479" s="236"/>
      <c r="AA479" s="236"/>
      <c r="AB479" s="236"/>
      <c r="AC479" s="236"/>
      <c r="AD479" s="236"/>
      <c r="AE479" s="236"/>
      <c r="AF479" s="236"/>
      <c r="AG479" s="236"/>
      <c r="AH479" s="236"/>
      <c r="AI479" s="236"/>
      <c r="AJ479" s="236"/>
      <c r="AK479" s="236"/>
      <c r="AL479" s="236"/>
      <c r="AM479" s="236"/>
      <c r="AN479" s="236"/>
      <c r="AO479" s="236"/>
      <c r="AP479" s="236"/>
      <c r="AQ479" s="236"/>
      <c r="AR479" s="236"/>
    </row>
    <row r="480">
      <c r="A480" s="220"/>
      <c r="B480" s="220"/>
      <c r="C480" s="220"/>
      <c r="D480" s="236"/>
      <c r="E480" s="236"/>
      <c r="F480" s="243"/>
      <c r="G480" s="243"/>
      <c r="H480" s="220"/>
      <c r="I480" s="220"/>
      <c r="J480" s="242"/>
      <c r="K480" s="236"/>
      <c r="L480" s="236"/>
      <c r="M480" s="236"/>
      <c r="N480" s="236"/>
      <c r="O480" s="236"/>
      <c r="P480" s="236"/>
      <c r="Q480" s="236"/>
      <c r="R480" s="236"/>
      <c r="S480" s="236"/>
      <c r="T480" s="236"/>
      <c r="U480" s="236"/>
      <c r="V480" s="236"/>
      <c r="W480" s="236"/>
      <c r="X480" s="236"/>
      <c r="Y480" s="236"/>
      <c r="Z480" s="236"/>
      <c r="AA480" s="236"/>
      <c r="AB480" s="236"/>
      <c r="AC480" s="236"/>
      <c r="AD480" s="236"/>
      <c r="AE480" s="236"/>
      <c r="AF480" s="236"/>
      <c r="AG480" s="236"/>
      <c r="AH480" s="236"/>
      <c r="AI480" s="236"/>
      <c r="AJ480" s="236"/>
      <c r="AK480" s="236"/>
      <c r="AL480" s="236"/>
      <c r="AM480" s="236"/>
      <c r="AN480" s="236"/>
      <c r="AO480" s="236"/>
      <c r="AP480" s="236"/>
      <c r="AQ480" s="236"/>
      <c r="AR480" s="236"/>
    </row>
    <row r="481">
      <c r="A481" s="220"/>
      <c r="B481" s="220"/>
      <c r="C481" s="220"/>
      <c r="D481" s="236"/>
      <c r="E481" s="236"/>
      <c r="F481" s="243"/>
      <c r="G481" s="243"/>
      <c r="H481" s="220"/>
      <c r="I481" s="220"/>
      <c r="J481" s="242"/>
      <c r="K481" s="236"/>
      <c r="L481" s="236"/>
      <c r="M481" s="236"/>
      <c r="N481" s="236"/>
      <c r="O481" s="236"/>
      <c r="P481" s="236"/>
      <c r="Q481" s="236"/>
      <c r="R481" s="236"/>
      <c r="S481" s="236"/>
      <c r="T481" s="236"/>
      <c r="U481" s="236"/>
      <c r="V481" s="236"/>
      <c r="W481" s="236"/>
      <c r="X481" s="236"/>
      <c r="Y481" s="236"/>
      <c r="Z481" s="236"/>
      <c r="AA481" s="236"/>
      <c r="AB481" s="236"/>
      <c r="AC481" s="236"/>
      <c r="AD481" s="236"/>
      <c r="AE481" s="236"/>
      <c r="AF481" s="236"/>
      <c r="AG481" s="236"/>
      <c r="AH481" s="236"/>
      <c r="AI481" s="236"/>
      <c r="AJ481" s="236"/>
      <c r="AK481" s="236"/>
      <c r="AL481" s="236"/>
      <c r="AM481" s="236"/>
      <c r="AN481" s="236"/>
      <c r="AO481" s="236"/>
      <c r="AP481" s="236"/>
      <c r="AQ481" s="236"/>
      <c r="AR481" s="236"/>
    </row>
    <row r="482">
      <c r="A482" s="220"/>
      <c r="B482" s="220"/>
      <c r="C482" s="220"/>
      <c r="D482" s="236"/>
      <c r="E482" s="236"/>
      <c r="F482" s="243"/>
      <c r="G482" s="243"/>
      <c r="H482" s="220"/>
      <c r="I482" s="220"/>
      <c r="J482" s="242"/>
      <c r="K482" s="236"/>
      <c r="L482" s="236"/>
      <c r="M482" s="236"/>
      <c r="N482" s="236"/>
      <c r="O482" s="236"/>
      <c r="P482" s="236"/>
      <c r="Q482" s="236"/>
      <c r="R482" s="236"/>
      <c r="S482" s="236"/>
      <c r="T482" s="236"/>
      <c r="U482" s="236"/>
      <c r="V482" s="236"/>
      <c r="W482" s="236"/>
      <c r="X482" s="236"/>
      <c r="Y482" s="236"/>
      <c r="Z482" s="236"/>
      <c r="AA482" s="236"/>
      <c r="AB482" s="236"/>
      <c r="AC482" s="236"/>
      <c r="AD482" s="236"/>
      <c r="AE482" s="236"/>
      <c r="AF482" s="236"/>
      <c r="AG482" s="236"/>
      <c r="AH482" s="236"/>
      <c r="AI482" s="236"/>
      <c r="AJ482" s="236"/>
      <c r="AK482" s="236"/>
      <c r="AL482" s="236"/>
      <c r="AM482" s="236"/>
      <c r="AN482" s="236"/>
      <c r="AO482" s="236"/>
      <c r="AP482" s="236"/>
      <c r="AQ482" s="236"/>
      <c r="AR482" s="236"/>
    </row>
    <row r="483">
      <c r="A483" s="220"/>
      <c r="B483" s="220"/>
      <c r="C483" s="220"/>
      <c r="D483" s="236"/>
      <c r="E483" s="236"/>
      <c r="F483" s="243"/>
      <c r="G483" s="243"/>
      <c r="H483" s="220"/>
      <c r="I483" s="220"/>
      <c r="J483" s="242"/>
      <c r="K483" s="236"/>
      <c r="L483" s="236"/>
      <c r="M483" s="236"/>
      <c r="N483" s="236"/>
      <c r="O483" s="236"/>
      <c r="P483" s="236"/>
      <c r="Q483" s="236"/>
      <c r="R483" s="236"/>
      <c r="S483" s="236"/>
      <c r="T483" s="236"/>
      <c r="U483" s="236"/>
      <c r="V483" s="236"/>
      <c r="W483" s="236"/>
      <c r="X483" s="236"/>
      <c r="Y483" s="236"/>
      <c r="Z483" s="236"/>
      <c r="AA483" s="236"/>
      <c r="AB483" s="236"/>
      <c r="AC483" s="236"/>
      <c r="AD483" s="236"/>
      <c r="AE483" s="236"/>
      <c r="AF483" s="236"/>
      <c r="AG483" s="236"/>
      <c r="AH483" s="236"/>
      <c r="AI483" s="236"/>
      <c r="AJ483" s="236"/>
      <c r="AK483" s="236"/>
      <c r="AL483" s="236"/>
      <c r="AM483" s="236"/>
      <c r="AN483" s="236"/>
      <c r="AO483" s="236"/>
      <c r="AP483" s="236"/>
      <c r="AQ483" s="236"/>
      <c r="AR483" s="236"/>
    </row>
    <row r="484">
      <c r="A484" s="220"/>
      <c r="B484" s="220"/>
      <c r="C484" s="220"/>
      <c r="D484" s="236"/>
      <c r="E484" s="236"/>
      <c r="F484" s="243"/>
      <c r="G484" s="243"/>
      <c r="H484" s="220"/>
      <c r="I484" s="220"/>
      <c r="J484" s="242"/>
      <c r="K484" s="236"/>
      <c r="L484" s="236"/>
      <c r="M484" s="236"/>
      <c r="N484" s="236"/>
      <c r="O484" s="236"/>
      <c r="P484" s="236"/>
      <c r="Q484" s="236"/>
      <c r="R484" s="236"/>
      <c r="S484" s="236"/>
      <c r="T484" s="236"/>
      <c r="U484" s="236"/>
      <c r="V484" s="236"/>
      <c r="W484" s="236"/>
      <c r="X484" s="236"/>
      <c r="Y484" s="236"/>
      <c r="Z484" s="236"/>
      <c r="AA484" s="236"/>
      <c r="AB484" s="236"/>
      <c r="AC484" s="236"/>
      <c r="AD484" s="236"/>
      <c r="AE484" s="236"/>
      <c r="AF484" s="236"/>
      <c r="AG484" s="236"/>
      <c r="AH484" s="236"/>
      <c r="AI484" s="236"/>
      <c r="AJ484" s="236"/>
      <c r="AK484" s="236"/>
      <c r="AL484" s="236"/>
      <c r="AM484" s="236"/>
      <c r="AN484" s="236"/>
      <c r="AO484" s="236"/>
      <c r="AP484" s="236"/>
      <c r="AQ484" s="236"/>
      <c r="AR484" s="236"/>
    </row>
    <row r="485">
      <c r="A485" s="220"/>
      <c r="B485" s="220"/>
      <c r="C485" s="220"/>
      <c r="D485" s="236"/>
      <c r="E485" s="236"/>
      <c r="F485" s="243"/>
      <c r="G485" s="243"/>
      <c r="H485" s="220"/>
      <c r="I485" s="220"/>
      <c r="J485" s="242"/>
      <c r="K485" s="236"/>
      <c r="L485" s="236"/>
      <c r="M485" s="236"/>
      <c r="N485" s="236"/>
      <c r="O485" s="236"/>
      <c r="P485" s="236"/>
      <c r="Q485" s="236"/>
      <c r="R485" s="236"/>
      <c r="S485" s="236"/>
      <c r="T485" s="236"/>
      <c r="U485" s="236"/>
      <c r="V485" s="236"/>
      <c r="W485" s="236"/>
      <c r="X485" s="236"/>
      <c r="Y485" s="236"/>
      <c r="Z485" s="236"/>
      <c r="AA485" s="236"/>
      <c r="AB485" s="236"/>
      <c r="AC485" s="236"/>
      <c r="AD485" s="236"/>
      <c r="AE485" s="236"/>
      <c r="AF485" s="236"/>
      <c r="AG485" s="236"/>
      <c r="AH485" s="236"/>
      <c r="AI485" s="236"/>
      <c r="AJ485" s="236"/>
      <c r="AK485" s="236"/>
      <c r="AL485" s="236"/>
      <c r="AM485" s="236"/>
      <c r="AN485" s="236"/>
      <c r="AO485" s="236"/>
      <c r="AP485" s="236"/>
      <c r="AQ485" s="236"/>
      <c r="AR485" s="236"/>
    </row>
    <row r="486">
      <c r="A486" s="220"/>
      <c r="B486" s="220"/>
      <c r="C486" s="220"/>
      <c r="D486" s="236"/>
      <c r="E486" s="236"/>
      <c r="F486" s="243"/>
      <c r="G486" s="243"/>
      <c r="H486" s="220"/>
      <c r="I486" s="220"/>
      <c r="J486" s="242"/>
      <c r="K486" s="236"/>
      <c r="L486" s="236"/>
      <c r="M486" s="236"/>
      <c r="N486" s="236"/>
      <c r="O486" s="236"/>
      <c r="P486" s="236"/>
      <c r="Q486" s="236"/>
      <c r="R486" s="236"/>
      <c r="S486" s="236"/>
      <c r="T486" s="236"/>
      <c r="U486" s="236"/>
      <c r="V486" s="236"/>
      <c r="W486" s="236"/>
      <c r="X486" s="236"/>
      <c r="Y486" s="236"/>
      <c r="Z486" s="236"/>
      <c r="AA486" s="236"/>
      <c r="AB486" s="236"/>
      <c r="AC486" s="236"/>
      <c r="AD486" s="236"/>
      <c r="AE486" s="236"/>
      <c r="AF486" s="236"/>
      <c r="AG486" s="236"/>
      <c r="AH486" s="236"/>
      <c r="AI486" s="236"/>
      <c r="AJ486" s="236"/>
      <c r="AK486" s="236"/>
      <c r="AL486" s="236"/>
      <c r="AM486" s="236"/>
      <c r="AN486" s="236"/>
      <c r="AO486" s="236"/>
      <c r="AP486" s="236"/>
      <c r="AQ486" s="236"/>
      <c r="AR486" s="236"/>
    </row>
    <row r="487">
      <c r="A487" s="220"/>
      <c r="B487" s="220"/>
      <c r="C487" s="220"/>
      <c r="D487" s="236"/>
      <c r="E487" s="236"/>
      <c r="F487" s="243"/>
      <c r="G487" s="243"/>
      <c r="H487" s="220"/>
      <c r="I487" s="220"/>
      <c r="J487" s="242"/>
      <c r="K487" s="236"/>
      <c r="L487" s="236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6"/>
      <c r="AC487" s="236"/>
      <c r="AD487" s="236"/>
      <c r="AE487" s="236"/>
      <c r="AF487" s="236"/>
      <c r="AG487" s="236"/>
      <c r="AH487" s="236"/>
      <c r="AI487" s="236"/>
      <c r="AJ487" s="236"/>
      <c r="AK487" s="236"/>
      <c r="AL487" s="236"/>
      <c r="AM487" s="236"/>
      <c r="AN487" s="236"/>
      <c r="AO487" s="236"/>
      <c r="AP487" s="236"/>
      <c r="AQ487" s="236"/>
      <c r="AR487" s="236"/>
    </row>
    <row r="488">
      <c r="A488" s="220"/>
      <c r="B488" s="220"/>
      <c r="C488" s="220"/>
      <c r="D488" s="236"/>
      <c r="E488" s="236"/>
      <c r="F488" s="243"/>
      <c r="G488" s="243"/>
      <c r="H488" s="220"/>
      <c r="I488" s="220"/>
      <c r="J488" s="242"/>
      <c r="K488" s="236"/>
      <c r="L488" s="236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6"/>
      <c r="AC488" s="236"/>
      <c r="AD488" s="236"/>
      <c r="AE488" s="236"/>
      <c r="AF488" s="236"/>
      <c r="AG488" s="236"/>
      <c r="AH488" s="236"/>
      <c r="AI488" s="236"/>
      <c r="AJ488" s="236"/>
      <c r="AK488" s="236"/>
      <c r="AL488" s="236"/>
      <c r="AM488" s="236"/>
      <c r="AN488" s="236"/>
      <c r="AO488" s="236"/>
      <c r="AP488" s="236"/>
      <c r="AQ488" s="236"/>
      <c r="AR488" s="236"/>
    </row>
    <row r="489">
      <c r="A489" s="220"/>
      <c r="B489" s="220"/>
      <c r="C489" s="220"/>
      <c r="D489" s="236"/>
      <c r="E489" s="236"/>
      <c r="F489" s="243"/>
      <c r="G489" s="243"/>
      <c r="H489" s="220"/>
      <c r="I489" s="220"/>
      <c r="J489" s="242"/>
      <c r="K489" s="236"/>
      <c r="L489" s="236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6"/>
      <c r="AC489" s="236"/>
      <c r="AD489" s="236"/>
      <c r="AE489" s="236"/>
      <c r="AF489" s="236"/>
      <c r="AG489" s="236"/>
      <c r="AH489" s="236"/>
      <c r="AI489" s="236"/>
      <c r="AJ489" s="236"/>
      <c r="AK489" s="236"/>
      <c r="AL489" s="236"/>
      <c r="AM489" s="236"/>
      <c r="AN489" s="236"/>
      <c r="AO489" s="236"/>
      <c r="AP489" s="236"/>
      <c r="AQ489" s="236"/>
      <c r="AR489" s="236"/>
    </row>
    <row r="490">
      <c r="A490" s="220"/>
      <c r="B490" s="220"/>
      <c r="C490" s="220"/>
      <c r="D490" s="236"/>
      <c r="E490" s="236"/>
      <c r="F490" s="243"/>
      <c r="G490" s="243"/>
      <c r="H490" s="220"/>
      <c r="I490" s="220"/>
      <c r="J490" s="242"/>
      <c r="K490" s="236"/>
      <c r="L490" s="236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6"/>
      <c r="AC490" s="236"/>
      <c r="AD490" s="236"/>
      <c r="AE490" s="236"/>
      <c r="AF490" s="236"/>
      <c r="AG490" s="236"/>
      <c r="AH490" s="236"/>
      <c r="AI490" s="236"/>
      <c r="AJ490" s="236"/>
      <c r="AK490" s="236"/>
      <c r="AL490" s="236"/>
      <c r="AM490" s="236"/>
      <c r="AN490" s="236"/>
      <c r="AO490" s="236"/>
      <c r="AP490" s="236"/>
      <c r="AQ490" s="236"/>
      <c r="AR490" s="236"/>
    </row>
    <row r="491">
      <c r="A491" s="220"/>
      <c r="B491" s="220"/>
      <c r="C491" s="220"/>
      <c r="D491" s="236"/>
      <c r="E491" s="236"/>
      <c r="F491" s="243"/>
      <c r="G491" s="243"/>
      <c r="H491" s="220"/>
      <c r="I491" s="220"/>
      <c r="J491" s="242"/>
      <c r="K491" s="236"/>
      <c r="L491" s="236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6"/>
      <c r="AC491" s="236"/>
      <c r="AD491" s="236"/>
      <c r="AE491" s="236"/>
      <c r="AF491" s="236"/>
      <c r="AG491" s="236"/>
      <c r="AH491" s="236"/>
      <c r="AI491" s="236"/>
      <c r="AJ491" s="236"/>
      <c r="AK491" s="236"/>
      <c r="AL491" s="236"/>
      <c r="AM491" s="236"/>
      <c r="AN491" s="236"/>
      <c r="AO491" s="236"/>
      <c r="AP491" s="236"/>
      <c r="AQ491" s="236"/>
      <c r="AR491" s="236"/>
    </row>
    <row r="492">
      <c r="A492" s="220"/>
      <c r="B492" s="220"/>
      <c r="C492" s="220"/>
      <c r="D492" s="236"/>
      <c r="E492" s="236"/>
      <c r="F492" s="243"/>
      <c r="G492" s="243"/>
      <c r="H492" s="220"/>
      <c r="I492" s="220"/>
      <c r="J492" s="242"/>
      <c r="K492" s="236"/>
      <c r="L492" s="236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6"/>
      <c r="AC492" s="236"/>
      <c r="AD492" s="236"/>
      <c r="AE492" s="236"/>
      <c r="AF492" s="236"/>
      <c r="AG492" s="236"/>
      <c r="AH492" s="236"/>
      <c r="AI492" s="236"/>
      <c r="AJ492" s="236"/>
      <c r="AK492" s="236"/>
      <c r="AL492" s="236"/>
      <c r="AM492" s="236"/>
      <c r="AN492" s="236"/>
      <c r="AO492" s="236"/>
      <c r="AP492" s="236"/>
      <c r="AQ492" s="236"/>
      <c r="AR492" s="236"/>
    </row>
    <row r="493">
      <c r="A493" s="220"/>
      <c r="B493" s="220"/>
      <c r="C493" s="220"/>
      <c r="D493" s="236"/>
      <c r="E493" s="236"/>
      <c r="F493" s="243"/>
      <c r="G493" s="243"/>
      <c r="H493" s="220"/>
      <c r="I493" s="220"/>
      <c r="J493" s="242"/>
      <c r="K493" s="236"/>
      <c r="L493" s="236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6"/>
      <c r="AC493" s="236"/>
      <c r="AD493" s="236"/>
      <c r="AE493" s="236"/>
      <c r="AF493" s="236"/>
      <c r="AG493" s="236"/>
      <c r="AH493" s="236"/>
      <c r="AI493" s="236"/>
      <c r="AJ493" s="236"/>
      <c r="AK493" s="236"/>
      <c r="AL493" s="236"/>
      <c r="AM493" s="236"/>
      <c r="AN493" s="236"/>
      <c r="AO493" s="236"/>
      <c r="AP493" s="236"/>
      <c r="AQ493" s="236"/>
      <c r="AR493" s="236"/>
    </row>
    <row r="494">
      <c r="A494" s="220"/>
      <c r="B494" s="220"/>
      <c r="C494" s="220"/>
      <c r="D494" s="236"/>
      <c r="E494" s="236"/>
      <c r="F494" s="243"/>
      <c r="G494" s="243"/>
      <c r="H494" s="220"/>
      <c r="I494" s="220"/>
      <c r="J494" s="242"/>
      <c r="K494" s="236"/>
      <c r="L494" s="236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6"/>
      <c r="AC494" s="236"/>
      <c r="AD494" s="236"/>
      <c r="AE494" s="236"/>
      <c r="AF494" s="236"/>
      <c r="AG494" s="236"/>
      <c r="AH494" s="236"/>
      <c r="AI494" s="236"/>
      <c r="AJ494" s="236"/>
      <c r="AK494" s="236"/>
      <c r="AL494" s="236"/>
      <c r="AM494" s="236"/>
      <c r="AN494" s="236"/>
      <c r="AO494" s="236"/>
      <c r="AP494" s="236"/>
      <c r="AQ494" s="236"/>
      <c r="AR494" s="236"/>
    </row>
    <row r="495">
      <c r="A495" s="220"/>
      <c r="B495" s="220"/>
      <c r="C495" s="220"/>
      <c r="D495" s="236"/>
      <c r="E495" s="236"/>
      <c r="F495" s="243"/>
      <c r="G495" s="243"/>
      <c r="H495" s="220"/>
      <c r="I495" s="220"/>
      <c r="J495" s="242"/>
      <c r="K495" s="236"/>
      <c r="L495" s="236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6"/>
      <c r="AC495" s="236"/>
      <c r="AD495" s="236"/>
      <c r="AE495" s="236"/>
      <c r="AF495" s="236"/>
      <c r="AG495" s="236"/>
      <c r="AH495" s="236"/>
      <c r="AI495" s="236"/>
      <c r="AJ495" s="236"/>
      <c r="AK495" s="236"/>
      <c r="AL495" s="236"/>
      <c r="AM495" s="236"/>
      <c r="AN495" s="236"/>
      <c r="AO495" s="236"/>
      <c r="AP495" s="236"/>
      <c r="AQ495" s="236"/>
      <c r="AR495" s="236"/>
    </row>
    <row r="496">
      <c r="A496" s="220"/>
      <c r="B496" s="220"/>
      <c r="C496" s="220"/>
      <c r="D496" s="236"/>
      <c r="E496" s="236"/>
      <c r="F496" s="243"/>
      <c r="G496" s="243"/>
      <c r="H496" s="220"/>
      <c r="I496" s="220"/>
      <c r="J496" s="242"/>
      <c r="K496" s="236"/>
      <c r="L496" s="236"/>
      <c r="M496" s="236"/>
      <c r="N496" s="236"/>
      <c r="O496" s="236"/>
      <c r="P496" s="236"/>
      <c r="Q496" s="236"/>
      <c r="R496" s="236"/>
      <c r="S496" s="236"/>
      <c r="T496" s="236"/>
      <c r="U496" s="236"/>
      <c r="V496" s="236"/>
      <c r="W496" s="236"/>
      <c r="X496" s="236"/>
      <c r="Y496" s="236"/>
      <c r="Z496" s="236"/>
      <c r="AA496" s="236"/>
      <c r="AB496" s="236"/>
      <c r="AC496" s="236"/>
      <c r="AD496" s="236"/>
      <c r="AE496" s="236"/>
      <c r="AF496" s="236"/>
      <c r="AG496" s="236"/>
      <c r="AH496" s="236"/>
      <c r="AI496" s="236"/>
      <c r="AJ496" s="236"/>
      <c r="AK496" s="236"/>
      <c r="AL496" s="236"/>
      <c r="AM496" s="236"/>
      <c r="AN496" s="236"/>
      <c r="AO496" s="236"/>
      <c r="AP496" s="236"/>
      <c r="AQ496" s="236"/>
      <c r="AR496" s="236"/>
    </row>
    <row r="497">
      <c r="A497" s="220"/>
      <c r="B497" s="220"/>
      <c r="C497" s="220"/>
      <c r="D497" s="236"/>
      <c r="E497" s="236"/>
      <c r="F497" s="243"/>
      <c r="G497" s="243"/>
      <c r="H497" s="220"/>
      <c r="I497" s="220"/>
      <c r="J497" s="242"/>
      <c r="K497" s="236"/>
      <c r="L497" s="236"/>
      <c r="M497" s="236"/>
      <c r="N497" s="236"/>
      <c r="O497" s="236"/>
      <c r="P497" s="236"/>
      <c r="Q497" s="236"/>
      <c r="R497" s="236"/>
      <c r="S497" s="236"/>
      <c r="T497" s="236"/>
      <c r="U497" s="236"/>
      <c r="V497" s="236"/>
      <c r="W497" s="236"/>
      <c r="X497" s="236"/>
      <c r="Y497" s="236"/>
      <c r="Z497" s="236"/>
      <c r="AA497" s="236"/>
      <c r="AB497" s="236"/>
      <c r="AC497" s="236"/>
      <c r="AD497" s="236"/>
      <c r="AE497" s="236"/>
      <c r="AF497" s="236"/>
      <c r="AG497" s="236"/>
      <c r="AH497" s="236"/>
      <c r="AI497" s="236"/>
      <c r="AJ497" s="236"/>
      <c r="AK497" s="236"/>
      <c r="AL497" s="236"/>
      <c r="AM497" s="236"/>
      <c r="AN497" s="236"/>
      <c r="AO497" s="236"/>
      <c r="AP497" s="236"/>
      <c r="AQ497" s="236"/>
      <c r="AR497" s="236"/>
    </row>
    <row r="498">
      <c r="A498" s="220"/>
      <c r="B498" s="220"/>
      <c r="C498" s="220"/>
      <c r="D498" s="236"/>
      <c r="E498" s="236"/>
      <c r="F498" s="243"/>
      <c r="G498" s="243"/>
      <c r="H498" s="220"/>
      <c r="I498" s="220"/>
      <c r="J498" s="242"/>
      <c r="K498" s="236"/>
      <c r="L498" s="236"/>
      <c r="M498" s="236"/>
      <c r="N498" s="236"/>
      <c r="O498" s="236"/>
      <c r="P498" s="236"/>
      <c r="Q498" s="236"/>
      <c r="R498" s="236"/>
      <c r="S498" s="236"/>
      <c r="T498" s="236"/>
      <c r="U498" s="236"/>
      <c r="V498" s="236"/>
      <c r="W498" s="236"/>
      <c r="X498" s="236"/>
      <c r="Y498" s="236"/>
      <c r="Z498" s="236"/>
      <c r="AA498" s="236"/>
      <c r="AB498" s="236"/>
      <c r="AC498" s="236"/>
      <c r="AD498" s="236"/>
      <c r="AE498" s="236"/>
      <c r="AF498" s="236"/>
      <c r="AG498" s="236"/>
      <c r="AH498" s="236"/>
      <c r="AI498" s="236"/>
      <c r="AJ498" s="236"/>
      <c r="AK498" s="236"/>
      <c r="AL498" s="236"/>
      <c r="AM498" s="236"/>
      <c r="AN498" s="236"/>
      <c r="AO498" s="236"/>
      <c r="AP498" s="236"/>
      <c r="AQ498" s="236"/>
      <c r="AR498" s="236"/>
    </row>
    <row r="499">
      <c r="A499" s="220"/>
      <c r="B499" s="220"/>
      <c r="C499" s="220"/>
      <c r="D499" s="236"/>
      <c r="E499" s="236"/>
      <c r="F499" s="243"/>
      <c r="G499" s="243"/>
      <c r="H499" s="220"/>
      <c r="I499" s="220"/>
      <c r="J499" s="242"/>
      <c r="K499" s="236"/>
      <c r="L499" s="236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236"/>
      <c r="Y499" s="236"/>
      <c r="Z499" s="236"/>
      <c r="AA499" s="236"/>
      <c r="AB499" s="236"/>
      <c r="AC499" s="236"/>
      <c r="AD499" s="236"/>
      <c r="AE499" s="236"/>
      <c r="AF499" s="236"/>
      <c r="AG499" s="236"/>
      <c r="AH499" s="236"/>
      <c r="AI499" s="236"/>
      <c r="AJ499" s="236"/>
      <c r="AK499" s="236"/>
      <c r="AL499" s="236"/>
      <c r="AM499" s="236"/>
      <c r="AN499" s="236"/>
      <c r="AO499" s="236"/>
      <c r="AP499" s="236"/>
      <c r="AQ499" s="236"/>
      <c r="AR499" s="236"/>
    </row>
    <row r="500">
      <c r="A500" s="220"/>
      <c r="B500" s="220"/>
      <c r="C500" s="220"/>
      <c r="D500" s="236"/>
      <c r="E500" s="236"/>
      <c r="F500" s="243"/>
      <c r="G500" s="243"/>
      <c r="H500" s="220"/>
      <c r="I500" s="220"/>
      <c r="J500" s="242"/>
      <c r="K500" s="236"/>
      <c r="L500" s="236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236"/>
      <c r="Y500" s="236"/>
      <c r="Z500" s="236"/>
      <c r="AA500" s="236"/>
      <c r="AB500" s="236"/>
      <c r="AC500" s="236"/>
      <c r="AD500" s="236"/>
      <c r="AE500" s="236"/>
      <c r="AF500" s="236"/>
      <c r="AG500" s="236"/>
      <c r="AH500" s="236"/>
      <c r="AI500" s="236"/>
      <c r="AJ500" s="236"/>
      <c r="AK500" s="236"/>
      <c r="AL500" s="236"/>
      <c r="AM500" s="236"/>
      <c r="AN500" s="236"/>
      <c r="AO500" s="236"/>
      <c r="AP500" s="236"/>
      <c r="AQ500" s="236"/>
      <c r="AR500" s="236"/>
    </row>
    <row r="501">
      <c r="A501" s="220"/>
      <c r="B501" s="220"/>
      <c r="C501" s="220"/>
      <c r="D501" s="236"/>
      <c r="E501" s="236"/>
      <c r="F501" s="243"/>
      <c r="G501" s="243"/>
      <c r="H501" s="220"/>
      <c r="I501" s="220"/>
      <c r="J501" s="242"/>
      <c r="K501" s="236"/>
      <c r="L501" s="236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236"/>
      <c r="Y501" s="236"/>
      <c r="Z501" s="236"/>
      <c r="AA501" s="236"/>
      <c r="AB501" s="236"/>
      <c r="AC501" s="236"/>
      <c r="AD501" s="236"/>
      <c r="AE501" s="236"/>
      <c r="AF501" s="236"/>
      <c r="AG501" s="236"/>
      <c r="AH501" s="236"/>
      <c r="AI501" s="236"/>
      <c r="AJ501" s="236"/>
      <c r="AK501" s="236"/>
      <c r="AL501" s="236"/>
      <c r="AM501" s="236"/>
      <c r="AN501" s="236"/>
      <c r="AO501" s="236"/>
      <c r="AP501" s="236"/>
      <c r="AQ501" s="236"/>
      <c r="AR501" s="236"/>
    </row>
    <row r="502">
      <c r="A502" s="220"/>
      <c r="B502" s="220"/>
      <c r="C502" s="220"/>
      <c r="D502" s="236"/>
      <c r="E502" s="236"/>
      <c r="F502" s="243"/>
      <c r="G502" s="243"/>
      <c r="H502" s="220"/>
      <c r="I502" s="220"/>
      <c r="J502" s="242"/>
      <c r="K502" s="236"/>
      <c r="L502" s="236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236"/>
      <c r="Y502" s="236"/>
      <c r="Z502" s="236"/>
      <c r="AA502" s="236"/>
      <c r="AB502" s="236"/>
      <c r="AC502" s="236"/>
      <c r="AD502" s="236"/>
      <c r="AE502" s="236"/>
      <c r="AF502" s="236"/>
      <c r="AG502" s="236"/>
      <c r="AH502" s="236"/>
      <c r="AI502" s="236"/>
      <c r="AJ502" s="236"/>
      <c r="AK502" s="236"/>
      <c r="AL502" s="236"/>
      <c r="AM502" s="236"/>
      <c r="AN502" s="236"/>
      <c r="AO502" s="236"/>
      <c r="AP502" s="236"/>
      <c r="AQ502" s="236"/>
      <c r="AR502" s="236"/>
    </row>
    <row r="503">
      <c r="A503" s="220"/>
      <c r="B503" s="220"/>
      <c r="C503" s="220"/>
      <c r="D503" s="236"/>
      <c r="E503" s="236"/>
      <c r="F503" s="243"/>
      <c r="G503" s="243"/>
      <c r="H503" s="220"/>
      <c r="I503" s="220"/>
      <c r="J503" s="242"/>
      <c r="K503" s="236"/>
      <c r="L503" s="236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236"/>
      <c r="Y503" s="236"/>
      <c r="Z503" s="236"/>
      <c r="AA503" s="236"/>
      <c r="AB503" s="236"/>
      <c r="AC503" s="236"/>
      <c r="AD503" s="236"/>
      <c r="AE503" s="236"/>
      <c r="AF503" s="236"/>
      <c r="AG503" s="236"/>
      <c r="AH503" s="236"/>
      <c r="AI503" s="236"/>
      <c r="AJ503" s="236"/>
      <c r="AK503" s="236"/>
      <c r="AL503" s="236"/>
      <c r="AM503" s="236"/>
      <c r="AN503" s="236"/>
      <c r="AO503" s="236"/>
      <c r="AP503" s="236"/>
      <c r="AQ503" s="236"/>
      <c r="AR503" s="236"/>
    </row>
    <row r="504">
      <c r="A504" s="220"/>
      <c r="B504" s="220"/>
      <c r="C504" s="220"/>
      <c r="D504" s="236"/>
      <c r="E504" s="236"/>
      <c r="F504" s="243"/>
      <c r="G504" s="243"/>
      <c r="H504" s="220"/>
      <c r="I504" s="220"/>
      <c r="J504" s="242"/>
      <c r="K504" s="236"/>
      <c r="L504" s="236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236"/>
      <c r="Y504" s="236"/>
      <c r="Z504" s="236"/>
      <c r="AA504" s="236"/>
      <c r="AB504" s="236"/>
      <c r="AC504" s="236"/>
      <c r="AD504" s="236"/>
      <c r="AE504" s="236"/>
      <c r="AF504" s="236"/>
      <c r="AG504" s="236"/>
      <c r="AH504" s="236"/>
      <c r="AI504" s="236"/>
      <c r="AJ504" s="236"/>
      <c r="AK504" s="236"/>
      <c r="AL504" s="236"/>
      <c r="AM504" s="236"/>
      <c r="AN504" s="236"/>
      <c r="AO504" s="236"/>
      <c r="AP504" s="236"/>
      <c r="AQ504" s="236"/>
      <c r="AR504" s="236"/>
    </row>
    <row r="505">
      <c r="A505" s="220"/>
      <c r="B505" s="220"/>
      <c r="C505" s="220"/>
      <c r="D505" s="236"/>
      <c r="E505" s="236"/>
      <c r="F505" s="243"/>
      <c r="G505" s="243"/>
      <c r="H505" s="220"/>
      <c r="I505" s="220"/>
      <c r="J505" s="242"/>
      <c r="K505" s="236"/>
      <c r="L505" s="236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236"/>
      <c r="Y505" s="236"/>
      <c r="Z505" s="236"/>
      <c r="AA505" s="236"/>
      <c r="AB505" s="236"/>
      <c r="AC505" s="236"/>
      <c r="AD505" s="236"/>
      <c r="AE505" s="236"/>
      <c r="AF505" s="236"/>
      <c r="AG505" s="236"/>
      <c r="AH505" s="236"/>
      <c r="AI505" s="236"/>
      <c r="AJ505" s="236"/>
      <c r="AK505" s="236"/>
      <c r="AL505" s="236"/>
      <c r="AM505" s="236"/>
      <c r="AN505" s="236"/>
      <c r="AO505" s="236"/>
      <c r="AP505" s="236"/>
      <c r="AQ505" s="236"/>
      <c r="AR505" s="236"/>
    </row>
    <row r="506">
      <c r="A506" s="220"/>
      <c r="B506" s="220"/>
      <c r="C506" s="220"/>
      <c r="D506" s="236"/>
      <c r="E506" s="236"/>
      <c r="F506" s="243"/>
      <c r="G506" s="243"/>
      <c r="H506" s="220"/>
      <c r="I506" s="220"/>
      <c r="J506" s="242"/>
      <c r="K506" s="236"/>
      <c r="L506" s="236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236"/>
      <c r="Y506" s="236"/>
      <c r="Z506" s="236"/>
      <c r="AA506" s="236"/>
      <c r="AB506" s="236"/>
      <c r="AC506" s="236"/>
      <c r="AD506" s="236"/>
      <c r="AE506" s="236"/>
      <c r="AF506" s="236"/>
      <c r="AG506" s="236"/>
      <c r="AH506" s="236"/>
      <c r="AI506" s="236"/>
      <c r="AJ506" s="236"/>
      <c r="AK506" s="236"/>
      <c r="AL506" s="236"/>
      <c r="AM506" s="236"/>
      <c r="AN506" s="236"/>
      <c r="AO506" s="236"/>
      <c r="AP506" s="236"/>
      <c r="AQ506" s="236"/>
      <c r="AR506" s="236"/>
    </row>
    <row r="507">
      <c r="A507" s="220"/>
      <c r="B507" s="220"/>
      <c r="C507" s="220"/>
      <c r="D507" s="236"/>
      <c r="E507" s="236"/>
      <c r="F507" s="243"/>
      <c r="G507" s="243"/>
      <c r="H507" s="220"/>
      <c r="I507" s="220"/>
      <c r="J507" s="242"/>
      <c r="K507" s="236"/>
      <c r="L507" s="236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236"/>
      <c r="Y507" s="236"/>
      <c r="Z507" s="236"/>
      <c r="AA507" s="236"/>
      <c r="AB507" s="236"/>
      <c r="AC507" s="236"/>
      <c r="AD507" s="236"/>
      <c r="AE507" s="236"/>
      <c r="AF507" s="236"/>
      <c r="AG507" s="236"/>
      <c r="AH507" s="236"/>
      <c r="AI507" s="236"/>
      <c r="AJ507" s="236"/>
      <c r="AK507" s="236"/>
      <c r="AL507" s="236"/>
      <c r="AM507" s="236"/>
      <c r="AN507" s="236"/>
      <c r="AO507" s="236"/>
      <c r="AP507" s="236"/>
      <c r="AQ507" s="236"/>
      <c r="AR507" s="236"/>
    </row>
    <row r="508">
      <c r="A508" s="220"/>
      <c r="B508" s="220"/>
      <c r="C508" s="220"/>
      <c r="D508" s="236"/>
      <c r="E508" s="236"/>
      <c r="F508" s="243"/>
      <c r="G508" s="243"/>
      <c r="H508" s="220"/>
      <c r="I508" s="220"/>
      <c r="J508" s="242"/>
      <c r="K508" s="236"/>
      <c r="L508" s="236"/>
      <c r="M508" s="236"/>
      <c r="N508" s="236"/>
      <c r="O508" s="236"/>
      <c r="P508" s="236"/>
      <c r="Q508" s="236"/>
      <c r="R508" s="236"/>
      <c r="S508" s="236"/>
      <c r="T508" s="236"/>
      <c r="U508" s="236"/>
      <c r="V508" s="236"/>
      <c r="W508" s="236"/>
      <c r="X508" s="236"/>
      <c r="Y508" s="236"/>
      <c r="Z508" s="236"/>
      <c r="AA508" s="236"/>
      <c r="AB508" s="236"/>
      <c r="AC508" s="236"/>
      <c r="AD508" s="236"/>
      <c r="AE508" s="236"/>
      <c r="AF508" s="236"/>
      <c r="AG508" s="236"/>
      <c r="AH508" s="236"/>
      <c r="AI508" s="236"/>
      <c r="AJ508" s="236"/>
      <c r="AK508" s="236"/>
      <c r="AL508" s="236"/>
      <c r="AM508" s="236"/>
      <c r="AN508" s="236"/>
      <c r="AO508" s="236"/>
      <c r="AP508" s="236"/>
      <c r="AQ508" s="236"/>
      <c r="AR508" s="236"/>
    </row>
    <row r="509">
      <c r="A509" s="220"/>
      <c r="B509" s="220"/>
      <c r="C509" s="220"/>
      <c r="D509" s="236"/>
      <c r="E509" s="236"/>
      <c r="F509" s="243"/>
      <c r="G509" s="243"/>
      <c r="H509" s="220"/>
      <c r="I509" s="220"/>
      <c r="J509" s="242"/>
      <c r="K509" s="236"/>
      <c r="L509" s="236"/>
      <c r="M509" s="236"/>
      <c r="N509" s="236"/>
      <c r="O509" s="236"/>
      <c r="P509" s="236"/>
      <c r="Q509" s="236"/>
      <c r="R509" s="236"/>
      <c r="S509" s="236"/>
      <c r="T509" s="236"/>
      <c r="U509" s="236"/>
      <c r="V509" s="236"/>
      <c r="W509" s="236"/>
      <c r="X509" s="236"/>
      <c r="Y509" s="236"/>
      <c r="Z509" s="236"/>
      <c r="AA509" s="236"/>
      <c r="AB509" s="236"/>
      <c r="AC509" s="236"/>
      <c r="AD509" s="236"/>
      <c r="AE509" s="236"/>
      <c r="AF509" s="236"/>
      <c r="AG509" s="236"/>
      <c r="AH509" s="236"/>
      <c r="AI509" s="236"/>
      <c r="AJ509" s="236"/>
      <c r="AK509" s="236"/>
      <c r="AL509" s="236"/>
      <c r="AM509" s="236"/>
      <c r="AN509" s="236"/>
      <c r="AO509" s="236"/>
      <c r="AP509" s="236"/>
      <c r="AQ509" s="236"/>
      <c r="AR509" s="236"/>
    </row>
    <row r="510">
      <c r="A510" s="220"/>
      <c r="B510" s="220"/>
      <c r="C510" s="220"/>
      <c r="D510" s="236"/>
      <c r="E510" s="236"/>
      <c r="F510" s="243"/>
      <c r="G510" s="243"/>
      <c r="H510" s="220"/>
      <c r="I510" s="220"/>
      <c r="J510" s="242"/>
      <c r="K510" s="236"/>
      <c r="L510" s="236"/>
      <c r="M510" s="236"/>
      <c r="N510" s="236"/>
      <c r="O510" s="236"/>
      <c r="P510" s="236"/>
      <c r="Q510" s="236"/>
      <c r="R510" s="236"/>
      <c r="S510" s="236"/>
      <c r="T510" s="236"/>
      <c r="U510" s="236"/>
      <c r="V510" s="236"/>
      <c r="W510" s="236"/>
      <c r="X510" s="236"/>
      <c r="Y510" s="236"/>
      <c r="Z510" s="236"/>
      <c r="AA510" s="236"/>
      <c r="AB510" s="236"/>
      <c r="AC510" s="236"/>
      <c r="AD510" s="236"/>
      <c r="AE510" s="236"/>
      <c r="AF510" s="236"/>
      <c r="AG510" s="236"/>
      <c r="AH510" s="236"/>
      <c r="AI510" s="236"/>
      <c r="AJ510" s="236"/>
      <c r="AK510" s="236"/>
      <c r="AL510" s="236"/>
      <c r="AM510" s="236"/>
      <c r="AN510" s="236"/>
      <c r="AO510" s="236"/>
      <c r="AP510" s="236"/>
      <c r="AQ510" s="236"/>
      <c r="AR510" s="236"/>
    </row>
    <row r="511">
      <c r="A511" s="220"/>
      <c r="B511" s="220"/>
      <c r="C511" s="220"/>
      <c r="D511" s="236"/>
      <c r="E511" s="236"/>
      <c r="F511" s="243"/>
      <c r="G511" s="243"/>
      <c r="H511" s="220"/>
      <c r="I511" s="220"/>
      <c r="J511" s="242"/>
      <c r="K511" s="236"/>
      <c r="L511" s="236"/>
      <c r="M511" s="236"/>
      <c r="N511" s="236"/>
      <c r="O511" s="236"/>
      <c r="P511" s="236"/>
      <c r="Q511" s="236"/>
      <c r="R511" s="236"/>
      <c r="S511" s="236"/>
      <c r="T511" s="236"/>
      <c r="U511" s="236"/>
      <c r="V511" s="236"/>
      <c r="W511" s="236"/>
      <c r="X511" s="236"/>
      <c r="Y511" s="236"/>
      <c r="Z511" s="236"/>
      <c r="AA511" s="236"/>
      <c r="AB511" s="236"/>
      <c r="AC511" s="236"/>
      <c r="AD511" s="236"/>
      <c r="AE511" s="236"/>
      <c r="AF511" s="236"/>
      <c r="AG511" s="236"/>
      <c r="AH511" s="236"/>
      <c r="AI511" s="236"/>
      <c r="AJ511" s="236"/>
      <c r="AK511" s="236"/>
      <c r="AL511" s="236"/>
      <c r="AM511" s="236"/>
      <c r="AN511" s="236"/>
      <c r="AO511" s="236"/>
      <c r="AP511" s="236"/>
      <c r="AQ511" s="236"/>
      <c r="AR511" s="236"/>
    </row>
    <row r="512">
      <c r="A512" s="220"/>
      <c r="B512" s="220"/>
      <c r="C512" s="220"/>
      <c r="D512" s="236"/>
      <c r="E512" s="236"/>
      <c r="F512" s="243"/>
      <c r="G512" s="243"/>
      <c r="H512" s="220"/>
      <c r="I512" s="220"/>
      <c r="J512" s="242"/>
      <c r="K512" s="236"/>
      <c r="L512" s="236"/>
      <c r="M512" s="236"/>
      <c r="N512" s="236"/>
      <c r="O512" s="236"/>
      <c r="P512" s="236"/>
      <c r="Q512" s="236"/>
      <c r="R512" s="236"/>
      <c r="S512" s="236"/>
      <c r="T512" s="236"/>
      <c r="U512" s="236"/>
      <c r="V512" s="236"/>
      <c r="W512" s="236"/>
      <c r="X512" s="236"/>
      <c r="Y512" s="236"/>
      <c r="Z512" s="236"/>
      <c r="AA512" s="236"/>
      <c r="AB512" s="236"/>
      <c r="AC512" s="236"/>
      <c r="AD512" s="236"/>
      <c r="AE512" s="236"/>
      <c r="AF512" s="236"/>
      <c r="AG512" s="236"/>
      <c r="AH512" s="236"/>
      <c r="AI512" s="236"/>
      <c r="AJ512" s="236"/>
      <c r="AK512" s="236"/>
      <c r="AL512" s="236"/>
      <c r="AM512" s="236"/>
      <c r="AN512" s="236"/>
      <c r="AO512" s="236"/>
      <c r="AP512" s="236"/>
      <c r="AQ512" s="236"/>
      <c r="AR512" s="236"/>
    </row>
    <row r="513">
      <c r="A513" s="220"/>
      <c r="B513" s="220"/>
      <c r="C513" s="220"/>
      <c r="D513" s="236"/>
      <c r="E513" s="236"/>
      <c r="F513" s="243"/>
      <c r="G513" s="243"/>
      <c r="H513" s="220"/>
      <c r="I513" s="220"/>
      <c r="J513" s="242"/>
      <c r="K513" s="236"/>
      <c r="L513" s="236"/>
      <c r="M513" s="236"/>
      <c r="N513" s="236"/>
      <c r="O513" s="236"/>
      <c r="P513" s="236"/>
      <c r="Q513" s="236"/>
      <c r="R513" s="236"/>
      <c r="S513" s="236"/>
      <c r="T513" s="236"/>
      <c r="U513" s="236"/>
      <c r="V513" s="236"/>
      <c r="W513" s="236"/>
      <c r="X513" s="236"/>
      <c r="Y513" s="236"/>
      <c r="Z513" s="236"/>
      <c r="AA513" s="236"/>
      <c r="AB513" s="236"/>
      <c r="AC513" s="236"/>
      <c r="AD513" s="236"/>
      <c r="AE513" s="236"/>
      <c r="AF513" s="236"/>
      <c r="AG513" s="236"/>
      <c r="AH513" s="236"/>
      <c r="AI513" s="236"/>
      <c r="AJ513" s="236"/>
      <c r="AK513" s="236"/>
      <c r="AL513" s="236"/>
      <c r="AM513" s="236"/>
      <c r="AN513" s="236"/>
      <c r="AO513" s="236"/>
      <c r="AP513" s="236"/>
      <c r="AQ513" s="236"/>
      <c r="AR513" s="236"/>
    </row>
    <row r="514">
      <c r="A514" s="220"/>
      <c r="B514" s="220"/>
      <c r="C514" s="220"/>
      <c r="D514" s="236"/>
      <c r="E514" s="236"/>
      <c r="F514" s="243"/>
      <c r="G514" s="243"/>
      <c r="H514" s="220"/>
      <c r="I514" s="220"/>
      <c r="J514" s="242"/>
      <c r="K514" s="236"/>
      <c r="L514" s="236"/>
      <c r="M514" s="236"/>
      <c r="N514" s="236"/>
      <c r="O514" s="236"/>
      <c r="P514" s="236"/>
      <c r="Q514" s="236"/>
      <c r="R514" s="236"/>
      <c r="S514" s="236"/>
      <c r="T514" s="236"/>
      <c r="U514" s="236"/>
      <c r="V514" s="236"/>
      <c r="W514" s="236"/>
      <c r="X514" s="236"/>
      <c r="Y514" s="236"/>
      <c r="Z514" s="236"/>
      <c r="AA514" s="236"/>
      <c r="AB514" s="236"/>
      <c r="AC514" s="236"/>
      <c r="AD514" s="236"/>
      <c r="AE514" s="236"/>
      <c r="AF514" s="236"/>
      <c r="AG514" s="236"/>
      <c r="AH514" s="236"/>
      <c r="AI514" s="236"/>
      <c r="AJ514" s="236"/>
      <c r="AK514" s="236"/>
      <c r="AL514" s="236"/>
      <c r="AM514" s="236"/>
      <c r="AN514" s="236"/>
      <c r="AO514" s="236"/>
      <c r="AP514" s="236"/>
      <c r="AQ514" s="236"/>
      <c r="AR514" s="236"/>
    </row>
    <row r="515">
      <c r="A515" s="220"/>
      <c r="B515" s="220"/>
      <c r="C515" s="220"/>
      <c r="D515" s="236"/>
      <c r="E515" s="236"/>
      <c r="F515" s="243"/>
      <c r="G515" s="243"/>
      <c r="H515" s="220"/>
      <c r="I515" s="220"/>
      <c r="J515" s="242"/>
      <c r="K515" s="236"/>
      <c r="L515" s="236"/>
      <c r="M515" s="236"/>
      <c r="N515" s="236"/>
      <c r="O515" s="236"/>
      <c r="P515" s="236"/>
      <c r="Q515" s="236"/>
      <c r="R515" s="236"/>
      <c r="S515" s="236"/>
      <c r="T515" s="236"/>
      <c r="U515" s="236"/>
      <c r="V515" s="236"/>
      <c r="W515" s="236"/>
      <c r="X515" s="236"/>
      <c r="Y515" s="236"/>
      <c r="Z515" s="236"/>
      <c r="AA515" s="236"/>
      <c r="AB515" s="236"/>
      <c r="AC515" s="236"/>
      <c r="AD515" s="236"/>
      <c r="AE515" s="236"/>
      <c r="AF515" s="236"/>
      <c r="AG515" s="236"/>
      <c r="AH515" s="236"/>
      <c r="AI515" s="236"/>
      <c r="AJ515" s="236"/>
      <c r="AK515" s="236"/>
      <c r="AL515" s="236"/>
      <c r="AM515" s="236"/>
      <c r="AN515" s="236"/>
      <c r="AO515" s="236"/>
      <c r="AP515" s="236"/>
      <c r="AQ515" s="236"/>
      <c r="AR515" s="236"/>
    </row>
    <row r="516">
      <c r="A516" s="220"/>
      <c r="B516" s="220"/>
      <c r="C516" s="220"/>
      <c r="D516" s="236"/>
      <c r="E516" s="236"/>
      <c r="F516" s="243"/>
      <c r="G516" s="243"/>
      <c r="H516" s="220"/>
      <c r="I516" s="220"/>
      <c r="J516" s="242"/>
      <c r="K516" s="236"/>
      <c r="L516" s="236"/>
      <c r="M516" s="236"/>
      <c r="N516" s="236"/>
      <c r="O516" s="236"/>
      <c r="P516" s="236"/>
      <c r="Q516" s="236"/>
      <c r="R516" s="236"/>
      <c r="S516" s="236"/>
      <c r="T516" s="236"/>
      <c r="U516" s="236"/>
      <c r="V516" s="236"/>
      <c r="W516" s="236"/>
      <c r="X516" s="236"/>
      <c r="Y516" s="236"/>
      <c r="Z516" s="236"/>
      <c r="AA516" s="236"/>
      <c r="AB516" s="236"/>
      <c r="AC516" s="236"/>
      <c r="AD516" s="236"/>
      <c r="AE516" s="236"/>
      <c r="AF516" s="236"/>
      <c r="AG516" s="236"/>
      <c r="AH516" s="236"/>
      <c r="AI516" s="236"/>
      <c r="AJ516" s="236"/>
      <c r="AK516" s="236"/>
      <c r="AL516" s="236"/>
      <c r="AM516" s="236"/>
      <c r="AN516" s="236"/>
      <c r="AO516" s="236"/>
      <c r="AP516" s="236"/>
      <c r="AQ516" s="236"/>
      <c r="AR516" s="236"/>
    </row>
    <row r="517">
      <c r="A517" s="220"/>
      <c r="B517" s="220"/>
      <c r="C517" s="220"/>
      <c r="D517" s="236"/>
      <c r="E517" s="236"/>
      <c r="F517" s="243"/>
      <c r="G517" s="243"/>
      <c r="H517" s="220"/>
      <c r="I517" s="220"/>
      <c r="J517" s="242"/>
      <c r="K517" s="236"/>
      <c r="L517" s="236"/>
      <c r="M517" s="236"/>
      <c r="N517" s="236"/>
      <c r="O517" s="236"/>
      <c r="P517" s="236"/>
      <c r="Q517" s="236"/>
      <c r="R517" s="236"/>
      <c r="S517" s="236"/>
      <c r="T517" s="236"/>
      <c r="U517" s="236"/>
      <c r="V517" s="236"/>
      <c r="W517" s="236"/>
      <c r="X517" s="236"/>
      <c r="Y517" s="236"/>
      <c r="Z517" s="236"/>
      <c r="AA517" s="236"/>
      <c r="AB517" s="236"/>
      <c r="AC517" s="236"/>
      <c r="AD517" s="236"/>
      <c r="AE517" s="236"/>
      <c r="AF517" s="236"/>
      <c r="AG517" s="236"/>
      <c r="AH517" s="236"/>
      <c r="AI517" s="236"/>
      <c r="AJ517" s="236"/>
      <c r="AK517" s="236"/>
      <c r="AL517" s="236"/>
      <c r="AM517" s="236"/>
      <c r="AN517" s="236"/>
      <c r="AO517" s="236"/>
      <c r="AP517" s="236"/>
      <c r="AQ517" s="236"/>
      <c r="AR517" s="236"/>
    </row>
    <row r="518">
      <c r="A518" s="220"/>
      <c r="B518" s="220"/>
      <c r="C518" s="220"/>
      <c r="D518" s="236"/>
      <c r="E518" s="236"/>
      <c r="F518" s="243"/>
      <c r="G518" s="243"/>
      <c r="H518" s="220"/>
      <c r="I518" s="220"/>
      <c r="J518" s="242"/>
      <c r="K518" s="236"/>
      <c r="L518" s="236"/>
      <c r="M518" s="236"/>
      <c r="N518" s="236"/>
      <c r="O518" s="236"/>
      <c r="P518" s="236"/>
      <c r="Q518" s="236"/>
      <c r="R518" s="236"/>
      <c r="S518" s="236"/>
      <c r="T518" s="236"/>
      <c r="U518" s="236"/>
      <c r="V518" s="236"/>
      <c r="W518" s="236"/>
      <c r="X518" s="236"/>
      <c r="Y518" s="236"/>
      <c r="Z518" s="236"/>
      <c r="AA518" s="236"/>
      <c r="AB518" s="236"/>
      <c r="AC518" s="236"/>
      <c r="AD518" s="236"/>
      <c r="AE518" s="236"/>
      <c r="AF518" s="236"/>
      <c r="AG518" s="236"/>
      <c r="AH518" s="236"/>
      <c r="AI518" s="236"/>
      <c r="AJ518" s="236"/>
      <c r="AK518" s="236"/>
      <c r="AL518" s="236"/>
      <c r="AM518" s="236"/>
      <c r="AN518" s="236"/>
      <c r="AO518" s="236"/>
      <c r="AP518" s="236"/>
      <c r="AQ518" s="236"/>
      <c r="AR518" s="236"/>
    </row>
    <row r="519">
      <c r="A519" s="220"/>
      <c r="B519" s="220"/>
      <c r="C519" s="220"/>
      <c r="D519" s="236"/>
      <c r="E519" s="236"/>
      <c r="F519" s="243"/>
      <c r="G519" s="243"/>
      <c r="H519" s="220"/>
      <c r="I519" s="220"/>
      <c r="J519" s="242"/>
      <c r="K519" s="236"/>
      <c r="L519" s="236"/>
      <c r="M519" s="236"/>
      <c r="N519" s="236"/>
      <c r="O519" s="236"/>
      <c r="P519" s="236"/>
      <c r="Q519" s="236"/>
      <c r="R519" s="236"/>
      <c r="S519" s="236"/>
      <c r="T519" s="236"/>
      <c r="U519" s="236"/>
      <c r="V519" s="236"/>
      <c r="W519" s="236"/>
      <c r="X519" s="236"/>
      <c r="Y519" s="236"/>
      <c r="Z519" s="236"/>
      <c r="AA519" s="236"/>
      <c r="AB519" s="236"/>
      <c r="AC519" s="236"/>
      <c r="AD519" s="236"/>
      <c r="AE519" s="236"/>
      <c r="AF519" s="236"/>
      <c r="AG519" s="236"/>
      <c r="AH519" s="236"/>
      <c r="AI519" s="236"/>
      <c r="AJ519" s="236"/>
      <c r="AK519" s="236"/>
      <c r="AL519" s="236"/>
      <c r="AM519" s="236"/>
      <c r="AN519" s="236"/>
      <c r="AO519" s="236"/>
      <c r="AP519" s="236"/>
      <c r="AQ519" s="236"/>
      <c r="AR519" s="236"/>
    </row>
    <row r="520">
      <c r="A520" s="220"/>
      <c r="B520" s="220"/>
      <c r="C520" s="220"/>
      <c r="D520" s="236"/>
      <c r="E520" s="236"/>
      <c r="F520" s="243"/>
      <c r="G520" s="243"/>
      <c r="H520" s="220"/>
      <c r="I520" s="220"/>
      <c r="J520" s="242"/>
      <c r="K520" s="236"/>
      <c r="L520" s="236"/>
      <c r="M520" s="236"/>
      <c r="N520" s="236"/>
      <c r="O520" s="236"/>
      <c r="P520" s="236"/>
      <c r="Q520" s="236"/>
      <c r="R520" s="236"/>
      <c r="S520" s="236"/>
      <c r="T520" s="236"/>
      <c r="U520" s="236"/>
      <c r="V520" s="236"/>
      <c r="W520" s="236"/>
      <c r="X520" s="236"/>
      <c r="Y520" s="236"/>
      <c r="Z520" s="236"/>
      <c r="AA520" s="236"/>
      <c r="AB520" s="236"/>
      <c r="AC520" s="236"/>
      <c r="AD520" s="236"/>
      <c r="AE520" s="236"/>
      <c r="AF520" s="236"/>
      <c r="AG520" s="236"/>
      <c r="AH520" s="236"/>
      <c r="AI520" s="236"/>
      <c r="AJ520" s="236"/>
      <c r="AK520" s="236"/>
      <c r="AL520" s="236"/>
      <c r="AM520" s="236"/>
      <c r="AN520" s="236"/>
      <c r="AO520" s="236"/>
      <c r="AP520" s="236"/>
      <c r="AQ520" s="236"/>
      <c r="AR520" s="236"/>
    </row>
    <row r="521">
      <c r="A521" s="220"/>
      <c r="B521" s="220"/>
      <c r="C521" s="220"/>
      <c r="D521" s="236"/>
      <c r="E521" s="236"/>
      <c r="F521" s="243"/>
      <c r="G521" s="243"/>
      <c r="H521" s="220"/>
      <c r="I521" s="220"/>
      <c r="J521" s="242"/>
      <c r="K521" s="236"/>
      <c r="L521" s="236"/>
      <c r="M521" s="236"/>
      <c r="N521" s="236"/>
      <c r="O521" s="236"/>
      <c r="P521" s="236"/>
      <c r="Q521" s="236"/>
      <c r="R521" s="236"/>
      <c r="S521" s="236"/>
      <c r="T521" s="236"/>
      <c r="U521" s="236"/>
      <c r="V521" s="236"/>
      <c r="W521" s="236"/>
      <c r="X521" s="236"/>
      <c r="Y521" s="236"/>
      <c r="Z521" s="236"/>
      <c r="AA521" s="236"/>
      <c r="AB521" s="236"/>
      <c r="AC521" s="236"/>
      <c r="AD521" s="236"/>
      <c r="AE521" s="236"/>
      <c r="AF521" s="236"/>
      <c r="AG521" s="236"/>
      <c r="AH521" s="236"/>
      <c r="AI521" s="236"/>
      <c r="AJ521" s="236"/>
      <c r="AK521" s="236"/>
      <c r="AL521" s="236"/>
      <c r="AM521" s="236"/>
      <c r="AN521" s="236"/>
      <c r="AO521" s="236"/>
      <c r="AP521" s="236"/>
      <c r="AQ521" s="236"/>
      <c r="AR521" s="236"/>
    </row>
    <row r="522">
      <c r="A522" s="220"/>
      <c r="B522" s="220"/>
      <c r="C522" s="220"/>
      <c r="D522" s="236"/>
      <c r="E522" s="236"/>
      <c r="F522" s="243"/>
      <c r="G522" s="243"/>
      <c r="H522" s="220"/>
      <c r="I522" s="220"/>
      <c r="J522" s="242"/>
      <c r="K522" s="236"/>
      <c r="L522" s="236"/>
      <c r="M522" s="236"/>
      <c r="N522" s="236"/>
      <c r="O522" s="236"/>
      <c r="P522" s="236"/>
      <c r="Q522" s="236"/>
      <c r="R522" s="236"/>
      <c r="S522" s="236"/>
      <c r="T522" s="236"/>
      <c r="U522" s="236"/>
      <c r="V522" s="236"/>
      <c r="W522" s="236"/>
      <c r="X522" s="236"/>
      <c r="Y522" s="236"/>
      <c r="Z522" s="236"/>
      <c r="AA522" s="236"/>
      <c r="AB522" s="236"/>
      <c r="AC522" s="236"/>
      <c r="AD522" s="236"/>
      <c r="AE522" s="236"/>
      <c r="AF522" s="236"/>
      <c r="AG522" s="236"/>
      <c r="AH522" s="236"/>
      <c r="AI522" s="236"/>
      <c r="AJ522" s="236"/>
      <c r="AK522" s="236"/>
      <c r="AL522" s="236"/>
      <c r="AM522" s="236"/>
      <c r="AN522" s="236"/>
      <c r="AO522" s="236"/>
      <c r="AP522" s="236"/>
      <c r="AQ522" s="236"/>
      <c r="AR522" s="236"/>
    </row>
    <row r="523">
      <c r="A523" s="220"/>
      <c r="B523" s="220"/>
      <c r="C523" s="220"/>
      <c r="D523" s="236"/>
      <c r="E523" s="236"/>
      <c r="F523" s="243"/>
      <c r="G523" s="243"/>
      <c r="H523" s="220"/>
      <c r="I523" s="220"/>
      <c r="J523" s="242"/>
      <c r="K523" s="236"/>
      <c r="L523" s="236"/>
      <c r="M523" s="236"/>
      <c r="N523" s="236"/>
      <c r="O523" s="236"/>
      <c r="P523" s="236"/>
      <c r="Q523" s="236"/>
      <c r="R523" s="236"/>
      <c r="S523" s="236"/>
      <c r="T523" s="236"/>
      <c r="U523" s="236"/>
      <c r="V523" s="236"/>
      <c r="W523" s="236"/>
      <c r="X523" s="236"/>
      <c r="Y523" s="236"/>
      <c r="Z523" s="236"/>
      <c r="AA523" s="236"/>
      <c r="AB523" s="236"/>
      <c r="AC523" s="236"/>
      <c r="AD523" s="236"/>
      <c r="AE523" s="236"/>
      <c r="AF523" s="236"/>
      <c r="AG523" s="236"/>
      <c r="AH523" s="236"/>
      <c r="AI523" s="236"/>
      <c r="AJ523" s="236"/>
      <c r="AK523" s="236"/>
      <c r="AL523" s="236"/>
      <c r="AM523" s="236"/>
      <c r="AN523" s="236"/>
      <c r="AO523" s="236"/>
      <c r="AP523" s="236"/>
      <c r="AQ523" s="236"/>
      <c r="AR523" s="236"/>
    </row>
    <row r="524">
      <c r="A524" s="220"/>
      <c r="B524" s="220"/>
      <c r="C524" s="220"/>
      <c r="D524" s="236"/>
      <c r="E524" s="236"/>
      <c r="F524" s="243"/>
      <c r="G524" s="243"/>
      <c r="H524" s="220"/>
      <c r="I524" s="220"/>
      <c r="J524" s="242"/>
      <c r="K524" s="236"/>
      <c r="L524" s="236"/>
      <c r="M524" s="236"/>
      <c r="N524" s="236"/>
      <c r="O524" s="236"/>
      <c r="P524" s="236"/>
      <c r="Q524" s="236"/>
      <c r="R524" s="236"/>
      <c r="S524" s="236"/>
      <c r="T524" s="236"/>
      <c r="U524" s="236"/>
      <c r="V524" s="236"/>
      <c r="W524" s="236"/>
      <c r="X524" s="236"/>
      <c r="Y524" s="236"/>
      <c r="Z524" s="236"/>
      <c r="AA524" s="236"/>
      <c r="AB524" s="236"/>
      <c r="AC524" s="236"/>
      <c r="AD524" s="236"/>
      <c r="AE524" s="236"/>
      <c r="AF524" s="236"/>
      <c r="AG524" s="236"/>
      <c r="AH524" s="236"/>
      <c r="AI524" s="236"/>
      <c r="AJ524" s="236"/>
      <c r="AK524" s="236"/>
      <c r="AL524" s="236"/>
      <c r="AM524" s="236"/>
      <c r="AN524" s="236"/>
      <c r="AO524" s="236"/>
      <c r="AP524" s="236"/>
      <c r="AQ524" s="236"/>
      <c r="AR524" s="236"/>
    </row>
    <row r="525">
      <c r="A525" s="220"/>
      <c r="B525" s="220"/>
      <c r="C525" s="220"/>
      <c r="D525" s="236"/>
      <c r="E525" s="236"/>
      <c r="F525" s="243"/>
      <c r="G525" s="243"/>
      <c r="H525" s="220"/>
      <c r="I525" s="220"/>
      <c r="J525" s="242"/>
      <c r="K525" s="236"/>
      <c r="L525" s="236"/>
      <c r="M525" s="236"/>
      <c r="N525" s="236"/>
      <c r="O525" s="236"/>
      <c r="P525" s="236"/>
      <c r="Q525" s="236"/>
      <c r="R525" s="236"/>
      <c r="S525" s="236"/>
      <c r="T525" s="236"/>
      <c r="U525" s="236"/>
      <c r="V525" s="236"/>
      <c r="W525" s="236"/>
      <c r="X525" s="236"/>
      <c r="Y525" s="236"/>
      <c r="Z525" s="236"/>
      <c r="AA525" s="236"/>
      <c r="AB525" s="236"/>
      <c r="AC525" s="236"/>
      <c r="AD525" s="236"/>
      <c r="AE525" s="236"/>
      <c r="AF525" s="236"/>
      <c r="AG525" s="236"/>
      <c r="AH525" s="236"/>
      <c r="AI525" s="236"/>
      <c r="AJ525" s="236"/>
      <c r="AK525" s="236"/>
      <c r="AL525" s="236"/>
      <c r="AM525" s="236"/>
      <c r="AN525" s="236"/>
      <c r="AO525" s="236"/>
      <c r="AP525" s="236"/>
      <c r="AQ525" s="236"/>
      <c r="AR525" s="236"/>
    </row>
    <row r="526">
      <c r="A526" s="220"/>
      <c r="B526" s="220"/>
      <c r="C526" s="220"/>
      <c r="D526" s="236"/>
      <c r="E526" s="236"/>
      <c r="F526" s="243"/>
      <c r="G526" s="243"/>
      <c r="H526" s="220"/>
      <c r="I526" s="220"/>
      <c r="J526" s="242"/>
      <c r="K526" s="236"/>
      <c r="L526" s="236"/>
      <c r="M526" s="236"/>
      <c r="N526" s="236"/>
      <c r="O526" s="236"/>
      <c r="P526" s="236"/>
      <c r="Q526" s="236"/>
      <c r="R526" s="236"/>
      <c r="S526" s="236"/>
      <c r="T526" s="236"/>
      <c r="U526" s="236"/>
      <c r="V526" s="236"/>
      <c r="W526" s="236"/>
      <c r="X526" s="236"/>
      <c r="Y526" s="236"/>
      <c r="Z526" s="236"/>
      <c r="AA526" s="236"/>
      <c r="AB526" s="236"/>
      <c r="AC526" s="236"/>
      <c r="AD526" s="236"/>
      <c r="AE526" s="236"/>
      <c r="AF526" s="236"/>
      <c r="AG526" s="236"/>
      <c r="AH526" s="236"/>
      <c r="AI526" s="236"/>
      <c r="AJ526" s="236"/>
      <c r="AK526" s="236"/>
      <c r="AL526" s="236"/>
      <c r="AM526" s="236"/>
      <c r="AN526" s="236"/>
      <c r="AO526" s="236"/>
      <c r="AP526" s="236"/>
      <c r="AQ526" s="236"/>
      <c r="AR526" s="236"/>
    </row>
    <row r="527">
      <c r="A527" s="220"/>
      <c r="B527" s="220"/>
      <c r="C527" s="220"/>
      <c r="D527" s="236"/>
      <c r="E527" s="236"/>
      <c r="F527" s="243"/>
      <c r="G527" s="243"/>
      <c r="H527" s="220"/>
      <c r="I527" s="220"/>
      <c r="J527" s="242"/>
      <c r="K527" s="236"/>
      <c r="L527" s="236"/>
      <c r="M527" s="236"/>
      <c r="N527" s="236"/>
      <c r="O527" s="236"/>
      <c r="P527" s="236"/>
      <c r="Q527" s="236"/>
      <c r="R527" s="236"/>
      <c r="S527" s="236"/>
      <c r="T527" s="236"/>
      <c r="U527" s="236"/>
      <c r="V527" s="236"/>
      <c r="W527" s="236"/>
      <c r="X527" s="236"/>
      <c r="Y527" s="236"/>
      <c r="Z527" s="236"/>
      <c r="AA527" s="236"/>
      <c r="AB527" s="236"/>
      <c r="AC527" s="236"/>
      <c r="AD527" s="236"/>
      <c r="AE527" s="236"/>
      <c r="AF527" s="236"/>
      <c r="AG527" s="236"/>
      <c r="AH527" s="236"/>
      <c r="AI527" s="236"/>
      <c r="AJ527" s="236"/>
      <c r="AK527" s="236"/>
      <c r="AL527" s="236"/>
      <c r="AM527" s="236"/>
      <c r="AN527" s="236"/>
      <c r="AO527" s="236"/>
      <c r="AP527" s="236"/>
      <c r="AQ527" s="236"/>
      <c r="AR527" s="236"/>
    </row>
    <row r="528">
      <c r="A528" s="220"/>
      <c r="B528" s="220"/>
      <c r="C528" s="220"/>
      <c r="D528" s="236"/>
      <c r="E528" s="236"/>
      <c r="F528" s="243"/>
      <c r="G528" s="243"/>
      <c r="H528" s="220"/>
      <c r="I528" s="220"/>
      <c r="J528" s="242"/>
      <c r="K528" s="236"/>
      <c r="L528" s="236"/>
      <c r="M528" s="236"/>
      <c r="N528" s="236"/>
      <c r="O528" s="236"/>
      <c r="P528" s="236"/>
      <c r="Q528" s="236"/>
      <c r="R528" s="236"/>
      <c r="S528" s="236"/>
      <c r="T528" s="236"/>
      <c r="U528" s="236"/>
      <c r="V528" s="236"/>
      <c r="W528" s="236"/>
      <c r="X528" s="236"/>
      <c r="Y528" s="236"/>
      <c r="Z528" s="236"/>
      <c r="AA528" s="236"/>
      <c r="AB528" s="236"/>
      <c r="AC528" s="236"/>
      <c r="AD528" s="236"/>
      <c r="AE528" s="236"/>
      <c r="AF528" s="236"/>
      <c r="AG528" s="236"/>
      <c r="AH528" s="236"/>
      <c r="AI528" s="236"/>
      <c r="AJ528" s="236"/>
      <c r="AK528" s="236"/>
      <c r="AL528" s="236"/>
      <c r="AM528" s="236"/>
      <c r="AN528" s="236"/>
      <c r="AO528" s="236"/>
      <c r="AP528" s="236"/>
      <c r="AQ528" s="236"/>
      <c r="AR528" s="236"/>
    </row>
    <row r="529">
      <c r="A529" s="220"/>
      <c r="B529" s="220"/>
      <c r="C529" s="220"/>
      <c r="D529" s="236"/>
      <c r="E529" s="236"/>
      <c r="F529" s="243"/>
      <c r="G529" s="243"/>
      <c r="H529" s="220"/>
      <c r="I529" s="220"/>
      <c r="J529" s="242"/>
      <c r="K529" s="236"/>
      <c r="L529" s="236"/>
      <c r="M529" s="236"/>
      <c r="N529" s="236"/>
      <c r="O529" s="236"/>
      <c r="P529" s="236"/>
      <c r="Q529" s="236"/>
      <c r="R529" s="236"/>
      <c r="S529" s="236"/>
      <c r="T529" s="236"/>
      <c r="U529" s="236"/>
      <c r="V529" s="236"/>
      <c r="W529" s="236"/>
      <c r="X529" s="236"/>
      <c r="Y529" s="236"/>
      <c r="Z529" s="236"/>
      <c r="AA529" s="236"/>
      <c r="AB529" s="236"/>
      <c r="AC529" s="236"/>
      <c r="AD529" s="236"/>
      <c r="AE529" s="236"/>
      <c r="AF529" s="236"/>
      <c r="AG529" s="236"/>
      <c r="AH529" s="236"/>
      <c r="AI529" s="236"/>
      <c r="AJ529" s="236"/>
      <c r="AK529" s="236"/>
      <c r="AL529" s="236"/>
      <c r="AM529" s="236"/>
      <c r="AN529" s="236"/>
      <c r="AO529" s="236"/>
      <c r="AP529" s="236"/>
      <c r="AQ529" s="236"/>
      <c r="AR529" s="236"/>
    </row>
    <row r="530">
      <c r="A530" s="220"/>
      <c r="B530" s="220"/>
      <c r="C530" s="220"/>
      <c r="D530" s="236"/>
      <c r="E530" s="236"/>
      <c r="F530" s="243"/>
      <c r="G530" s="243"/>
      <c r="H530" s="220"/>
      <c r="I530" s="220"/>
      <c r="J530" s="242"/>
      <c r="K530" s="236"/>
      <c r="L530" s="236"/>
      <c r="M530" s="236"/>
      <c r="N530" s="236"/>
      <c r="O530" s="236"/>
      <c r="P530" s="236"/>
      <c r="Q530" s="236"/>
      <c r="R530" s="236"/>
      <c r="S530" s="236"/>
      <c r="T530" s="236"/>
      <c r="U530" s="236"/>
      <c r="V530" s="236"/>
      <c r="W530" s="236"/>
      <c r="X530" s="236"/>
      <c r="Y530" s="236"/>
      <c r="Z530" s="236"/>
      <c r="AA530" s="236"/>
      <c r="AB530" s="236"/>
      <c r="AC530" s="236"/>
      <c r="AD530" s="236"/>
      <c r="AE530" s="236"/>
      <c r="AF530" s="236"/>
      <c r="AG530" s="236"/>
      <c r="AH530" s="236"/>
      <c r="AI530" s="236"/>
      <c r="AJ530" s="236"/>
      <c r="AK530" s="236"/>
      <c r="AL530" s="236"/>
      <c r="AM530" s="236"/>
      <c r="AN530" s="236"/>
      <c r="AO530" s="236"/>
      <c r="AP530" s="236"/>
      <c r="AQ530" s="236"/>
      <c r="AR530" s="236"/>
    </row>
    <row r="531">
      <c r="A531" s="220"/>
      <c r="B531" s="220"/>
      <c r="C531" s="220"/>
      <c r="D531" s="236"/>
      <c r="E531" s="236"/>
      <c r="F531" s="243"/>
      <c r="G531" s="243"/>
      <c r="H531" s="220"/>
      <c r="I531" s="220"/>
      <c r="J531" s="242"/>
      <c r="K531" s="236"/>
      <c r="L531" s="236"/>
      <c r="M531" s="236"/>
      <c r="N531" s="236"/>
      <c r="O531" s="236"/>
      <c r="P531" s="236"/>
      <c r="Q531" s="236"/>
      <c r="R531" s="236"/>
      <c r="S531" s="236"/>
      <c r="T531" s="236"/>
      <c r="U531" s="236"/>
      <c r="V531" s="236"/>
      <c r="W531" s="236"/>
      <c r="X531" s="236"/>
      <c r="Y531" s="236"/>
      <c r="Z531" s="236"/>
      <c r="AA531" s="236"/>
      <c r="AB531" s="236"/>
      <c r="AC531" s="236"/>
      <c r="AD531" s="236"/>
      <c r="AE531" s="236"/>
      <c r="AF531" s="236"/>
      <c r="AG531" s="236"/>
      <c r="AH531" s="236"/>
      <c r="AI531" s="236"/>
      <c r="AJ531" s="236"/>
      <c r="AK531" s="236"/>
      <c r="AL531" s="236"/>
      <c r="AM531" s="236"/>
      <c r="AN531" s="236"/>
      <c r="AO531" s="236"/>
      <c r="AP531" s="236"/>
      <c r="AQ531" s="236"/>
      <c r="AR531" s="236"/>
    </row>
    <row r="532">
      <c r="A532" s="220"/>
      <c r="B532" s="220"/>
      <c r="C532" s="220"/>
      <c r="D532" s="236"/>
      <c r="E532" s="236"/>
      <c r="F532" s="243"/>
      <c r="G532" s="243"/>
      <c r="H532" s="220"/>
      <c r="I532" s="220"/>
      <c r="J532" s="242"/>
      <c r="K532" s="236"/>
      <c r="L532" s="236"/>
      <c r="M532" s="236"/>
      <c r="N532" s="236"/>
      <c r="O532" s="236"/>
      <c r="P532" s="236"/>
      <c r="Q532" s="236"/>
      <c r="R532" s="236"/>
      <c r="S532" s="236"/>
      <c r="T532" s="236"/>
      <c r="U532" s="236"/>
      <c r="V532" s="236"/>
      <c r="W532" s="236"/>
      <c r="X532" s="236"/>
      <c r="Y532" s="236"/>
      <c r="Z532" s="236"/>
      <c r="AA532" s="236"/>
      <c r="AB532" s="236"/>
      <c r="AC532" s="236"/>
      <c r="AD532" s="236"/>
      <c r="AE532" s="236"/>
      <c r="AF532" s="236"/>
      <c r="AG532" s="236"/>
      <c r="AH532" s="236"/>
      <c r="AI532" s="236"/>
      <c r="AJ532" s="236"/>
      <c r="AK532" s="236"/>
      <c r="AL532" s="236"/>
      <c r="AM532" s="236"/>
      <c r="AN532" s="236"/>
      <c r="AO532" s="236"/>
      <c r="AP532" s="236"/>
      <c r="AQ532" s="236"/>
      <c r="AR532" s="236"/>
    </row>
    <row r="533">
      <c r="A533" s="220"/>
      <c r="B533" s="220"/>
      <c r="C533" s="220"/>
      <c r="D533" s="236"/>
      <c r="E533" s="236"/>
      <c r="F533" s="243"/>
      <c r="G533" s="243"/>
      <c r="H533" s="220"/>
      <c r="I533" s="220"/>
      <c r="J533" s="242"/>
      <c r="K533" s="236"/>
      <c r="L533" s="236"/>
      <c r="M533" s="236"/>
      <c r="N533" s="236"/>
      <c r="O533" s="236"/>
      <c r="P533" s="236"/>
      <c r="Q533" s="236"/>
      <c r="R533" s="236"/>
      <c r="S533" s="236"/>
      <c r="T533" s="236"/>
      <c r="U533" s="236"/>
      <c r="V533" s="236"/>
      <c r="W533" s="236"/>
      <c r="X533" s="236"/>
      <c r="Y533" s="236"/>
      <c r="Z533" s="236"/>
      <c r="AA533" s="236"/>
      <c r="AB533" s="236"/>
      <c r="AC533" s="236"/>
      <c r="AD533" s="236"/>
      <c r="AE533" s="236"/>
      <c r="AF533" s="236"/>
      <c r="AG533" s="236"/>
      <c r="AH533" s="236"/>
      <c r="AI533" s="236"/>
      <c r="AJ533" s="236"/>
      <c r="AK533" s="236"/>
      <c r="AL533" s="236"/>
      <c r="AM533" s="236"/>
      <c r="AN533" s="236"/>
      <c r="AO533" s="236"/>
      <c r="AP533" s="236"/>
      <c r="AQ533" s="236"/>
      <c r="AR533" s="236"/>
    </row>
    <row r="534">
      <c r="A534" s="220"/>
      <c r="B534" s="220"/>
      <c r="C534" s="220"/>
      <c r="D534" s="236"/>
      <c r="E534" s="236"/>
      <c r="F534" s="243"/>
      <c r="G534" s="243"/>
      <c r="H534" s="220"/>
      <c r="I534" s="220"/>
      <c r="J534" s="242"/>
      <c r="K534" s="236"/>
      <c r="L534" s="236"/>
      <c r="M534" s="236"/>
      <c r="N534" s="236"/>
      <c r="O534" s="236"/>
      <c r="P534" s="236"/>
      <c r="Q534" s="236"/>
      <c r="R534" s="236"/>
      <c r="S534" s="236"/>
      <c r="T534" s="236"/>
      <c r="U534" s="236"/>
      <c r="V534" s="236"/>
      <c r="W534" s="236"/>
      <c r="X534" s="236"/>
      <c r="Y534" s="236"/>
      <c r="Z534" s="236"/>
      <c r="AA534" s="236"/>
      <c r="AB534" s="236"/>
      <c r="AC534" s="236"/>
      <c r="AD534" s="236"/>
      <c r="AE534" s="236"/>
      <c r="AF534" s="236"/>
      <c r="AG534" s="236"/>
      <c r="AH534" s="236"/>
      <c r="AI534" s="236"/>
      <c r="AJ534" s="236"/>
      <c r="AK534" s="236"/>
      <c r="AL534" s="236"/>
      <c r="AM534" s="236"/>
      <c r="AN534" s="236"/>
      <c r="AO534" s="236"/>
      <c r="AP534" s="236"/>
      <c r="AQ534" s="236"/>
      <c r="AR534" s="236"/>
    </row>
    <row r="535">
      <c r="A535" s="220"/>
      <c r="B535" s="220"/>
      <c r="C535" s="220"/>
      <c r="D535" s="236"/>
      <c r="E535" s="236"/>
      <c r="F535" s="243"/>
      <c r="G535" s="243"/>
      <c r="H535" s="220"/>
      <c r="I535" s="220"/>
      <c r="J535" s="242"/>
      <c r="K535" s="236"/>
      <c r="L535" s="236"/>
      <c r="M535" s="236"/>
      <c r="N535" s="236"/>
      <c r="O535" s="236"/>
      <c r="P535" s="236"/>
      <c r="Q535" s="236"/>
      <c r="R535" s="236"/>
      <c r="S535" s="236"/>
      <c r="T535" s="236"/>
      <c r="U535" s="236"/>
      <c r="V535" s="236"/>
      <c r="W535" s="236"/>
      <c r="X535" s="236"/>
      <c r="Y535" s="236"/>
      <c r="Z535" s="236"/>
      <c r="AA535" s="236"/>
      <c r="AB535" s="236"/>
      <c r="AC535" s="236"/>
      <c r="AD535" s="236"/>
      <c r="AE535" s="236"/>
      <c r="AF535" s="236"/>
      <c r="AG535" s="236"/>
      <c r="AH535" s="236"/>
      <c r="AI535" s="236"/>
      <c r="AJ535" s="236"/>
      <c r="AK535" s="236"/>
      <c r="AL535" s="236"/>
      <c r="AM535" s="236"/>
      <c r="AN535" s="236"/>
      <c r="AO535" s="236"/>
      <c r="AP535" s="236"/>
      <c r="AQ535" s="236"/>
      <c r="AR535" s="236"/>
    </row>
    <row r="536">
      <c r="A536" s="220"/>
      <c r="B536" s="220"/>
      <c r="C536" s="220"/>
      <c r="D536" s="236"/>
      <c r="E536" s="236"/>
      <c r="F536" s="243"/>
      <c r="G536" s="243"/>
      <c r="H536" s="220"/>
      <c r="I536" s="220"/>
      <c r="J536" s="242"/>
      <c r="K536" s="236"/>
      <c r="L536" s="236"/>
      <c r="M536" s="236"/>
      <c r="N536" s="236"/>
      <c r="O536" s="236"/>
      <c r="P536" s="236"/>
      <c r="Q536" s="236"/>
      <c r="R536" s="236"/>
      <c r="S536" s="236"/>
      <c r="T536" s="236"/>
      <c r="U536" s="236"/>
      <c r="V536" s="236"/>
      <c r="W536" s="236"/>
      <c r="X536" s="236"/>
      <c r="Y536" s="236"/>
      <c r="Z536" s="236"/>
      <c r="AA536" s="236"/>
      <c r="AB536" s="236"/>
      <c r="AC536" s="236"/>
      <c r="AD536" s="236"/>
      <c r="AE536" s="236"/>
      <c r="AF536" s="236"/>
      <c r="AG536" s="236"/>
      <c r="AH536" s="236"/>
      <c r="AI536" s="236"/>
      <c r="AJ536" s="236"/>
      <c r="AK536" s="236"/>
      <c r="AL536" s="236"/>
      <c r="AM536" s="236"/>
      <c r="AN536" s="236"/>
      <c r="AO536" s="236"/>
      <c r="AP536" s="236"/>
      <c r="AQ536" s="236"/>
      <c r="AR536" s="236"/>
    </row>
    <row r="537">
      <c r="A537" s="220"/>
      <c r="B537" s="220"/>
      <c r="C537" s="220"/>
      <c r="D537" s="236"/>
      <c r="E537" s="236"/>
      <c r="F537" s="243"/>
      <c r="G537" s="243"/>
      <c r="H537" s="220"/>
      <c r="I537" s="220"/>
      <c r="J537" s="242"/>
      <c r="K537" s="236"/>
      <c r="L537" s="236"/>
      <c r="M537" s="236"/>
      <c r="N537" s="236"/>
      <c r="O537" s="236"/>
      <c r="P537" s="236"/>
      <c r="Q537" s="236"/>
      <c r="R537" s="236"/>
      <c r="S537" s="236"/>
      <c r="T537" s="236"/>
      <c r="U537" s="236"/>
      <c r="V537" s="236"/>
      <c r="W537" s="236"/>
      <c r="X537" s="236"/>
      <c r="Y537" s="236"/>
      <c r="Z537" s="236"/>
      <c r="AA537" s="236"/>
      <c r="AB537" s="236"/>
      <c r="AC537" s="236"/>
      <c r="AD537" s="236"/>
      <c r="AE537" s="236"/>
      <c r="AF537" s="236"/>
      <c r="AG537" s="236"/>
      <c r="AH537" s="236"/>
      <c r="AI537" s="236"/>
      <c r="AJ537" s="236"/>
      <c r="AK537" s="236"/>
      <c r="AL537" s="236"/>
      <c r="AM537" s="236"/>
      <c r="AN537" s="236"/>
      <c r="AO537" s="236"/>
      <c r="AP537" s="236"/>
      <c r="AQ537" s="236"/>
      <c r="AR537" s="236"/>
    </row>
    <row r="538">
      <c r="A538" s="220"/>
      <c r="B538" s="220"/>
      <c r="C538" s="220"/>
      <c r="D538" s="236"/>
      <c r="E538" s="236"/>
      <c r="F538" s="243"/>
      <c r="G538" s="243"/>
      <c r="H538" s="220"/>
      <c r="I538" s="220"/>
      <c r="J538" s="242"/>
      <c r="K538" s="236"/>
      <c r="L538" s="236"/>
      <c r="M538" s="236"/>
      <c r="N538" s="236"/>
      <c r="O538" s="236"/>
      <c r="P538" s="236"/>
      <c r="Q538" s="236"/>
      <c r="R538" s="236"/>
      <c r="S538" s="236"/>
      <c r="T538" s="236"/>
      <c r="U538" s="236"/>
      <c r="V538" s="236"/>
      <c r="W538" s="236"/>
      <c r="X538" s="236"/>
      <c r="Y538" s="236"/>
      <c r="Z538" s="236"/>
      <c r="AA538" s="236"/>
      <c r="AB538" s="236"/>
      <c r="AC538" s="236"/>
      <c r="AD538" s="236"/>
      <c r="AE538" s="236"/>
      <c r="AF538" s="236"/>
      <c r="AG538" s="236"/>
      <c r="AH538" s="236"/>
      <c r="AI538" s="236"/>
      <c r="AJ538" s="236"/>
      <c r="AK538" s="236"/>
      <c r="AL538" s="236"/>
      <c r="AM538" s="236"/>
      <c r="AN538" s="236"/>
      <c r="AO538" s="236"/>
      <c r="AP538" s="236"/>
      <c r="AQ538" s="236"/>
      <c r="AR538" s="236"/>
    </row>
    <row r="539">
      <c r="A539" s="220"/>
      <c r="B539" s="220"/>
      <c r="C539" s="220"/>
      <c r="D539" s="236"/>
      <c r="E539" s="236"/>
      <c r="F539" s="243"/>
      <c r="G539" s="243"/>
      <c r="H539" s="220"/>
      <c r="I539" s="220"/>
      <c r="J539" s="242"/>
      <c r="K539" s="236"/>
      <c r="L539" s="236"/>
      <c r="M539" s="236"/>
      <c r="N539" s="236"/>
      <c r="O539" s="236"/>
      <c r="P539" s="236"/>
      <c r="Q539" s="236"/>
      <c r="R539" s="236"/>
      <c r="S539" s="236"/>
      <c r="T539" s="236"/>
      <c r="U539" s="236"/>
      <c r="V539" s="236"/>
      <c r="W539" s="236"/>
      <c r="X539" s="236"/>
      <c r="Y539" s="236"/>
      <c r="Z539" s="236"/>
      <c r="AA539" s="236"/>
      <c r="AB539" s="236"/>
      <c r="AC539" s="236"/>
      <c r="AD539" s="236"/>
      <c r="AE539" s="236"/>
      <c r="AF539" s="236"/>
      <c r="AG539" s="236"/>
      <c r="AH539" s="236"/>
      <c r="AI539" s="236"/>
      <c r="AJ539" s="236"/>
      <c r="AK539" s="236"/>
      <c r="AL539" s="236"/>
      <c r="AM539" s="236"/>
      <c r="AN539" s="236"/>
      <c r="AO539" s="236"/>
      <c r="AP539" s="236"/>
      <c r="AQ539" s="236"/>
      <c r="AR539" s="236"/>
    </row>
    <row r="540">
      <c r="A540" s="220"/>
      <c r="B540" s="220"/>
      <c r="C540" s="220"/>
      <c r="D540" s="236"/>
      <c r="E540" s="236"/>
      <c r="F540" s="243"/>
      <c r="G540" s="243"/>
      <c r="H540" s="220"/>
      <c r="I540" s="220"/>
      <c r="J540" s="242"/>
      <c r="K540" s="236"/>
      <c r="L540" s="236"/>
      <c r="M540" s="236"/>
      <c r="N540" s="236"/>
      <c r="O540" s="236"/>
      <c r="P540" s="236"/>
      <c r="Q540" s="236"/>
      <c r="R540" s="236"/>
      <c r="S540" s="236"/>
      <c r="T540" s="236"/>
      <c r="U540" s="236"/>
      <c r="V540" s="236"/>
      <c r="W540" s="236"/>
      <c r="X540" s="236"/>
      <c r="Y540" s="236"/>
      <c r="Z540" s="236"/>
      <c r="AA540" s="236"/>
      <c r="AB540" s="236"/>
      <c r="AC540" s="236"/>
      <c r="AD540" s="236"/>
      <c r="AE540" s="236"/>
      <c r="AF540" s="236"/>
      <c r="AG540" s="236"/>
      <c r="AH540" s="236"/>
      <c r="AI540" s="236"/>
      <c r="AJ540" s="236"/>
      <c r="AK540" s="236"/>
      <c r="AL540" s="236"/>
      <c r="AM540" s="236"/>
      <c r="AN540" s="236"/>
      <c r="AO540" s="236"/>
      <c r="AP540" s="236"/>
      <c r="AQ540" s="236"/>
      <c r="AR540" s="236"/>
    </row>
    <row r="541">
      <c r="A541" s="220"/>
      <c r="B541" s="220"/>
      <c r="C541" s="220"/>
      <c r="D541" s="236"/>
      <c r="E541" s="236"/>
      <c r="F541" s="243"/>
      <c r="G541" s="243"/>
      <c r="H541" s="220"/>
      <c r="I541" s="220"/>
      <c r="J541" s="242"/>
      <c r="K541" s="236"/>
      <c r="L541" s="236"/>
      <c r="M541" s="236"/>
      <c r="N541" s="236"/>
      <c r="O541" s="236"/>
      <c r="P541" s="236"/>
      <c r="Q541" s="236"/>
      <c r="R541" s="236"/>
      <c r="S541" s="236"/>
      <c r="T541" s="236"/>
      <c r="U541" s="236"/>
      <c r="V541" s="236"/>
      <c r="W541" s="236"/>
      <c r="X541" s="236"/>
      <c r="Y541" s="236"/>
      <c r="Z541" s="236"/>
      <c r="AA541" s="236"/>
      <c r="AB541" s="236"/>
      <c r="AC541" s="236"/>
      <c r="AD541" s="236"/>
      <c r="AE541" s="236"/>
      <c r="AF541" s="236"/>
      <c r="AG541" s="236"/>
      <c r="AH541" s="236"/>
      <c r="AI541" s="236"/>
      <c r="AJ541" s="236"/>
      <c r="AK541" s="236"/>
      <c r="AL541" s="236"/>
      <c r="AM541" s="236"/>
      <c r="AN541" s="236"/>
      <c r="AO541" s="236"/>
      <c r="AP541" s="236"/>
      <c r="AQ541" s="236"/>
      <c r="AR541" s="236"/>
    </row>
    <row r="542">
      <c r="A542" s="220"/>
      <c r="B542" s="220"/>
      <c r="C542" s="220"/>
      <c r="D542" s="236"/>
      <c r="E542" s="236"/>
      <c r="F542" s="243"/>
      <c r="G542" s="243"/>
      <c r="H542" s="220"/>
      <c r="I542" s="220"/>
      <c r="J542" s="242"/>
      <c r="K542" s="236"/>
      <c r="L542" s="236"/>
      <c r="M542" s="236"/>
      <c r="N542" s="236"/>
      <c r="O542" s="236"/>
      <c r="P542" s="236"/>
      <c r="Q542" s="236"/>
      <c r="R542" s="236"/>
      <c r="S542" s="236"/>
      <c r="T542" s="236"/>
      <c r="U542" s="236"/>
      <c r="V542" s="236"/>
      <c r="W542" s="236"/>
      <c r="X542" s="236"/>
      <c r="Y542" s="236"/>
      <c r="Z542" s="236"/>
      <c r="AA542" s="236"/>
      <c r="AB542" s="236"/>
      <c r="AC542" s="236"/>
      <c r="AD542" s="236"/>
      <c r="AE542" s="236"/>
      <c r="AF542" s="236"/>
      <c r="AG542" s="236"/>
      <c r="AH542" s="236"/>
      <c r="AI542" s="236"/>
      <c r="AJ542" s="236"/>
      <c r="AK542" s="236"/>
      <c r="AL542" s="236"/>
      <c r="AM542" s="236"/>
      <c r="AN542" s="236"/>
      <c r="AO542" s="236"/>
      <c r="AP542" s="236"/>
      <c r="AQ542" s="236"/>
      <c r="AR542" s="236"/>
    </row>
    <row r="543">
      <c r="A543" s="220"/>
      <c r="B543" s="220"/>
      <c r="C543" s="220"/>
      <c r="D543" s="236"/>
      <c r="E543" s="236"/>
      <c r="F543" s="243"/>
      <c r="G543" s="243"/>
      <c r="H543" s="220"/>
      <c r="I543" s="220"/>
      <c r="J543" s="242"/>
      <c r="K543" s="236"/>
      <c r="L543" s="236"/>
      <c r="M543" s="236"/>
      <c r="N543" s="236"/>
      <c r="O543" s="236"/>
      <c r="P543" s="236"/>
      <c r="Q543" s="236"/>
      <c r="R543" s="236"/>
      <c r="S543" s="236"/>
      <c r="T543" s="236"/>
      <c r="U543" s="236"/>
      <c r="V543" s="236"/>
      <c r="W543" s="236"/>
      <c r="X543" s="236"/>
      <c r="Y543" s="236"/>
      <c r="Z543" s="236"/>
      <c r="AA543" s="236"/>
      <c r="AB543" s="236"/>
      <c r="AC543" s="236"/>
      <c r="AD543" s="236"/>
      <c r="AE543" s="236"/>
      <c r="AF543" s="236"/>
      <c r="AG543" s="236"/>
      <c r="AH543" s="236"/>
      <c r="AI543" s="236"/>
      <c r="AJ543" s="236"/>
      <c r="AK543" s="236"/>
      <c r="AL543" s="236"/>
      <c r="AM543" s="236"/>
      <c r="AN543" s="236"/>
      <c r="AO543" s="236"/>
      <c r="AP543" s="236"/>
      <c r="AQ543" s="236"/>
      <c r="AR543" s="236"/>
    </row>
    <row r="544">
      <c r="A544" s="220"/>
      <c r="B544" s="220"/>
      <c r="C544" s="220"/>
      <c r="D544" s="236"/>
      <c r="E544" s="236"/>
      <c r="F544" s="243"/>
      <c r="G544" s="243"/>
      <c r="H544" s="220"/>
      <c r="I544" s="220"/>
      <c r="J544" s="242"/>
      <c r="K544" s="236"/>
      <c r="L544" s="236"/>
      <c r="M544" s="236"/>
      <c r="N544" s="236"/>
      <c r="O544" s="236"/>
      <c r="P544" s="236"/>
      <c r="Q544" s="236"/>
      <c r="R544" s="236"/>
      <c r="S544" s="236"/>
      <c r="T544" s="236"/>
      <c r="U544" s="236"/>
      <c r="V544" s="236"/>
      <c r="W544" s="236"/>
      <c r="X544" s="236"/>
      <c r="Y544" s="236"/>
      <c r="Z544" s="236"/>
      <c r="AA544" s="236"/>
      <c r="AB544" s="236"/>
      <c r="AC544" s="236"/>
      <c r="AD544" s="236"/>
      <c r="AE544" s="236"/>
      <c r="AF544" s="236"/>
      <c r="AG544" s="236"/>
      <c r="AH544" s="236"/>
      <c r="AI544" s="236"/>
      <c r="AJ544" s="236"/>
      <c r="AK544" s="236"/>
      <c r="AL544" s="236"/>
      <c r="AM544" s="236"/>
      <c r="AN544" s="236"/>
      <c r="AO544" s="236"/>
      <c r="AP544" s="236"/>
      <c r="AQ544" s="236"/>
      <c r="AR544" s="236"/>
    </row>
    <row r="545">
      <c r="A545" s="220"/>
      <c r="B545" s="220"/>
      <c r="C545" s="220"/>
      <c r="D545" s="236"/>
      <c r="E545" s="236"/>
      <c r="F545" s="243"/>
      <c r="G545" s="243"/>
      <c r="H545" s="220"/>
      <c r="I545" s="220"/>
      <c r="J545" s="242"/>
      <c r="K545" s="236"/>
      <c r="L545" s="236"/>
      <c r="M545" s="236"/>
      <c r="N545" s="236"/>
      <c r="O545" s="236"/>
      <c r="P545" s="236"/>
      <c r="Q545" s="236"/>
      <c r="R545" s="236"/>
      <c r="S545" s="236"/>
      <c r="T545" s="236"/>
      <c r="U545" s="236"/>
      <c r="V545" s="236"/>
      <c r="W545" s="236"/>
      <c r="X545" s="236"/>
      <c r="Y545" s="236"/>
      <c r="Z545" s="236"/>
      <c r="AA545" s="236"/>
      <c r="AB545" s="236"/>
      <c r="AC545" s="236"/>
      <c r="AD545" s="236"/>
      <c r="AE545" s="236"/>
      <c r="AF545" s="236"/>
      <c r="AG545" s="236"/>
      <c r="AH545" s="236"/>
      <c r="AI545" s="236"/>
      <c r="AJ545" s="236"/>
      <c r="AK545" s="236"/>
      <c r="AL545" s="236"/>
      <c r="AM545" s="236"/>
      <c r="AN545" s="236"/>
      <c r="AO545" s="236"/>
      <c r="AP545" s="236"/>
      <c r="AQ545" s="236"/>
      <c r="AR545" s="236"/>
    </row>
    <row r="546">
      <c r="A546" s="220"/>
      <c r="B546" s="220"/>
      <c r="C546" s="220"/>
      <c r="D546" s="236"/>
      <c r="E546" s="236"/>
      <c r="F546" s="243"/>
      <c r="G546" s="243"/>
      <c r="H546" s="220"/>
      <c r="I546" s="220"/>
      <c r="J546" s="242"/>
      <c r="K546" s="236"/>
      <c r="L546" s="236"/>
      <c r="M546" s="236"/>
      <c r="N546" s="236"/>
      <c r="O546" s="236"/>
      <c r="P546" s="236"/>
      <c r="Q546" s="236"/>
      <c r="R546" s="236"/>
      <c r="S546" s="236"/>
      <c r="T546" s="236"/>
      <c r="U546" s="236"/>
      <c r="V546" s="236"/>
      <c r="W546" s="236"/>
      <c r="X546" s="236"/>
      <c r="Y546" s="236"/>
      <c r="Z546" s="236"/>
      <c r="AA546" s="236"/>
      <c r="AB546" s="236"/>
      <c r="AC546" s="236"/>
      <c r="AD546" s="236"/>
      <c r="AE546" s="236"/>
      <c r="AF546" s="236"/>
      <c r="AG546" s="236"/>
      <c r="AH546" s="236"/>
      <c r="AI546" s="236"/>
      <c r="AJ546" s="236"/>
      <c r="AK546" s="236"/>
      <c r="AL546" s="236"/>
      <c r="AM546" s="236"/>
      <c r="AN546" s="236"/>
      <c r="AO546" s="236"/>
      <c r="AP546" s="236"/>
      <c r="AQ546" s="236"/>
      <c r="AR546" s="236"/>
    </row>
    <row r="547">
      <c r="A547" s="220"/>
      <c r="B547" s="220"/>
      <c r="C547" s="220"/>
      <c r="D547" s="236"/>
      <c r="E547" s="236"/>
      <c r="F547" s="243"/>
      <c r="G547" s="243"/>
      <c r="H547" s="220"/>
      <c r="I547" s="220"/>
      <c r="J547" s="242"/>
      <c r="K547" s="236"/>
      <c r="L547" s="236"/>
      <c r="M547" s="236"/>
      <c r="N547" s="236"/>
      <c r="O547" s="236"/>
      <c r="P547" s="236"/>
      <c r="Q547" s="236"/>
      <c r="R547" s="236"/>
      <c r="S547" s="236"/>
      <c r="T547" s="236"/>
      <c r="U547" s="236"/>
      <c r="V547" s="236"/>
      <c r="W547" s="236"/>
      <c r="X547" s="236"/>
      <c r="Y547" s="236"/>
      <c r="Z547" s="236"/>
      <c r="AA547" s="236"/>
      <c r="AB547" s="236"/>
      <c r="AC547" s="236"/>
      <c r="AD547" s="236"/>
      <c r="AE547" s="236"/>
      <c r="AF547" s="236"/>
      <c r="AG547" s="236"/>
      <c r="AH547" s="236"/>
      <c r="AI547" s="236"/>
      <c r="AJ547" s="236"/>
      <c r="AK547" s="236"/>
      <c r="AL547" s="236"/>
      <c r="AM547" s="236"/>
      <c r="AN547" s="236"/>
      <c r="AO547" s="236"/>
      <c r="AP547" s="236"/>
      <c r="AQ547" s="236"/>
      <c r="AR547" s="236"/>
    </row>
    <row r="548">
      <c r="A548" s="220"/>
      <c r="B548" s="220"/>
      <c r="C548" s="220"/>
      <c r="D548" s="236"/>
      <c r="E548" s="236"/>
      <c r="F548" s="243"/>
      <c r="G548" s="243"/>
      <c r="H548" s="220"/>
      <c r="I548" s="220"/>
      <c r="J548" s="242"/>
      <c r="K548" s="236"/>
      <c r="L548" s="236"/>
      <c r="M548" s="236"/>
      <c r="N548" s="236"/>
      <c r="O548" s="236"/>
      <c r="P548" s="236"/>
      <c r="Q548" s="236"/>
      <c r="R548" s="236"/>
      <c r="S548" s="236"/>
      <c r="T548" s="236"/>
      <c r="U548" s="236"/>
      <c r="V548" s="236"/>
      <c r="W548" s="236"/>
      <c r="X548" s="236"/>
      <c r="Y548" s="236"/>
      <c r="Z548" s="236"/>
      <c r="AA548" s="236"/>
      <c r="AB548" s="236"/>
      <c r="AC548" s="236"/>
      <c r="AD548" s="236"/>
      <c r="AE548" s="236"/>
      <c r="AF548" s="236"/>
      <c r="AG548" s="236"/>
      <c r="AH548" s="236"/>
      <c r="AI548" s="236"/>
      <c r="AJ548" s="236"/>
      <c r="AK548" s="236"/>
      <c r="AL548" s="236"/>
      <c r="AM548" s="236"/>
      <c r="AN548" s="236"/>
      <c r="AO548" s="236"/>
      <c r="AP548" s="236"/>
      <c r="AQ548" s="236"/>
      <c r="AR548" s="236"/>
    </row>
    <row r="549">
      <c r="A549" s="220"/>
      <c r="B549" s="220"/>
      <c r="C549" s="220"/>
      <c r="D549" s="236"/>
      <c r="E549" s="236"/>
      <c r="F549" s="243"/>
      <c r="G549" s="243"/>
      <c r="H549" s="220"/>
      <c r="I549" s="220"/>
      <c r="J549" s="242"/>
      <c r="K549" s="236"/>
      <c r="L549" s="236"/>
      <c r="M549" s="236"/>
      <c r="N549" s="236"/>
      <c r="O549" s="236"/>
      <c r="P549" s="236"/>
      <c r="Q549" s="236"/>
      <c r="R549" s="236"/>
      <c r="S549" s="236"/>
      <c r="T549" s="236"/>
      <c r="U549" s="236"/>
      <c r="V549" s="236"/>
      <c r="W549" s="236"/>
      <c r="X549" s="236"/>
      <c r="Y549" s="236"/>
      <c r="Z549" s="236"/>
      <c r="AA549" s="236"/>
      <c r="AB549" s="236"/>
      <c r="AC549" s="236"/>
      <c r="AD549" s="236"/>
      <c r="AE549" s="236"/>
      <c r="AF549" s="236"/>
      <c r="AG549" s="236"/>
      <c r="AH549" s="236"/>
      <c r="AI549" s="236"/>
      <c r="AJ549" s="236"/>
      <c r="AK549" s="236"/>
      <c r="AL549" s="236"/>
      <c r="AM549" s="236"/>
      <c r="AN549" s="236"/>
      <c r="AO549" s="236"/>
      <c r="AP549" s="236"/>
      <c r="AQ549" s="236"/>
      <c r="AR549" s="236"/>
    </row>
    <row r="550">
      <c r="A550" s="220"/>
      <c r="B550" s="220"/>
      <c r="C550" s="220"/>
      <c r="D550" s="236"/>
      <c r="E550" s="236"/>
      <c r="F550" s="243"/>
      <c r="G550" s="243"/>
      <c r="H550" s="220"/>
      <c r="I550" s="220"/>
      <c r="J550" s="242"/>
      <c r="K550" s="236"/>
      <c r="L550" s="236"/>
      <c r="M550" s="236"/>
      <c r="N550" s="236"/>
      <c r="O550" s="236"/>
      <c r="P550" s="236"/>
      <c r="Q550" s="236"/>
      <c r="R550" s="236"/>
      <c r="S550" s="236"/>
      <c r="T550" s="236"/>
      <c r="U550" s="236"/>
      <c r="V550" s="236"/>
      <c r="W550" s="236"/>
      <c r="X550" s="236"/>
      <c r="Y550" s="236"/>
      <c r="Z550" s="236"/>
      <c r="AA550" s="236"/>
      <c r="AB550" s="236"/>
      <c r="AC550" s="236"/>
      <c r="AD550" s="236"/>
      <c r="AE550" s="236"/>
      <c r="AF550" s="236"/>
      <c r="AG550" s="236"/>
      <c r="AH550" s="236"/>
      <c r="AI550" s="236"/>
      <c r="AJ550" s="236"/>
      <c r="AK550" s="236"/>
      <c r="AL550" s="236"/>
      <c r="AM550" s="236"/>
      <c r="AN550" s="236"/>
      <c r="AO550" s="236"/>
      <c r="AP550" s="236"/>
      <c r="AQ550" s="236"/>
      <c r="AR550" s="236"/>
    </row>
    <row r="551">
      <c r="A551" s="220"/>
      <c r="B551" s="220"/>
      <c r="C551" s="220"/>
      <c r="D551" s="236"/>
      <c r="E551" s="236"/>
      <c r="F551" s="243"/>
      <c r="G551" s="243"/>
      <c r="H551" s="220"/>
      <c r="I551" s="220"/>
      <c r="J551" s="242"/>
      <c r="K551" s="236"/>
      <c r="L551" s="236"/>
      <c r="M551" s="236"/>
      <c r="N551" s="236"/>
      <c r="O551" s="236"/>
      <c r="P551" s="236"/>
      <c r="Q551" s="236"/>
      <c r="R551" s="236"/>
      <c r="S551" s="236"/>
      <c r="T551" s="236"/>
      <c r="U551" s="236"/>
      <c r="V551" s="236"/>
      <c r="W551" s="236"/>
      <c r="X551" s="236"/>
      <c r="Y551" s="236"/>
      <c r="Z551" s="236"/>
      <c r="AA551" s="236"/>
      <c r="AB551" s="236"/>
      <c r="AC551" s="236"/>
      <c r="AD551" s="236"/>
      <c r="AE551" s="236"/>
      <c r="AF551" s="236"/>
      <c r="AG551" s="236"/>
      <c r="AH551" s="236"/>
      <c r="AI551" s="236"/>
      <c r="AJ551" s="236"/>
      <c r="AK551" s="236"/>
      <c r="AL551" s="236"/>
      <c r="AM551" s="236"/>
      <c r="AN551" s="236"/>
      <c r="AO551" s="236"/>
      <c r="AP551" s="236"/>
      <c r="AQ551" s="236"/>
      <c r="AR551" s="236"/>
    </row>
    <row r="552">
      <c r="A552" s="220"/>
      <c r="B552" s="220"/>
      <c r="C552" s="220"/>
      <c r="D552" s="236"/>
      <c r="E552" s="236"/>
      <c r="F552" s="243"/>
      <c r="G552" s="243"/>
      <c r="H552" s="220"/>
      <c r="I552" s="220"/>
      <c r="J552" s="242"/>
      <c r="K552" s="236"/>
      <c r="L552" s="236"/>
      <c r="M552" s="236"/>
      <c r="N552" s="236"/>
      <c r="O552" s="236"/>
      <c r="P552" s="236"/>
      <c r="Q552" s="236"/>
      <c r="R552" s="236"/>
      <c r="S552" s="236"/>
      <c r="T552" s="236"/>
      <c r="U552" s="236"/>
      <c r="V552" s="236"/>
      <c r="W552" s="236"/>
      <c r="X552" s="236"/>
      <c r="Y552" s="236"/>
      <c r="Z552" s="236"/>
      <c r="AA552" s="236"/>
      <c r="AB552" s="236"/>
      <c r="AC552" s="236"/>
      <c r="AD552" s="236"/>
      <c r="AE552" s="236"/>
      <c r="AF552" s="236"/>
      <c r="AG552" s="236"/>
      <c r="AH552" s="236"/>
      <c r="AI552" s="236"/>
      <c r="AJ552" s="236"/>
      <c r="AK552" s="236"/>
      <c r="AL552" s="236"/>
      <c r="AM552" s="236"/>
      <c r="AN552" s="236"/>
      <c r="AO552" s="236"/>
      <c r="AP552" s="236"/>
      <c r="AQ552" s="236"/>
      <c r="AR552" s="236"/>
    </row>
    <row r="553">
      <c r="A553" s="220"/>
      <c r="B553" s="220"/>
      <c r="C553" s="220"/>
      <c r="D553" s="236"/>
      <c r="E553" s="236"/>
      <c r="F553" s="243"/>
      <c r="G553" s="243"/>
      <c r="H553" s="220"/>
      <c r="I553" s="220"/>
      <c r="J553" s="242"/>
      <c r="K553" s="236"/>
      <c r="L553" s="236"/>
      <c r="M553" s="236"/>
      <c r="N553" s="236"/>
      <c r="O553" s="236"/>
      <c r="P553" s="236"/>
      <c r="Q553" s="236"/>
      <c r="R553" s="236"/>
      <c r="S553" s="236"/>
      <c r="T553" s="236"/>
      <c r="U553" s="236"/>
      <c r="V553" s="236"/>
      <c r="W553" s="236"/>
      <c r="X553" s="236"/>
      <c r="Y553" s="236"/>
      <c r="Z553" s="236"/>
      <c r="AA553" s="236"/>
      <c r="AB553" s="236"/>
      <c r="AC553" s="236"/>
      <c r="AD553" s="236"/>
      <c r="AE553" s="236"/>
      <c r="AF553" s="236"/>
      <c r="AG553" s="236"/>
      <c r="AH553" s="236"/>
      <c r="AI553" s="236"/>
      <c r="AJ553" s="236"/>
      <c r="AK553" s="236"/>
      <c r="AL553" s="236"/>
      <c r="AM553" s="236"/>
      <c r="AN553" s="236"/>
      <c r="AO553" s="236"/>
      <c r="AP553" s="236"/>
      <c r="AQ553" s="236"/>
      <c r="AR553" s="236"/>
    </row>
    <row r="554">
      <c r="A554" s="220"/>
      <c r="B554" s="220"/>
      <c r="C554" s="220"/>
      <c r="D554" s="236"/>
      <c r="E554" s="236"/>
      <c r="F554" s="243"/>
      <c r="G554" s="243"/>
      <c r="H554" s="220"/>
      <c r="I554" s="220"/>
      <c r="J554" s="242"/>
      <c r="K554" s="236"/>
      <c r="L554" s="236"/>
      <c r="M554" s="236"/>
      <c r="N554" s="236"/>
      <c r="O554" s="236"/>
      <c r="P554" s="236"/>
      <c r="Q554" s="236"/>
      <c r="R554" s="236"/>
      <c r="S554" s="236"/>
      <c r="T554" s="236"/>
      <c r="U554" s="236"/>
      <c r="V554" s="236"/>
      <c r="W554" s="236"/>
      <c r="X554" s="236"/>
      <c r="Y554" s="236"/>
      <c r="Z554" s="236"/>
      <c r="AA554" s="236"/>
      <c r="AB554" s="236"/>
      <c r="AC554" s="236"/>
      <c r="AD554" s="236"/>
      <c r="AE554" s="236"/>
      <c r="AF554" s="236"/>
      <c r="AG554" s="236"/>
      <c r="AH554" s="236"/>
      <c r="AI554" s="236"/>
      <c r="AJ554" s="236"/>
      <c r="AK554" s="236"/>
      <c r="AL554" s="236"/>
      <c r="AM554" s="236"/>
      <c r="AN554" s="236"/>
      <c r="AO554" s="236"/>
      <c r="AP554" s="236"/>
      <c r="AQ554" s="236"/>
      <c r="AR554" s="236"/>
    </row>
    <row r="555">
      <c r="A555" s="220"/>
      <c r="B555" s="220"/>
      <c r="C555" s="220"/>
      <c r="D555" s="236"/>
      <c r="E555" s="236"/>
      <c r="F555" s="243"/>
      <c r="G555" s="243"/>
      <c r="H555" s="220"/>
      <c r="I555" s="220"/>
      <c r="J555" s="242"/>
      <c r="K555" s="236"/>
      <c r="L555" s="236"/>
      <c r="M555" s="236"/>
      <c r="N555" s="236"/>
      <c r="O555" s="236"/>
      <c r="P555" s="236"/>
      <c r="Q555" s="236"/>
      <c r="R555" s="236"/>
      <c r="S555" s="236"/>
      <c r="T555" s="236"/>
      <c r="U555" s="236"/>
      <c r="V555" s="236"/>
      <c r="W555" s="236"/>
      <c r="X555" s="236"/>
      <c r="Y555" s="236"/>
      <c r="Z555" s="236"/>
      <c r="AA555" s="236"/>
      <c r="AB555" s="236"/>
      <c r="AC555" s="236"/>
      <c r="AD555" s="236"/>
      <c r="AE555" s="236"/>
      <c r="AF555" s="236"/>
      <c r="AG555" s="236"/>
      <c r="AH555" s="236"/>
      <c r="AI555" s="236"/>
      <c r="AJ555" s="236"/>
      <c r="AK555" s="236"/>
      <c r="AL555" s="236"/>
      <c r="AM555" s="236"/>
      <c r="AN555" s="236"/>
      <c r="AO555" s="236"/>
      <c r="AP555" s="236"/>
      <c r="AQ555" s="236"/>
      <c r="AR555" s="236"/>
    </row>
    <row r="556">
      <c r="A556" s="220"/>
      <c r="B556" s="220"/>
      <c r="C556" s="220"/>
      <c r="D556" s="236"/>
      <c r="E556" s="236"/>
      <c r="F556" s="243"/>
      <c r="G556" s="243"/>
      <c r="H556" s="220"/>
      <c r="I556" s="220"/>
      <c r="J556" s="242"/>
      <c r="K556" s="236"/>
      <c r="L556" s="236"/>
      <c r="M556" s="236"/>
      <c r="N556" s="236"/>
      <c r="O556" s="236"/>
      <c r="P556" s="236"/>
      <c r="Q556" s="236"/>
      <c r="R556" s="236"/>
      <c r="S556" s="236"/>
      <c r="T556" s="236"/>
      <c r="U556" s="236"/>
      <c r="V556" s="236"/>
      <c r="W556" s="236"/>
      <c r="X556" s="236"/>
      <c r="Y556" s="236"/>
      <c r="Z556" s="236"/>
      <c r="AA556" s="236"/>
      <c r="AB556" s="236"/>
      <c r="AC556" s="236"/>
      <c r="AD556" s="236"/>
      <c r="AE556" s="236"/>
      <c r="AF556" s="236"/>
      <c r="AG556" s="236"/>
      <c r="AH556" s="236"/>
      <c r="AI556" s="236"/>
      <c r="AJ556" s="236"/>
      <c r="AK556" s="236"/>
      <c r="AL556" s="236"/>
      <c r="AM556" s="236"/>
      <c r="AN556" s="236"/>
      <c r="AO556" s="236"/>
      <c r="AP556" s="236"/>
      <c r="AQ556" s="236"/>
      <c r="AR556" s="236"/>
    </row>
    <row r="557">
      <c r="A557" s="220"/>
      <c r="B557" s="220"/>
      <c r="C557" s="220"/>
      <c r="D557" s="236"/>
      <c r="E557" s="236"/>
      <c r="F557" s="243"/>
      <c r="G557" s="243"/>
      <c r="H557" s="220"/>
      <c r="I557" s="220"/>
      <c r="J557" s="242"/>
      <c r="K557" s="236"/>
      <c r="L557" s="236"/>
      <c r="M557" s="236"/>
      <c r="N557" s="236"/>
      <c r="O557" s="236"/>
      <c r="P557" s="236"/>
      <c r="Q557" s="236"/>
      <c r="R557" s="236"/>
      <c r="S557" s="236"/>
      <c r="T557" s="236"/>
      <c r="U557" s="236"/>
      <c r="V557" s="236"/>
      <c r="W557" s="236"/>
      <c r="X557" s="236"/>
      <c r="Y557" s="236"/>
      <c r="Z557" s="236"/>
      <c r="AA557" s="236"/>
      <c r="AB557" s="236"/>
      <c r="AC557" s="236"/>
      <c r="AD557" s="236"/>
      <c r="AE557" s="236"/>
      <c r="AF557" s="236"/>
      <c r="AG557" s="236"/>
      <c r="AH557" s="236"/>
      <c r="AI557" s="236"/>
      <c r="AJ557" s="236"/>
      <c r="AK557" s="236"/>
      <c r="AL557" s="236"/>
      <c r="AM557" s="236"/>
      <c r="AN557" s="236"/>
      <c r="AO557" s="236"/>
      <c r="AP557" s="236"/>
      <c r="AQ557" s="236"/>
      <c r="AR557" s="236"/>
    </row>
    <row r="558">
      <c r="A558" s="220"/>
      <c r="B558" s="220"/>
      <c r="C558" s="220"/>
      <c r="D558" s="236"/>
      <c r="E558" s="236"/>
      <c r="F558" s="243"/>
      <c r="G558" s="243"/>
      <c r="H558" s="220"/>
      <c r="I558" s="220"/>
      <c r="J558" s="242"/>
      <c r="K558" s="236"/>
      <c r="L558" s="236"/>
      <c r="M558" s="236"/>
      <c r="N558" s="236"/>
      <c r="O558" s="236"/>
      <c r="P558" s="236"/>
      <c r="Q558" s="236"/>
      <c r="R558" s="236"/>
      <c r="S558" s="236"/>
      <c r="T558" s="236"/>
      <c r="U558" s="236"/>
      <c r="V558" s="236"/>
      <c r="W558" s="236"/>
      <c r="X558" s="236"/>
      <c r="Y558" s="236"/>
      <c r="Z558" s="236"/>
      <c r="AA558" s="236"/>
      <c r="AB558" s="236"/>
      <c r="AC558" s="236"/>
      <c r="AD558" s="236"/>
      <c r="AE558" s="236"/>
      <c r="AF558" s="236"/>
      <c r="AG558" s="236"/>
      <c r="AH558" s="236"/>
      <c r="AI558" s="236"/>
      <c r="AJ558" s="236"/>
      <c r="AK558" s="236"/>
      <c r="AL558" s="236"/>
      <c r="AM558" s="236"/>
      <c r="AN558" s="236"/>
      <c r="AO558" s="236"/>
      <c r="AP558" s="236"/>
      <c r="AQ558" s="236"/>
      <c r="AR558" s="236"/>
    </row>
    <row r="559">
      <c r="A559" s="220"/>
      <c r="B559" s="220"/>
      <c r="C559" s="220"/>
      <c r="D559" s="236"/>
      <c r="E559" s="236"/>
      <c r="F559" s="243"/>
      <c r="G559" s="243"/>
      <c r="H559" s="220"/>
      <c r="I559" s="220"/>
      <c r="J559" s="242"/>
      <c r="K559" s="236"/>
      <c r="L559" s="236"/>
      <c r="M559" s="236"/>
      <c r="N559" s="236"/>
      <c r="O559" s="236"/>
      <c r="P559" s="236"/>
      <c r="Q559" s="236"/>
      <c r="R559" s="236"/>
      <c r="S559" s="236"/>
      <c r="T559" s="236"/>
      <c r="U559" s="236"/>
      <c r="V559" s="236"/>
      <c r="W559" s="236"/>
      <c r="X559" s="236"/>
      <c r="Y559" s="236"/>
      <c r="Z559" s="236"/>
      <c r="AA559" s="236"/>
      <c r="AB559" s="236"/>
      <c r="AC559" s="236"/>
      <c r="AD559" s="236"/>
      <c r="AE559" s="236"/>
      <c r="AF559" s="236"/>
      <c r="AG559" s="236"/>
      <c r="AH559" s="236"/>
      <c r="AI559" s="236"/>
      <c r="AJ559" s="236"/>
      <c r="AK559" s="236"/>
      <c r="AL559" s="236"/>
      <c r="AM559" s="236"/>
      <c r="AN559" s="236"/>
      <c r="AO559" s="236"/>
      <c r="AP559" s="236"/>
      <c r="AQ559" s="236"/>
      <c r="AR559" s="236"/>
    </row>
    <row r="560">
      <c r="A560" s="220"/>
      <c r="B560" s="220"/>
      <c r="C560" s="220"/>
      <c r="D560" s="236"/>
      <c r="E560" s="236"/>
      <c r="F560" s="243"/>
      <c r="G560" s="243"/>
      <c r="H560" s="220"/>
      <c r="I560" s="220"/>
      <c r="J560" s="242"/>
      <c r="K560" s="236"/>
      <c r="L560" s="236"/>
      <c r="M560" s="236"/>
      <c r="N560" s="236"/>
      <c r="O560" s="236"/>
      <c r="P560" s="236"/>
      <c r="Q560" s="236"/>
      <c r="R560" s="236"/>
      <c r="S560" s="236"/>
      <c r="T560" s="236"/>
      <c r="U560" s="236"/>
      <c r="V560" s="236"/>
      <c r="W560" s="236"/>
      <c r="X560" s="236"/>
      <c r="Y560" s="236"/>
      <c r="Z560" s="236"/>
      <c r="AA560" s="236"/>
      <c r="AB560" s="236"/>
      <c r="AC560" s="236"/>
      <c r="AD560" s="236"/>
      <c r="AE560" s="236"/>
      <c r="AF560" s="236"/>
      <c r="AG560" s="236"/>
      <c r="AH560" s="236"/>
      <c r="AI560" s="236"/>
      <c r="AJ560" s="236"/>
      <c r="AK560" s="236"/>
      <c r="AL560" s="236"/>
      <c r="AM560" s="236"/>
      <c r="AN560" s="236"/>
      <c r="AO560" s="236"/>
      <c r="AP560" s="236"/>
      <c r="AQ560" s="236"/>
      <c r="AR560" s="236"/>
    </row>
    <row r="561">
      <c r="A561" s="220"/>
      <c r="B561" s="220"/>
      <c r="C561" s="220"/>
      <c r="D561" s="236"/>
      <c r="E561" s="236"/>
      <c r="F561" s="243"/>
      <c r="G561" s="243"/>
      <c r="H561" s="220"/>
      <c r="I561" s="220"/>
      <c r="J561" s="242"/>
      <c r="K561" s="236"/>
      <c r="L561" s="236"/>
      <c r="M561" s="236"/>
      <c r="N561" s="236"/>
      <c r="O561" s="236"/>
      <c r="P561" s="236"/>
      <c r="Q561" s="236"/>
      <c r="R561" s="236"/>
      <c r="S561" s="236"/>
      <c r="T561" s="236"/>
      <c r="U561" s="236"/>
      <c r="V561" s="236"/>
      <c r="W561" s="236"/>
      <c r="X561" s="236"/>
      <c r="Y561" s="236"/>
      <c r="Z561" s="236"/>
      <c r="AA561" s="236"/>
      <c r="AB561" s="236"/>
      <c r="AC561" s="236"/>
      <c r="AD561" s="236"/>
      <c r="AE561" s="236"/>
      <c r="AF561" s="236"/>
      <c r="AG561" s="236"/>
      <c r="AH561" s="236"/>
      <c r="AI561" s="236"/>
      <c r="AJ561" s="236"/>
      <c r="AK561" s="236"/>
      <c r="AL561" s="236"/>
      <c r="AM561" s="236"/>
      <c r="AN561" s="236"/>
      <c r="AO561" s="236"/>
      <c r="AP561" s="236"/>
      <c r="AQ561" s="236"/>
      <c r="AR561" s="236"/>
    </row>
    <row r="562">
      <c r="A562" s="220"/>
      <c r="B562" s="220"/>
      <c r="C562" s="220"/>
      <c r="D562" s="236"/>
      <c r="E562" s="236"/>
      <c r="F562" s="243"/>
      <c r="G562" s="243"/>
      <c r="H562" s="220"/>
      <c r="I562" s="220"/>
      <c r="J562" s="242"/>
      <c r="K562" s="236"/>
      <c r="L562" s="236"/>
      <c r="M562" s="236"/>
      <c r="N562" s="236"/>
      <c r="O562" s="236"/>
      <c r="P562" s="236"/>
      <c r="Q562" s="236"/>
      <c r="R562" s="236"/>
      <c r="S562" s="236"/>
      <c r="T562" s="236"/>
      <c r="U562" s="236"/>
      <c r="V562" s="236"/>
      <c r="W562" s="236"/>
      <c r="X562" s="236"/>
      <c r="Y562" s="236"/>
      <c r="Z562" s="236"/>
      <c r="AA562" s="236"/>
      <c r="AB562" s="236"/>
      <c r="AC562" s="236"/>
      <c r="AD562" s="236"/>
      <c r="AE562" s="236"/>
      <c r="AF562" s="236"/>
      <c r="AG562" s="236"/>
      <c r="AH562" s="236"/>
      <c r="AI562" s="236"/>
      <c r="AJ562" s="236"/>
      <c r="AK562" s="236"/>
      <c r="AL562" s="236"/>
      <c r="AM562" s="236"/>
      <c r="AN562" s="236"/>
      <c r="AO562" s="236"/>
      <c r="AP562" s="236"/>
      <c r="AQ562" s="236"/>
      <c r="AR562" s="236"/>
    </row>
    <row r="563">
      <c r="A563" s="220"/>
      <c r="B563" s="220"/>
      <c r="C563" s="220"/>
      <c r="D563" s="236"/>
      <c r="E563" s="236"/>
      <c r="F563" s="243"/>
      <c r="G563" s="243"/>
      <c r="H563" s="220"/>
      <c r="I563" s="220"/>
      <c r="J563" s="242"/>
      <c r="K563" s="236"/>
      <c r="L563" s="236"/>
      <c r="M563" s="236"/>
      <c r="N563" s="236"/>
      <c r="O563" s="236"/>
      <c r="P563" s="236"/>
      <c r="Q563" s="236"/>
      <c r="R563" s="236"/>
      <c r="S563" s="236"/>
      <c r="T563" s="236"/>
      <c r="U563" s="236"/>
      <c r="V563" s="236"/>
      <c r="W563" s="236"/>
      <c r="X563" s="236"/>
      <c r="Y563" s="236"/>
      <c r="Z563" s="236"/>
      <c r="AA563" s="236"/>
      <c r="AB563" s="236"/>
      <c r="AC563" s="236"/>
      <c r="AD563" s="236"/>
      <c r="AE563" s="236"/>
      <c r="AF563" s="236"/>
      <c r="AG563" s="236"/>
      <c r="AH563" s="236"/>
      <c r="AI563" s="236"/>
      <c r="AJ563" s="236"/>
      <c r="AK563" s="236"/>
      <c r="AL563" s="236"/>
      <c r="AM563" s="236"/>
      <c r="AN563" s="236"/>
      <c r="AO563" s="236"/>
      <c r="AP563" s="236"/>
      <c r="AQ563" s="236"/>
      <c r="AR563" s="236"/>
    </row>
    <row r="564">
      <c r="A564" s="220"/>
      <c r="B564" s="220"/>
      <c r="C564" s="220"/>
      <c r="D564" s="236"/>
      <c r="E564" s="236"/>
      <c r="F564" s="243"/>
      <c r="G564" s="243"/>
      <c r="H564" s="220"/>
      <c r="I564" s="220"/>
      <c r="J564" s="242"/>
      <c r="K564" s="236"/>
      <c r="L564" s="236"/>
      <c r="M564" s="236"/>
      <c r="N564" s="236"/>
      <c r="O564" s="236"/>
      <c r="P564" s="236"/>
      <c r="Q564" s="236"/>
      <c r="R564" s="236"/>
      <c r="S564" s="236"/>
      <c r="T564" s="236"/>
      <c r="U564" s="236"/>
      <c r="V564" s="236"/>
      <c r="W564" s="236"/>
      <c r="X564" s="236"/>
      <c r="Y564" s="236"/>
      <c r="Z564" s="236"/>
      <c r="AA564" s="236"/>
      <c r="AB564" s="236"/>
      <c r="AC564" s="236"/>
      <c r="AD564" s="236"/>
      <c r="AE564" s="236"/>
      <c r="AF564" s="236"/>
      <c r="AG564" s="236"/>
      <c r="AH564" s="236"/>
      <c r="AI564" s="236"/>
      <c r="AJ564" s="236"/>
      <c r="AK564" s="236"/>
      <c r="AL564" s="236"/>
      <c r="AM564" s="236"/>
      <c r="AN564" s="236"/>
      <c r="AO564" s="236"/>
      <c r="AP564" s="236"/>
      <c r="AQ564" s="236"/>
      <c r="AR564" s="236"/>
    </row>
    <row r="565">
      <c r="A565" s="220"/>
      <c r="B565" s="220"/>
      <c r="C565" s="220"/>
      <c r="D565" s="236"/>
      <c r="E565" s="236"/>
      <c r="F565" s="243"/>
      <c r="G565" s="243"/>
      <c r="H565" s="220"/>
      <c r="I565" s="220"/>
      <c r="J565" s="242"/>
      <c r="K565" s="236"/>
      <c r="L565" s="236"/>
      <c r="M565" s="236"/>
      <c r="N565" s="236"/>
      <c r="O565" s="236"/>
      <c r="P565" s="236"/>
      <c r="Q565" s="236"/>
      <c r="R565" s="236"/>
      <c r="S565" s="236"/>
      <c r="T565" s="236"/>
      <c r="U565" s="236"/>
      <c r="V565" s="236"/>
      <c r="W565" s="236"/>
      <c r="X565" s="236"/>
      <c r="Y565" s="236"/>
      <c r="Z565" s="236"/>
      <c r="AA565" s="236"/>
      <c r="AB565" s="236"/>
      <c r="AC565" s="236"/>
      <c r="AD565" s="236"/>
      <c r="AE565" s="236"/>
      <c r="AF565" s="236"/>
      <c r="AG565" s="236"/>
      <c r="AH565" s="236"/>
      <c r="AI565" s="236"/>
      <c r="AJ565" s="236"/>
      <c r="AK565" s="236"/>
      <c r="AL565" s="236"/>
      <c r="AM565" s="236"/>
      <c r="AN565" s="236"/>
      <c r="AO565" s="236"/>
      <c r="AP565" s="236"/>
      <c r="AQ565" s="236"/>
      <c r="AR565" s="236"/>
    </row>
    <row r="566">
      <c r="A566" s="220"/>
      <c r="B566" s="220"/>
      <c r="C566" s="220"/>
      <c r="D566" s="236"/>
      <c r="E566" s="236"/>
      <c r="F566" s="243"/>
      <c r="G566" s="243"/>
      <c r="H566" s="220"/>
      <c r="I566" s="220"/>
      <c r="J566" s="242"/>
      <c r="K566" s="236"/>
      <c r="L566" s="236"/>
      <c r="M566" s="236"/>
      <c r="N566" s="236"/>
      <c r="O566" s="236"/>
      <c r="P566" s="236"/>
      <c r="Q566" s="236"/>
      <c r="R566" s="236"/>
      <c r="S566" s="236"/>
      <c r="T566" s="236"/>
      <c r="U566" s="236"/>
      <c r="V566" s="236"/>
      <c r="W566" s="236"/>
      <c r="X566" s="236"/>
      <c r="Y566" s="236"/>
      <c r="Z566" s="236"/>
      <c r="AA566" s="236"/>
      <c r="AB566" s="236"/>
      <c r="AC566" s="236"/>
      <c r="AD566" s="236"/>
      <c r="AE566" s="236"/>
      <c r="AF566" s="236"/>
      <c r="AG566" s="236"/>
      <c r="AH566" s="236"/>
      <c r="AI566" s="236"/>
      <c r="AJ566" s="236"/>
      <c r="AK566" s="236"/>
      <c r="AL566" s="236"/>
      <c r="AM566" s="236"/>
      <c r="AN566" s="236"/>
      <c r="AO566" s="236"/>
      <c r="AP566" s="236"/>
      <c r="AQ566" s="236"/>
      <c r="AR566" s="236"/>
    </row>
    <row r="567">
      <c r="A567" s="220"/>
      <c r="B567" s="220"/>
      <c r="C567" s="220"/>
      <c r="D567" s="236"/>
      <c r="E567" s="236"/>
      <c r="F567" s="243"/>
      <c r="G567" s="243"/>
      <c r="H567" s="220"/>
      <c r="I567" s="220"/>
      <c r="J567" s="242"/>
      <c r="K567" s="236"/>
      <c r="L567" s="236"/>
      <c r="M567" s="236"/>
      <c r="N567" s="236"/>
      <c r="O567" s="236"/>
      <c r="P567" s="236"/>
      <c r="Q567" s="236"/>
      <c r="R567" s="236"/>
      <c r="S567" s="236"/>
      <c r="T567" s="236"/>
      <c r="U567" s="236"/>
      <c r="V567" s="236"/>
      <c r="W567" s="236"/>
      <c r="X567" s="236"/>
      <c r="Y567" s="236"/>
      <c r="Z567" s="236"/>
      <c r="AA567" s="236"/>
      <c r="AB567" s="236"/>
      <c r="AC567" s="236"/>
      <c r="AD567" s="236"/>
      <c r="AE567" s="236"/>
      <c r="AF567" s="236"/>
      <c r="AG567" s="236"/>
      <c r="AH567" s="236"/>
      <c r="AI567" s="236"/>
      <c r="AJ567" s="236"/>
      <c r="AK567" s="236"/>
      <c r="AL567" s="236"/>
      <c r="AM567" s="236"/>
      <c r="AN567" s="236"/>
      <c r="AO567" s="236"/>
      <c r="AP567" s="236"/>
      <c r="AQ567" s="236"/>
      <c r="AR567" s="236"/>
    </row>
    <row r="568">
      <c r="A568" s="220"/>
      <c r="B568" s="220"/>
      <c r="C568" s="220"/>
      <c r="D568" s="236"/>
      <c r="E568" s="236"/>
      <c r="F568" s="243"/>
      <c r="G568" s="243"/>
      <c r="H568" s="220"/>
      <c r="I568" s="220"/>
      <c r="J568" s="242"/>
      <c r="K568" s="236"/>
      <c r="L568" s="236"/>
      <c r="M568" s="236"/>
      <c r="N568" s="236"/>
      <c r="O568" s="236"/>
      <c r="P568" s="236"/>
      <c r="Q568" s="236"/>
      <c r="R568" s="236"/>
      <c r="S568" s="236"/>
      <c r="T568" s="236"/>
      <c r="U568" s="236"/>
      <c r="V568" s="236"/>
      <c r="W568" s="236"/>
      <c r="X568" s="236"/>
      <c r="Y568" s="236"/>
      <c r="Z568" s="236"/>
      <c r="AA568" s="236"/>
      <c r="AB568" s="236"/>
      <c r="AC568" s="236"/>
      <c r="AD568" s="236"/>
      <c r="AE568" s="236"/>
      <c r="AF568" s="236"/>
      <c r="AG568" s="236"/>
      <c r="AH568" s="236"/>
      <c r="AI568" s="236"/>
      <c r="AJ568" s="236"/>
      <c r="AK568" s="236"/>
      <c r="AL568" s="236"/>
      <c r="AM568" s="236"/>
      <c r="AN568" s="236"/>
      <c r="AO568" s="236"/>
      <c r="AP568" s="236"/>
      <c r="AQ568" s="236"/>
      <c r="AR568" s="236"/>
    </row>
    <row r="569">
      <c r="A569" s="220"/>
      <c r="B569" s="220"/>
      <c r="C569" s="220"/>
      <c r="D569" s="236"/>
      <c r="E569" s="236"/>
      <c r="F569" s="243"/>
      <c r="G569" s="243"/>
      <c r="H569" s="220"/>
      <c r="I569" s="220"/>
      <c r="J569" s="242"/>
      <c r="K569" s="236"/>
      <c r="L569" s="236"/>
      <c r="M569" s="236"/>
      <c r="N569" s="236"/>
      <c r="O569" s="236"/>
      <c r="P569" s="236"/>
      <c r="Q569" s="236"/>
      <c r="R569" s="236"/>
      <c r="S569" s="236"/>
      <c r="T569" s="236"/>
      <c r="U569" s="236"/>
      <c r="V569" s="236"/>
      <c r="W569" s="236"/>
      <c r="X569" s="236"/>
      <c r="Y569" s="236"/>
      <c r="Z569" s="236"/>
      <c r="AA569" s="236"/>
      <c r="AB569" s="236"/>
      <c r="AC569" s="236"/>
      <c r="AD569" s="236"/>
      <c r="AE569" s="236"/>
      <c r="AF569" s="236"/>
      <c r="AG569" s="236"/>
      <c r="AH569" s="236"/>
      <c r="AI569" s="236"/>
      <c r="AJ569" s="236"/>
      <c r="AK569" s="236"/>
      <c r="AL569" s="236"/>
      <c r="AM569" s="236"/>
      <c r="AN569" s="236"/>
      <c r="AO569" s="236"/>
      <c r="AP569" s="236"/>
      <c r="AQ569" s="236"/>
      <c r="AR569" s="236"/>
    </row>
    <row r="570">
      <c r="A570" s="220"/>
      <c r="B570" s="220"/>
      <c r="C570" s="220"/>
      <c r="D570" s="236"/>
      <c r="E570" s="236"/>
      <c r="F570" s="243"/>
      <c r="G570" s="243"/>
      <c r="H570" s="220"/>
      <c r="I570" s="220"/>
      <c r="J570" s="242"/>
      <c r="K570" s="236"/>
      <c r="L570" s="236"/>
      <c r="M570" s="236"/>
      <c r="N570" s="236"/>
      <c r="O570" s="236"/>
      <c r="P570" s="236"/>
      <c r="Q570" s="236"/>
      <c r="R570" s="236"/>
      <c r="S570" s="236"/>
      <c r="T570" s="236"/>
      <c r="U570" s="236"/>
      <c r="V570" s="236"/>
      <c r="W570" s="236"/>
      <c r="X570" s="236"/>
      <c r="Y570" s="236"/>
      <c r="Z570" s="236"/>
      <c r="AA570" s="236"/>
      <c r="AB570" s="236"/>
      <c r="AC570" s="236"/>
      <c r="AD570" s="236"/>
      <c r="AE570" s="236"/>
      <c r="AF570" s="236"/>
      <c r="AG570" s="236"/>
      <c r="AH570" s="236"/>
      <c r="AI570" s="236"/>
      <c r="AJ570" s="236"/>
      <c r="AK570" s="236"/>
      <c r="AL570" s="236"/>
      <c r="AM570" s="236"/>
      <c r="AN570" s="236"/>
      <c r="AO570" s="236"/>
      <c r="AP570" s="236"/>
      <c r="AQ570" s="236"/>
      <c r="AR570" s="236"/>
    </row>
    <row r="571">
      <c r="A571" s="220"/>
      <c r="B571" s="220"/>
      <c r="C571" s="220"/>
      <c r="D571" s="236"/>
      <c r="E571" s="236"/>
      <c r="F571" s="243"/>
      <c r="G571" s="243"/>
      <c r="H571" s="220"/>
      <c r="I571" s="220"/>
      <c r="J571" s="242"/>
      <c r="K571" s="236"/>
      <c r="L571" s="236"/>
      <c r="M571" s="236"/>
      <c r="N571" s="236"/>
      <c r="O571" s="236"/>
      <c r="P571" s="236"/>
      <c r="Q571" s="236"/>
      <c r="R571" s="236"/>
      <c r="S571" s="236"/>
      <c r="T571" s="236"/>
      <c r="U571" s="236"/>
      <c r="V571" s="236"/>
      <c r="W571" s="236"/>
      <c r="X571" s="236"/>
      <c r="Y571" s="236"/>
      <c r="Z571" s="236"/>
      <c r="AA571" s="236"/>
      <c r="AB571" s="236"/>
      <c r="AC571" s="236"/>
      <c r="AD571" s="236"/>
      <c r="AE571" s="236"/>
      <c r="AF571" s="236"/>
      <c r="AG571" s="236"/>
      <c r="AH571" s="236"/>
      <c r="AI571" s="236"/>
      <c r="AJ571" s="236"/>
      <c r="AK571" s="236"/>
      <c r="AL571" s="236"/>
      <c r="AM571" s="236"/>
      <c r="AN571" s="236"/>
      <c r="AO571" s="236"/>
      <c r="AP571" s="236"/>
      <c r="AQ571" s="236"/>
      <c r="AR571" s="236"/>
    </row>
    <row r="572">
      <c r="A572" s="220"/>
      <c r="B572" s="220"/>
      <c r="C572" s="220"/>
      <c r="D572" s="236"/>
      <c r="E572" s="236"/>
      <c r="F572" s="243"/>
      <c r="G572" s="243"/>
      <c r="H572" s="220"/>
      <c r="I572" s="220"/>
      <c r="J572" s="242"/>
      <c r="K572" s="236"/>
      <c r="L572" s="236"/>
      <c r="M572" s="236"/>
      <c r="N572" s="236"/>
      <c r="O572" s="236"/>
      <c r="P572" s="236"/>
      <c r="Q572" s="236"/>
      <c r="R572" s="236"/>
      <c r="S572" s="236"/>
      <c r="T572" s="236"/>
      <c r="U572" s="236"/>
      <c r="V572" s="236"/>
      <c r="W572" s="236"/>
      <c r="X572" s="236"/>
      <c r="Y572" s="236"/>
      <c r="Z572" s="236"/>
      <c r="AA572" s="236"/>
      <c r="AB572" s="236"/>
      <c r="AC572" s="236"/>
      <c r="AD572" s="236"/>
      <c r="AE572" s="236"/>
      <c r="AF572" s="236"/>
      <c r="AG572" s="236"/>
      <c r="AH572" s="236"/>
      <c r="AI572" s="236"/>
      <c r="AJ572" s="236"/>
      <c r="AK572" s="236"/>
      <c r="AL572" s="236"/>
      <c r="AM572" s="236"/>
      <c r="AN572" s="236"/>
      <c r="AO572" s="236"/>
      <c r="AP572" s="236"/>
      <c r="AQ572" s="236"/>
      <c r="AR572" s="236"/>
    </row>
    <row r="573">
      <c r="A573" s="220"/>
      <c r="B573" s="220"/>
      <c r="C573" s="220"/>
      <c r="D573" s="236"/>
      <c r="E573" s="236"/>
      <c r="F573" s="243"/>
      <c r="G573" s="243"/>
      <c r="H573" s="220"/>
      <c r="I573" s="220"/>
      <c r="J573" s="242"/>
      <c r="K573" s="236"/>
      <c r="L573" s="236"/>
      <c r="M573" s="236"/>
      <c r="N573" s="236"/>
      <c r="O573" s="236"/>
      <c r="P573" s="236"/>
      <c r="Q573" s="236"/>
      <c r="R573" s="236"/>
      <c r="S573" s="236"/>
      <c r="T573" s="236"/>
      <c r="U573" s="236"/>
      <c r="V573" s="236"/>
      <c r="W573" s="236"/>
      <c r="X573" s="236"/>
      <c r="Y573" s="236"/>
      <c r="Z573" s="236"/>
      <c r="AA573" s="236"/>
      <c r="AB573" s="236"/>
      <c r="AC573" s="236"/>
      <c r="AD573" s="236"/>
      <c r="AE573" s="236"/>
      <c r="AF573" s="236"/>
      <c r="AG573" s="236"/>
      <c r="AH573" s="236"/>
      <c r="AI573" s="236"/>
      <c r="AJ573" s="236"/>
      <c r="AK573" s="236"/>
      <c r="AL573" s="236"/>
      <c r="AM573" s="236"/>
      <c r="AN573" s="236"/>
      <c r="AO573" s="236"/>
      <c r="AP573" s="236"/>
      <c r="AQ573" s="236"/>
      <c r="AR573" s="236"/>
    </row>
    <row r="574">
      <c r="A574" s="220"/>
      <c r="B574" s="220"/>
      <c r="C574" s="220"/>
      <c r="D574" s="236"/>
      <c r="E574" s="236"/>
      <c r="F574" s="243"/>
      <c r="G574" s="243"/>
      <c r="H574" s="220"/>
      <c r="I574" s="220"/>
      <c r="J574" s="242"/>
      <c r="K574" s="236"/>
      <c r="L574" s="236"/>
      <c r="M574" s="236"/>
      <c r="N574" s="236"/>
      <c r="O574" s="236"/>
      <c r="P574" s="236"/>
      <c r="Q574" s="236"/>
      <c r="R574" s="236"/>
      <c r="S574" s="236"/>
      <c r="T574" s="236"/>
      <c r="U574" s="236"/>
      <c r="V574" s="236"/>
      <c r="W574" s="236"/>
      <c r="X574" s="236"/>
      <c r="Y574" s="236"/>
      <c r="Z574" s="236"/>
      <c r="AA574" s="236"/>
      <c r="AB574" s="236"/>
      <c r="AC574" s="236"/>
      <c r="AD574" s="236"/>
      <c r="AE574" s="236"/>
      <c r="AF574" s="236"/>
      <c r="AG574" s="236"/>
      <c r="AH574" s="236"/>
      <c r="AI574" s="236"/>
      <c r="AJ574" s="236"/>
      <c r="AK574" s="236"/>
      <c r="AL574" s="236"/>
      <c r="AM574" s="236"/>
      <c r="AN574" s="236"/>
      <c r="AO574" s="236"/>
      <c r="AP574" s="236"/>
      <c r="AQ574" s="236"/>
      <c r="AR574" s="236"/>
    </row>
    <row r="575">
      <c r="A575" s="220"/>
      <c r="B575" s="220"/>
      <c r="C575" s="220"/>
      <c r="D575" s="236"/>
      <c r="E575" s="236"/>
      <c r="F575" s="243"/>
      <c r="G575" s="243"/>
      <c r="H575" s="220"/>
      <c r="I575" s="220"/>
      <c r="J575" s="242"/>
      <c r="K575" s="236"/>
      <c r="L575" s="236"/>
      <c r="M575" s="236"/>
      <c r="N575" s="236"/>
      <c r="O575" s="236"/>
      <c r="P575" s="236"/>
      <c r="Q575" s="236"/>
      <c r="R575" s="236"/>
      <c r="S575" s="236"/>
      <c r="T575" s="236"/>
      <c r="U575" s="236"/>
      <c r="V575" s="236"/>
      <c r="W575" s="236"/>
      <c r="X575" s="236"/>
      <c r="Y575" s="236"/>
      <c r="Z575" s="236"/>
      <c r="AA575" s="236"/>
      <c r="AB575" s="236"/>
      <c r="AC575" s="236"/>
      <c r="AD575" s="236"/>
      <c r="AE575" s="236"/>
      <c r="AF575" s="236"/>
      <c r="AG575" s="236"/>
      <c r="AH575" s="236"/>
      <c r="AI575" s="236"/>
      <c r="AJ575" s="236"/>
      <c r="AK575" s="236"/>
      <c r="AL575" s="236"/>
      <c r="AM575" s="236"/>
      <c r="AN575" s="236"/>
      <c r="AO575" s="236"/>
      <c r="AP575" s="236"/>
      <c r="AQ575" s="236"/>
      <c r="AR575" s="236"/>
    </row>
    <row r="576">
      <c r="A576" s="220"/>
      <c r="B576" s="220"/>
      <c r="C576" s="220"/>
      <c r="D576" s="236"/>
      <c r="E576" s="236"/>
      <c r="F576" s="243"/>
      <c r="G576" s="243"/>
      <c r="H576" s="220"/>
      <c r="I576" s="220"/>
      <c r="J576" s="242"/>
      <c r="K576" s="236"/>
      <c r="L576" s="236"/>
      <c r="M576" s="236"/>
      <c r="N576" s="236"/>
      <c r="O576" s="236"/>
      <c r="P576" s="236"/>
      <c r="Q576" s="236"/>
      <c r="R576" s="236"/>
      <c r="S576" s="236"/>
      <c r="T576" s="236"/>
      <c r="U576" s="236"/>
      <c r="V576" s="236"/>
      <c r="W576" s="236"/>
      <c r="X576" s="236"/>
      <c r="Y576" s="236"/>
      <c r="Z576" s="236"/>
      <c r="AA576" s="236"/>
      <c r="AB576" s="236"/>
      <c r="AC576" s="236"/>
      <c r="AD576" s="236"/>
      <c r="AE576" s="236"/>
      <c r="AF576" s="236"/>
      <c r="AG576" s="236"/>
      <c r="AH576" s="236"/>
      <c r="AI576" s="236"/>
      <c r="AJ576" s="236"/>
      <c r="AK576" s="236"/>
      <c r="AL576" s="236"/>
      <c r="AM576" s="236"/>
      <c r="AN576" s="236"/>
      <c r="AO576" s="236"/>
      <c r="AP576" s="236"/>
      <c r="AQ576" s="236"/>
      <c r="AR576" s="236"/>
    </row>
    <row r="577">
      <c r="A577" s="220"/>
      <c r="B577" s="220"/>
      <c r="C577" s="220"/>
      <c r="D577" s="236"/>
      <c r="E577" s="236"/>
      <c r="F577" s="243"/>
      <c r="G577" s="243"/>
      <c r="H577" s="220"/>
      <c r="I577" s="220"/>
      <c r="J577" s="242"/>
      <c r="K577" s="236"/>
      <c r="L577" s="236"/>
      <c r="M577" s="236"/>
      <c r="N577" s="236"/>
      <c r="O577" s="236"/>
      <c r="P577" s="236"/>
      <c r="Q577" s="236"/>
      <c r="R577" s="236"/>
      <c r="S577" s="236"/>
      <c r="T577" s="236"/>
      <c r="U577" s="236"/>
      <c r="V577" s="236"/>
      <c r="W577" s="236"/>
      <c r="X577" s="236"/>
      <c r="Y577" s="236"/>
      <c r="Z577" s="236"/>
      <c r="AA577" s="236"/>
      <c r="AB577" s="236"/>
      <c r="AC577" s="236"/>
      <c r="AD577" s="236"/>
      <c r="AE577" s="236"/>
      <c r="AF577" s="236"/>
      <c r="AG577" s="236"/>
      <c r="AH577" s="236"/>
      <c r="AI577" s="236"/>
      <c r="AJ577" s="236"/>
      <c r="AK577" s="236"/>
      <c r="AL577" s="236"/>
      <c r="AM577" s="236"/>
      <c r="AN577" s="236"/>
      <c r="AO577" s="236"/>
      <c r="AP577" s="236"/>
      <c r="AQ577" s="236"/>
      <c r="AR577" s="236"/>
    </row>
    <row r="578">
      <c r="A578" s="220"/>
      <c r="B578" s="220"/>
      <c r="C578" s="220"/>
      <c r="D578" s="236"/>
      <c r="E578" s="236"/>
      <c r="F578" s="243"/>
      <c r="G578" s="243"/>
      <c r="H578" s="220"/>
      <c r="I578" s="220"/>
      <c r="J578" s="242"/>
      <c r="K578" s="236"/>
      <c r="L578" s="236"/>
      <c r="M578" s="236"/>
      <c r="N578" s="236"/>
      <c r="O578" s="236"/>
      <c r="P578" s="236"/>
      <c r="Q578" s="236"/>
      <c r="R578" s="236"/>
      <c r="S578" s="236"/>
      <c r="T578" s="236"/>
      <c r="U578" s="236"/>
      <c r="V578" s="236"/>
      <c r="W578" s="236"/>
      <c r="X578" s="236"/>
      <c r="Y578" s="236"/>
      <c r="Z578" s="236"/>
      <c r="AA578" s="236"/>
      <c r="AB578" s="236"/>
      <c r="AC578" s="236"/>
      <c r="AD578" s="236"/>
      <c r="AE578" s="236"/>
      <c r="AF578" s="236"/>
      <c r="AG578" s="236"/>
      <c r="AH578" s="236"/>
      <c r="AI578" s="236"/>
      <c r="AJ578" s="236"/>
      <c r="AK578" s="236"/>
      <c r="AL578" s="236"/>
      <c r="AM578" s="236"/>
      <c r="AN578" s="236"/>
      <c r="AO578" s="236"/>
      <c r="AP578" s="236"/>
      <c r="AQ578" s="236"/>
      <c r="AR578" s="236"/>
    </row>
    <row r="579">
      <c r="A579" s="220"/>
      <c r="B579" s="220"/>
      <c r="C579" s="220"/>
      <c r="D579" s="236"/>
      <c r="E579" s="236"/>
      <c r="F579" s="243"/>
      <c r="G579" s="243"/>
      <c r="H579" s="220"/>
      <c r="I579" s="220"/>
      <c r="J579" s="242"/>
      <c r="K579" s="236"/>
      <c r="L579" s="236"/>
      <c r="M579" s="236"/>
      <c r="N579" s="236"/>
      <c r="O579" s="236"/>
      <c r="P579" s="236"/>
      <c r="Q579" s="236"/>
      <c r="R579" s="236"/>
      <c r="S579" s="236"/>
      <c r="T579" s="236"/>
      <c r="U579" s="236"/>
      <c r="V579" s="236"/>
      <c r="W579" s="236"/>
      <c r="X579" s="236"/>
      <c r="Y579" s="236"/>
      <c r="Z579" s="236"/>
      <c r="AA579" s="236"/>
      <c r="AB579" s="236"/>
      <c r="AC579" s="236"/>
      <c r="AD579" s="236"/>
      <c r="AE579" s="236"/>
      <c r="AF579" s="236"/>
      <c r="AG579" s="236"/>
      <c r="AH579" s="236"/>
      <c r="AI579" s="236"/>
      <c r="AJ579" s="236"/>
      <c r="AK579" s="236"/>
      <c r="AL579" s="236"/>
      <c r="AM579" s="236"/>
      <c r="AN579" s="236"/>
      <c r="AO579" s="236"/>
      <c r="AP579" s="236"/>
      <c r="AQ579" s="236"/>
      <c r="AR579" s="236"/>
    </row>
    <row r="580">
      <c r="A580" s="220"/>
      <c r="B580" s="220"/>
      <c r="C580" s="220"/>
      <c r="D580" s="236"/>
      <c r="E580" s="236"/>
      <c r="F580" s="243"/>
      <c r="G580" s="243"/>
      <c r="H580" s="220"/>
      <c r="I580" s="220"/>
      <c r="J580" s="242"/>
      <c r="K580" s="236"/>
      <c r="L580" s="236"/>
      <c r="M580" s="236"/>
      <c r="N580" s="236"/>
      <c r="O580" s="236"/>
      <c r="P580" s="236"/>
      <c r="Q580" s="236"/>
      <c r="R580" s="236"/>
      <c r="S580" s="236"/>
      <c r="T580" s="236"/>
      <c r="U580" s="236"/>
      <c r="V580" s="236"/>
      <c r="W580" s="236"/>
      <c r="X580" s="236"/>
      <c r="Y580" s="236"/>
      <c r="Z580" s="236"/>
      <c r="AA580" s="236"/>
      <c r="AB580" s="236"/>
      <c r="AC580" s="236"/>
      <c r="AD580" s="236"/>
      <c r="AE580" s="236"/>
      <c r="AF580" s="236"/>
      <c r="AG580" s="236"/>
      <c r="AH580" s="236"/>
      <c r="AI580" s="236"/>
      <c r="AJ580" s="236"/>
      <c r="AK580" s="236"/>
      <c r="AL580" s="236"/>
      <c r="AM580" s="236"/>
      <c r="AN580" s="236"/>
      <c r="AO580" s="236"/>
      <c r="AP580" s="236"/>
      <c r="AQ580" s="236"/>
      <c r="AR580" s="236"/>
    </row>
    <row r="581">
      <c r="A581" s="220"/>
      <c r="B581" s="220"/>
      <c r="C581" s="220"/>
      <c r="D581" s="236"/>
      <c r="E581" s="236"/>
      <c r="F581" s="243"/>
      <c r="G581" s="243"/>
      <c r="H581" s="220"/>
      <c r="I581" s="220"/>
      <c r="J581" s="242"/>
      <c r="K581" s="236"/>
      <c r="L581" s="236"/>
      <c r="M581" s="236"/>
      <c r="N581" s="236"/>
      <c r="O581" s="236"/>
      <c r="P581" s="236"/>
      <c r="Q581" s="236"/>
      <c r="R581" s="236"/>
      <c r="S581" s="236"/>
      <c r="T581" s="236"/>
      <c r="U581" s="236"/>
      <c r="V581" s="236"/>
      <c r="W581" s="236"/>
      <c r="X581" s="236"/>
      <c r="Y581" s="236"/>
      <c r="Z581" s="236"/>
      <c r="AA581" s="236"/>
      <c r="AB581" s="236"/>
      <c r="AC581" s="236"/>
      <c r="AD581" s="236"/>
      <c r="AE581" s="236"/>
      <c r="AF581" s="236"/>
      <c r="AG581" s="236"/>
      <c r="AH581" s="236"/>
      <c r="AI581" s="236"/>
      <c r="AJ581" s="236"/>
      <c r="AK581" s="236"/>
      <c r="AL581" s="236"/>
      <c r="AM581" s="236"/>
      <c r="AN581" s="236"/>
      <c r="AO581" s="236"/>
      <c r="AP581" s="236"/>
      <c r="AQ581" s="236"/>
      <c r="AR581" s="236"/>
    </row>
    <row r="582">
      <c r="A582" s="220"/>
      <c r="B582" s="220"/>
      <c r="C582" s="220"/>
      <c r="D582" s="236"/>
      <c r="E582" s="236"/>
      <c r="F582" s="243"/>
      <c r="G582" s="243"/>
      <c r="H582" s="220"/>
      <c r="I582" s="220"/>
      <c r="J582" s="242"/>
      <c r="K582" s="236"/>
      <c r="L582" s="236"/>
      <c r="M582" s="236"/>
      <c r="N582" s="236"/>
      <c r="O582" s="236"/>
      <c r="P582" s="236"/>
      <c r="Q582" s="236"/>
      <c r="R582" s="236"/>
      <c r="S582" s="236"/>
      <c r="T582" s="236"/>
      <c r="U582" s="236"/>
      <c r="V582" s="236"/>
      <c r="W582" s="236"/>
      <c r="X582" s="236"/>
      <c r="Y582" s="236"/>
      <c r="Z582" s="236"/>
      <c r="AA582" s="236"/>
      <c r="AB582" s="236"/>
      <c r="AC582" s="236"/>
      <c r="AD582" s="236"/>
      <c r="AE582" s="236"/>
      <c r="AF582" s="236"/>
      <c r="AG582" s="236"/>
      <c r="AH582" s="236"/>
      <c r="AI582" s="236"/>
      <c r="AJ582" s="236"/>
      <c r="AK582" s="236"/>
      <c r="AL582" s="236"/>
      <c r="AM582" s="236"/>
      <c r="AN582" s="236"/>
      <c r="AO582" s="236"/>
      <c r="AP582" s="236"/>
      <c r="AQ582" s="236"/>
      <c r="AR582" s="236"/>
    </row>
    <row r="583">
      <c r="A583" s="220"/>
      <c r="B583" s="220"/>
      <c r="C583" s="220"/>
      <c r="D583" s="236"/>
      <c r="E583" s="236"/>
      <c r="F583" s="243"/>
      <c r="G583" s="243"/>
      <c r="H583" s="220"/>
      <c r="I583" s="220"/>
      <c r="J583" s="242"/>
      <c r="K583" s="236"/>
      <c r="L583" s="236"/>
      <c r="M583" s="236"/>
      <c r="N583" s="236"/>
      <c r="O583" s="236"/>
      <c r="P583" s="236"/>
      <c r="Q583" s="236"/>
      <c r="R583" s="236"/>
      <c r="S583" s="236"/>
      <c r="T583" s="236"/>
      <c r="U583" s="236"/>
      <c r="V583" s="236"/>
      <c r="W583" s="236"/>
      <c r="X583" s="236"/>
      <c r="Y583" s="236"/>
      <c r="Z583" s="236"/>
      <c r="AA583" s="236"/>
      <c r="AB583" s="236"/>
      <c r="AC583" s="236"/>
      <c r="AD583" s="236"/>
      <c r="AE583" s="236"/>
      <c r="AF583" s="236"/>
      <c r="AG583" s="236"/>
      <c r="AH583" s="236"/>
      <c r="AI583" s="236"/>
      <c r="AJ583" s="236"/>
      <c r="AK583" s="236"/>
      <c r="AL583" s="236"/>
      <c r="AM583" s="236"/>
      <c r="AN583" s="236"/>
      <c r="AO583" s="236"/>
      <c r="AP583" s="236"/>
      <c r="AQ583" s="236"/>
      <c r="AR583" s="236"/>
    </row>
    <row r="584">
      <c r="A584" s="220"/>
      <c r="B584" s="220"/>
      <c r="C584" s="220"/>
      <c r="D584" s="236"/>
      <c r="E584" s="236"/>
      <c r="F584" s="243"/>
      <c r="G584" s="243"/>
      <c r="H584" s="220"/>
      <c r="I584" s="220"/>
      <c r="J584" s="242"/>
      <c r="K584" s="236"/>
      <c r="L584" s="236"/>
      <c r="M584" s="236"/>
      <c r="N584" s="236"/>
      <c r="O584" s="236"/>
      <c r="P584" s="236"/>
      <c r="Q584" s="236"/>
      <c r="R584" s="236"/>
      <c r="S584" s="236"/>
      <c r="T584" s="236"/>
      <c r="U584" s="236"/>
      <c r="V584" s="236"/>
      <c r="W584" s="236"/>
      <c r="X584" s="236"/>
      <c r="Y584" s="236"/>
      <c r="Z584" s="236"/>
      <c r="AA584" s="236"/>
      <c r="AB584" s="236"/>
      <c r="AC584" s="236"/>
      <c r="AD584" s="236"/>
      <c r="AE584" s="236"/>
      <c r="AF584" s="236"/>
      <c r="AG584" s="236"/>
      <c r="AH584" s="236"/>
      <c r="AI584" s="236"/>
      <c r="AJ584" s="236"/>
      <c r="AK584" s="236"/>
      <c r="AL584" s="236"/>
      <c r="AM584" s="236"/>
      <c r="AN584" s="236"/>
      <c r="AO584" s="236"/>
      <c r="AP584" s="236"/>
      <c r="AQ584" s="236"/>
      <c r="AR584" s="236"/>
    </row>
    <row r="585">
      <c r="A585" s="220"/>
      <c r="B585" s="220"/>
      <c r="C585" s="220"/>
      <c r="D585" s="236"/>
      <c r="E585" s="236"/>
      <c r="F585" s="243"/>
      <c r="G585" s="243"/>
      <c r="H585" s="220"/>
      <c r="I585" s="220"/>
      <c r="J585" s="242"/>
      <c r="K585" s="236"/>
      <c r="L585" s="236"/>
      <c r="M585" s="236"/>
      <c r="N585" s="236"/>
      <c r="O585" s="236"/>
      <c r="P585" s="236"/>
      <c r="Q585" s="236"/>
      <c r="R585" s="236"/>
      <c r="S585" s="236"/>
      <c r="T585" s="236"/>
      <c r="U585" s="236"/>
      <c r="V585" s="236"/>
      <c r="W585" s="236"/>
      <c r="X585" s="236"/>
      <c r="Y585" s="236"/>
      <c r="Z585" s="236"/>
      <c r="AA585" s="236"/>
      <c r="AB585" s="236"/>
      <c r="AC585" s="236"/>
      <c r="AD585" s="236"/>
      <c r="AE585" s="236"/>
      <c r="AF585" s="236"/>
      <c r="AG585" s="236"/>
      <c r="AH585" s="236"/>
      <c r="AI585" s="236"/>
      <c r="AJ585" s="236"/>
      <c r="AK585" s="236"/>
      <c r="AL585" s="236"/>
      <c r="AM585" s="236"/>
      <c r="AN585" s="236"/>
      <c r="AO585" s="236"/>
      <c r="AP585" s="236"/>
      <c r="AQ585" s="236"/>
      <c r="AR585" s="236"/>
    </row>
    <row r="586">
      <c r="A586" s="220"/>
      <c r="B586" s="220"/>
      <c r="C586" s="220"/>
      <c r="D586" s="236"/>
      <c r="E586" s="236"/>
      <c r="F586" s="243"/>
      <c r="G586" s="243"/>
      <c r="H586" s="220"/>
      <c r="I586" s="220"/>
      <c r="J586" s="242"/>
      <c r="K586" s="236"/>
      <c r="L586" s="236"/>
      <c r="M586" s="236"/>
      <c r="N586" s="236"/>
      <c r="O586" s="236"/>
      <c r="P586" s="236"/>
      <c r="Q586" s="236"/>
      <c r="R586" s="236"/>
      <c r="S586" s="236"/>
      <c r="T586" s="236"/>
      <c r="U586" s="236"/>
      <c r="V586" s="236"/>
      <c r="W586" s="236"/>
      <c r="X586" s="236"/>
      <c r="Y586" s="236"/>
      <c r="Z586" s="236"/>
      <c r="AA586" s="236"/>
      <c r="AB586" s="236"/>
      <c r="AC586" s="236"/>
      <c r="AD586" s="236"/>
      <c r="AE586" s="236"/>
      <c r="AF586" s="236"/>
      <c r="AG586" s="236"/>
      <c r="AH586" s="236"/>
      <c r="AI586" s="236"/>
      <c r="AJ586" s="236"/>
      <c r="AK586" s="236"/>
      <c r="AL586" s="236"/>
      <c r="AM586" s="236"/>
      <c r="AN586" s="236"/>
      <c r="AO586" s="236"/>
      <c r="AP586" s="236"/>
      <c r="AQ586" s="236"/>
      <c r="AR586" s="236"/>
    </row>
    <row r="587">
      <c r="A587" s="220"/>
      <c r="B587" s="220"/>
      <c r="C587" s="220"/>
      <c r="D587" s="236"/>
      <c r="E587" s="236"/>
      <c r="F587" s="243"/>
      <c r="G587" s="243"/>
      <c r="H587" s="220"/>
      <c r="I587" s="220"/>
      <c r="J587" s="242"/>
      <c r="K587" s="236"/>
      <c r="L587" s="236"/>
      <c r="M587" s="236"/>
      <c r="N587" s="236"/>
      <c r="O587" s="236"/>
      <c r="P587" s="236"/>
      <c r="Q587" s="236"/>
      <c r="R587" s="236"/>
      <c r="S587" s="236"/>
      <c r="T587" s="236"/>
      <c r="U587" s="236"/>
      <c r="V587" s="236"/>
      <c r="W587" s="236"/>
      <c r="X587" s="236"/>
      <c r="Y587" s="236"/>
      <c r="Z587" s="236"/>
      <c r="AA587" s="236"/>
      <c r="AB587" s="236"/>
      <c r="AC587" s="236"/>
      <c r="AD587" s="236"/>
      <c r="AE587" s="236"/>
      <c r="AF587" s="236"/>
      <c r="AG587" s="236"/>
      <c r="AH587" s="236"/>
      <c r="AI587" s="236"/>
      <c r="AJ587" s="236"/>
      <c r="AK587" s="236"/>
      <c r="AL587" s="236"/>
      <c r="AM587" s="236"/>
      <c r="AN587" s="236"/>
      <c r="AO587" s="236"/>
      <c r="AP587" s="236"/>
      <c r="AQ587" s="236"/>
      <c r="AR587" s="236"/>
    </row>
    <row r="588">
      <c r="A588" s="220"/>
      <c r="B588" s="220"/>
      <c r="C588" s="220"/>
      <c r="D588" s="236"/>
      <c r="E588" s="236"/>
      <c r="F588" s="243"/>
      <c r="G588" s="243"/>
      <c r="H588" s="220"/>
      <c r="I588" s="220"/>
      <c r="J588" s="242"/>
      <c r="K588" s="236"/>
      <c r="L588" s="236"/>
      <c r="M588" s="236"/>
      <c r="N588" s="236"/>
      <c r="O588" s="236"/>
      <c r="P588" s="236"/>
      <c r="Q588" s="236"/>
      <c r="R588" s="236"/>
      <c r="S588" s="236"/>
      <c r="T588" s="236"/>
      <c r="U588" s="236"/>
      <c r="V588" s="236"/>
      <c r="W588" s="236"/>
      <c r="X588" s="236"/>
      <c r="Y588" s="236"/>
      <c r="Z588" s="236"/>
      <c r="AA588" s="236"/>
      <c r="AB588" s="236"/>
      <c r="AC588" s="236"/>
      <c r="AD588" s="236"/>
      <c r="AE588" s="236"/>
      <c r="AF588" s="236"/>
      <c r="AG588" s="236"/>
      <c r="AH588" s="236"/>
      <c r="AI588" s="236"/>
      <c r="AJ588" s="236"/>
      <c r="AK588" s="236"/>
      <c r="AL588" s="236"/>
      <c r="AM588" s="236"/>
      <c r="AN588" s="236"/>
      <c r="AO588" s="236"/>
      <c r="AP588" s="236"/>
      <c r="AQ588" s="236"/>
      <c r="AR588" s="236"/>
    </row>
    <row r="589">
      <c r="A589" s="220"/>
      <c r="B589" s="220"/>
      <c r="C589" s="220"/>
      <c r="D589" s="236"/>
      <c r="E589" s="236"/>
      <c r="F589" s="243"/>
      <c r="G589" s="243"/>
      <c r="H589" s="220"/>
      <c r="I589" s="220"/>
      <c r="J589" s="242"/>
      <c r="K589" s="236"/>
      <c r="L589" s="236"/>
      <c r="M589" s="236"/>
      <c r="N589" s="236"/>
      <c r="O589" s="236"/>
      <c r="P589" s="236"/>
      <c r="Q589" s="236"/>
      <c r="R589" s="236"/>
      <c r="S589" s="236"/>
      <c r="T589" s="236"/>
      <c r="U589" s="236"/>
      <c r="V589" s="236"/>
      <c r="W589" s="236"/>
      <c r="X589" s="236"/>
      <c r="Y589" s="236"/>
      <c r="Z589" s="236"/>
      <c r="AA589" s="236"/>
      <c r="AB589" s="236"/>
      <c r="AC589" s="236"/>
      <c r="AD589" s="236"/>
      <c r="AE589" s="236"/>
      <c r="AF589" s="236"/>
      <c r="AG589" s="236"/>
      <c r="AH589" s="236"/>
      <c r="AI589" s="236"/>
      <c r="AJ589" s="236"/>
      <c r="AK589" s="236"/>
      <c r="AL589" s="236"/>
      <c r="AM589" s="236"/>
      <c r="AN589" s="236"/>
      <c r="AO589" s="236"/>
      <c r="AP589" s="236"/>
      <c r="AQ589" s="236"/>
      <c r="AR589" s="236"/>
    </row>
    <row r="590">
      <c r="A590" s="220"/>
      <c r="B590" s="220"/>
      <c r="C590" s="220"/>
      <c r="D590" s="236"/>
      <c r="E590" s="236"/>
      <c r="F590" s="243"/>
      <c r="G590" s="243"/>
      <c r="H590" s="220"/>
      <c r="I590" s="220"/>
      <c r="J590" s="242"/>
      <c r="K590" s="236"/>
      <c r="L590" s="236"/>
      <c r="M590" s="236"/>
      <c r="N590" s="236"/>
      <c r="O590" s="236"/>
      <c r="P590" s="236"/>
      <c r="Q590" s="236"/>
      <c r="R590" s="236"/>
      <c r="S590" s="236"/>
      <c r="T590" s="236"/>
      <c r="U590" s="236"/>
      <c r="V590" s="236"/>
      <c r="W590" s="236"/>
      <c r="X590" s="236"/>
      <c r="Y590" s="236"/>
      <c r="Z590" s="236"/>
      <c r="AA590" s="236"/>
      <c r="AB590" s="236"/>
      <c r="AC590" s="236"/>
      <c r="AD590" s="236"/>
      <c r="AE590" s="236"/>
      <c r="AF590" s="236"/>
      <c r="AG590" s="236"/>
      <c r="AH590" s="236"/>
      <c r="AI590" s="236"/>
      <c r="AJ590" s="236"/>
      <c r="AK590" s="236"/>
      <c r="AL590" s="236"/>
      <c r="AM590" s="236"/>
      <c r="AN590" s="236"/>
      <c r="AO590" s="236"/>
      <c r="AP590" s="236"/>
      <c r="AQ590" s="236"/>
      <c r="AR590" s="236"/>
    </row>
    <row r="591">
      <c r="A591" s="220"/>
      <c r="B591" s="220"/>
      <c r="C591" s="220"/>
      <c r="D591" s="236"/>
      <c r="E591" s="236"/>
      <c r="F591" s="243"/>
      <c r="G591" s="243"/>
      <c r="H591" s="220"/>
      <c r="I591" s="220"/>
      <c r="J591" s="242"/>
      <c r="K591" s="236"/>
      <c r="L591" s="236"/>
      <c r="M591" s="236"/>
      <c r="N591" s="236"/>
      <c r="O591" s="236"/>
      <c r="P591" s="236"/>
      <c r="Q591" s="236"/>
      <c r="R591" s="236"/>
      <c r="S591" s="236"/>
      <c r="T591" s="236"/>
      <c r="U591" s="236"/>
      <c r="V591" s="236"/>
      <c r="W591" s="236"/>
      <c r="X591" s="236"/>
      <c r="Y591" s="236"/>
      <c r="Z591" s="236"/>
      <c r="AA591" s="236"/>
      <c r="AB591" s="236"/>
      <c r="AC591" s="236"/>
      <c r="AD591" s="236"/>
      <c r="AE591" s="236"/>
      <c r="AF591" s="236"/>
      <c r="AG591" s="236"/>
      <c r="AH591" s="236"/>
      <c r="AI591" s="236"/>
      <c r="AJ591" s="236"/>
      <c r="AK591" s="236"/>
      <c r="AL591" s="236"/>
      <c r="AM591" s="236"/>
      <c r="AN591" s="236"/>
      <c r="AO591" s="236"/>
      <c r="AP591" s="236"/>
      <c r="AQ591" s="236"/>
      <c r="AR591" s="236"/>
    </row>
    <row r="592">
      <c r="A592" s="220"/>
      <c r="B592" s="220"/>
      <c r="C592" s="220"/>
      <c r="D592" s="236"/>
      <c r="E592" s="236"/>
      <c r="F592" s="243"/>
      <c r="G592" s="243"/>
      <c r="H592" s="220"/>
      <c r="I592" s="220"/>
      <c r="J592" s="242"/>
      <c r="K592" s="236"/>
      <c r="L592" s="236"/>
      <c r="M592" s="236"/>
      <c r="N592" s="236"/>
      <c r="O592" s="236"/>
      <c r="P592" s="236"/>
      <c r="Q592" s="236"/>
      <c r="R592" s="236"/>
      <c r="S592" s="236"/>
      <c r="T592" s="236"/>
      <c r="U592" s="236"/>
      <c r="V592" s="236"/>
      <c r="W592" s="236"/>
      <c r="X592" s="236"/>
      <c r="Y592" s="236"/>
      <c r="Z592" s="236"/>
      <c r="AA592" s="236"/>
      <c r="AB592" s="236"/>
      <c r="AC592" s="236"/>
      <c r="AD592" s="236"/>
      <c r="AE592" s="236"/>
      <c r="AF592" s="236"/>
      <c r="AG592" s="236"/>
      <c r="AH592" s="236"/>
      <c r="AI592" s="236"/>
      <c r="AJ592" s="236"/>
      <c r="AK592" s="236"/>
      <c r="AL592" s="236"/>
      <c r="AM592" s="236"/>
      <c r="AN592" s="236"/>
      <c r="AO592" s="236"/>
      <c r="AP592" s="236"/>
      <c r="AQ592" s="236"/>
      <c r="AR592" s="236"/>
    </row>
    <row r="593">
      <c r="A593" s="220"/>
      <c r="B593" s="220"/>
      <c r="C593" s="220"/>
      <c r="D593" s="236"/>
      <c r="E593" s="236"/>
      <c r="F593" s="243"/>
      <c r="G593" s="243"/>
      <c r="H593" s="220"/>
      <c r="I593" s="220"/>
      <c r="J593" s="242"/>
      <c r="K593" s="236"/>
      <c r="L593" s="236"/>
      <c r="M593" s="236"/>
      <c r="N593" s="236"/>
      <c r="O593" s="236"/>
      <c r="P593" s="236"/>
      <c r="Q593" s="236"/>
      <c r="R593" s="236"/>
      <c r="S593" s="236"/>
      <c r="T593" s="236"/>
      <c r="U593" s="236"/>
      <c r="V593" s="236"/>
      <c r="W593" s="236"/>
      <c r="X593" s="236"/>
      <c r="Y593" s="236"/>
      <c r="Z593" s="236"/>
      <c r="AA593" s="236"/>
      <c r="AB593" s="236"/>
      <c r="AC593" s="236"/>
      <c r="AD593" s="236"/>
      <c r="AE593" s="236"/>
      <c r="AF593" s="236"/>
      <c r="AG593" s="236"/>
      <c r="AH593" s="236"/>
      <c r="AI593" s="236"/>
      <c r="AJ593" s="236"/>
      <c r="AK593" s="236"/>
      <c r="AL593" s="236"/>
      <c r="AM593" s="236"/>
      <c r="AN593" s="236"/>
      <c r="AO593" s="236"/>
      <c r="AP593" s="236"/>
      <c r="AQ593" s="236"/>
      <c r="AR593" s="236"/>
    </row>
    <row r="594">
      <c r="A594" s="220"/>
      <c r="B594" s="220"/>
      <c r="C594" s="220"/>
      <c r="D594" s="236"/>
      <c r="E594" s="236"/>
      <c r="F594" s="243"/>
      <c r="G594" s="243"/>
      <c r="H594" s="220"/>
      <c r="I594" s="220"/>
      <c r="J594" s="242"/>
      <c r="K594" s="236"/>
      <c r="L594" s="236"/>
      <c r="M594" s="236"/>
      <c r="N594" s="236"/>
      <c r="O594" s="236"/>
      <c r="P594" s="236"/>
      <c r="Q594" s="236"/>
      <c r="R594" s="236"/>
      <c r="S594" s="236"/>
      <c r="T594" s="236"/>
      <c r="U594" s="236"/>
      <c r="V594" s="236"/>
      <c r="W594" s="236"/>
      <c r="X594" s="236"/>
      <c r="Y594" s="236"/>
      <c r="Z594" s="236"/>
      <c r="AA594" s="236"/>
      <c r="AB594" s="236"/>
      <c r="AC594" s="236"/>
      <c r="AD594" s="236"/>
      <c r="AE594" s="236"/>
      <c r="AF594" s="236"/>
      <c r="AG594" s="236"/>
      <c r="AH594" s="236"/>
      <c r="AI594" s="236"/>
      <c r="AJ594" s="236"/>
      <c r="AK594" s="236"/>
      <c r="AL594" s="236"/>
      <c r="AM594" s="236"/>
      <c r="AN594" s="236"/>
      <c r="AO594" s="236"/>
      <c r="AP594" s="236"/>
      <c r="AQ594" s="236"/>
      <c r="AR594" s="236"/>
    </row>
    <row r="595">
      <c r="A595" s="220"/>
      <c r="B595" s="220"/>
      <c r="C595" s="220"/>
      <c r="D595" s="236"/>
      <c r="E595" s="236"/>
      <c r="F595" s="243"/>
      <c r="G595" s="243"/>
      <c r="H595" s="220"/>
      <c r="I595" s="220"/>
      <c r="J595" s="242"/>
      <c r="K595" s="236"/>
      <c r="L595" s="236"/>
      <c r="M595" s="236"/>
      <c r="N595" s="236"/>
      <c r="O595" s="236"/>
      <c r="P595" s="236"/>
      <c r="Q595" s="236"/>
      <c r="R595" s="236"/>
      <c r="S595" s="236"/>
      <c r="T595" s="236"/>
      <c r="U595" s="236"/>
      <c r="V595" s="236"/>
      <c r="W595" s="236"/>
      <c r="X595" s="236"/>
      <c r="Y595" s="236"/>
      <c r="Z595" s="236"/>
      <c r="AA595" s="236"/>
      <c r="AB595" s="236"/>
      <c r="AC595" s="236"/>
      <c r="AD595" s="236"/>
      <c r="AE595" s="236"/>
      <c r="AF595" s="236"/>
      <c r="AG595" s="236"/>
      <c r="AH595" s="236"/>
      <c r="AI595" s="236"/>
      <c r="AJ595" s="236"/>
      <c r="AK595" s="236"/>
      <c r="AL595" s="236"/>
      <c r="AM595" s="236"/>
      <c r="AN595" s="236"/>
      <c r="AO595" s="236"/>
      <c r="AP595" s="236"/>
      <c r="AQ595" s="236"/>
      <c r="AR595" s="236"/>
    </row>
    <row r="596">
      <c r="A596" s="220"/>
      <c r="B596" s="220"/>
      <c r="C596" s="220"/>
      <c r="D596" s="236"/>
      <c r="E596" s="236"/>
      <c r="F596" s="243"/>
      <c r="G596" s="243"/>
      <c r="H596" s="220"/>
      <c r="I596" s="220"/>
      <c r="J596" s="242"/>
      <c r="K596" s="236"/>
      <c r="L596" s="236"/>
      <c r="M596" s="236"/>
      <c r="N596" s="236"/>
      <c r="O596" s="236"/>
      <c r="P596" s="236"/>
      <c r="Q596" s="236"/>
      <c r="R596" s="236"/>
      <c r="S596" s="236"/>
      <c r="T596" s="236"/>
      <c r="U596" s="236"/>
      <c r="V596" s="236"/>
      <c r="W596" s="236"/>
      <c r="X596" s="236"/>
      <c r="Y596" s="236"/>
      <c r="Z596" s="236"/>
      <c r="AA596" s="236"/>
      <c r="AB596" s="236"/>
      <c r="AC596" s="236"/>
      <c r="AD596" s="236"/>
      <c r="AE596" s="236"/>
      <c r="AF596" s="236"/>
      <c r="AG596" s="236"/>
      <c r="AH596" s="236"/>
      <c r="AI596" s="236"/>
      <c r="AJ596" s="236"/>
      <c r="AK596" s="236"/>
      <c r="AL596" s="236"/>
      <c r="AM596" s="236"/>
      <c r="AN596" s="236"/>
      <c r="AO596" s="236"/>
      <c r="AP596" s="236"/>
      <c r="AQ596" s="236"/>
      <c r="AR596" s="236"/>
    </row>
    <row r="597">
      <c r="A597" s="220"/>
      <c r="B597" s="220"/>
      <c r="C597" s="220"/>
      <c r="D597" s="236"/>
      <c r="E597" s="236"/>
      <c r="F597" s="243"/>
      <c r="G597" s="243"/>
      <c r="H597" s="220"/>
      <c r="I597" s="220"/>
      <c r="J597" s="242"/>
      <c r="K597" s="236"/>
      <c r="L597" s="236"/>
      <c r="M597" s="236"/>
      <c r="N597" s="236"/>
      <c r="O597" s="236"/>
      <c r="P597" s="236"/>
      <c r="Q597" s="236"/>
      <c r="R597" s="236"/>
      <c r="S597" s="236"/>
      <c r="T597" s="236"/>
      <c r="U597" s="236"/>
      <c r="V597" s="236"/>
      <c r="W597" s="236"/>
      <c r="X597" s="236"/>
      <c r="Y597" s="236"/>
      <c r="Z597" s="236"/>
      <c r="AA597" s="236"/>
      <c r="AB597" s="236"/>
      <c r="AC597" s="236"/>
      <c r="AD597" s="236"/>
      <c r="AE597" s="236"/>
      <c r="AF597" s="236"/>
      <c r="AG597" s="236"/>
      <c r="AH597" s="236"/>
      <c r="AI597" s="236"/>
      <c r="AJ597" s="236"/>
      <c r="AK597" s="236"/>
      <c r="AL597" s="236"/>
      <c r="AM597" s="236"/>
      <c r="AN597" s="236"/>
      <c r="AO597" s="236"/>
      <c r="AP597" s="236"/>
      <c r="AQ597" s="236"/>
      <c r="AR597" s="236"/>
    </row>
    <row r="598">
      <c r="A598" s="220"/>
      <c r="B598" s="220"/>
      <c r="C598" s="220"/>
      <c r="D598" s="236"/>
      <c r="E598" s="236"/>
      <c r="F598" s="243"/>
      <c r="G598" s="243"/>
      <c r="H598" s="220"/>
      <c r="I598" s="220"/>
      <c r="J598" s="242"/>
      <c r="K598" s="236"/>
      <c r="L598" s="236"/>
      <c r="M598" s="236"/>
      <c r="N598" s="236"/>
      <c r="O598" s="236"/>
      <c r="P598" s="236"/>
      <c r="Q598" s="236"/>
      <c r="R598" s="236"/>
      <c r="S598" s="236"/>
      <c r="T598" s="236"/>
      <c r="U598" s="236"/>
      <c r="V598" s="236"/>
      <c r="W598" s="236"/>
      <c r="X598" s="236"/>
      <c r="Y598" s="236"/>
      <c r="Z598" s="236"/>
      <c r="AA598" s="236"/>
      <c r="AB598" s="236"/>
      <c r="AC598" s="236"/>
      <c r="AD598" s="236"/>
      <c r="AE598" s="236"/>
      <c r="AF598" s="236"/>
      <c r="AG598" s="236"/>
      <c r="AH598" s="236"/>
      <c r="AI598" s="236"/>
      <c r="AJ598" s="236"/>
      <c r="AK598" s="236"/>
      <c r="AL598" s="236"/>
      <c r="AM598" s="236"/>
      <c r="AN598" s="236"/>
      <c r="AO598" s="236"/>
      <c r="AP598" s="236"/>
      <c r="AQ598" s="236"/>
      <c r="AR598" s="236"/>
    </row>
    <row r="599">
      <c r="A599" s="220"/>
      <c r="B599" s="220"/>
      <c r="C599" s="220"/>
      <c r="D599" s="236"/>
      <c r="E599" s="236"/>
      <c r="F599" s="243"/>
      <c r="G599" s="243"/>
      <c r="H599" s="220"/>
      <c r="I599" s="220"/>
      <c r="J599" s="242"/>
      <c r="K599" s="236"/>
      <c r="L599" s="236"/>
      <c r="M599" s="236"/>
      <c r="N599" s="236"/>
      <c r="O599" s="236"/>
      <c r="P599" s="236"/>
      <c r="Q599" s="236"/>
      <c r="R599" s="236"/>
      <c r="S599" s="236"/>
      <c r="T599" s="236"/>
      <c r="U599" s="236"/>
      <c r="V599" s="236"/>
      <c r="W599" s="236"/>
      <c r="X599" s="236"/>
      <c r="Y599" s="236"/>
      <c r="Z599" s="236"/>
      <c r="AA599" s="236"/>
      <c r="AB599" s="236"/>
      <c r="AC599" s="236"/>
      <c r="AD599" s="236"/>
      <c r="AE599" s="236"/>
      <c r="AF599" s="236"/>
      <c r="AG599" s="236"/>
      <c r="AH599" s="236"/>
      <c r="AI599" s="236"/>
      <c r="AJ599" s="236"/>
      <c r="AK599" s="236"/>
      <c r="AL599" s="236"/>
      <c r="AM599" s="236"/>
      <c r="AN599" s="236"/>
      <c r="AO599" s="236"/>
      <c r="AP599" s="236"/>
      <c r="AQ599" s="236"/>
      <c r="AR599" s="236"/>
    </row>
    <row r="600">
      <c r="A600" s="220"/>
      <c r="B600" s="220"/>
      <c r="C600" s="220"/>
      <c r="D600" s="236"/>
      <c r="E600" s="236"/>
      <c r="F600" s="243"/>
      <c r="G600" s="243"/>
      <c r="H600" s="220"/>
      <c r="I600" s="220"/>
      <c r="J600" s="242"/>
      <c r="K600" s="236"/>
      <c r="L600" s="236"/>
      <c r="M600" s="236"/>
      <c r="N600" s="236"/>
      <c r="O600" s="236"/>
      <c r="P600" s="236"/>
      <c r="Q600" s="236"/>
      <c r="R600" s="236"/>
      <c r="S600" s="236"/>
      <c r="T600" s="236"/>
      <c r="U600" s="236"/>
      <c r="V600" s="236"/>
      <c r="W600" s="236"/>
      <c r="X600" s="236"/>
      <c r="Y600" s="236"/>
      <c r="Z600" s="236"/>
      <c r="AA600" s="236"/>
      <c r="AB600" s="236"/>
      <c r="AC600" s="236"/>
      <c r="AD600" s="236"/>
      <c r="AE600" s="236"/>
      <c r="AF600" s="236"/>
      <c r="AG600" s="236"/>
      <c r="AH600" s="236"/>
      <c r="AI600" s="236"/>
      <c r="AJ600" s="236"/>
      <c r="AK600" s="236"/>
      <c r="AL600" s="236"/>
      <c r="AM600" s="236"/>
      <c r="AN600" s="236"/>
      <c r="AO600" s="236"/>
      <c r="AP600" s="236"/>
      <c r="AQ600" s="236"/>
      <c r="AR600" s="236"/>
    </row>
    <row r="601">
      <c r="A601" s="220"/>
      <c r="B601" s="220"/>
      <c r="C601" s="220"/>
      <c r="D601" s="236"/>
      <c r="E601" s="236"/>
      <c r="F601" s="243"/>
      <c r="G601" s="243"/>
      <c r="H601" s="220"/>
      <c r="I601" s="220"/>
      <c r="J601" s="242"/>
      <c r="K601" s="236"/>
      <c r="L601" s="236"/>
      <c r="M601" s="236"/>
      <c r="N601" s="236"/>
      <c r="O601" s="236"/>
      <c r="P601" s="236"/>
      <c r="Q601" s="236"/>
      <c r="R601" s="236"/>
      <c r="S601" s="236"/>
      <c r="T601" s="236"/>
      <c r="U601" s="236"/>
      <c r="V601" s="236"/>
      <c r="W601" s="236"/>
      <c r="X601" s="236"/>
      <c r="Y601" s="236"/>
      <c r="Z601" s="236"/>
      <c r="AA601" s="236"/>
      <c r="AB601" s="236"/>
      <c r="AC601" s="236"/>
      <c r="AD601" s="236"/>
      <c r="AE601" s="236"/>
      <c r="AF601" s="236"/>
      <c r="AG601" s="236"/>
      <c r="AH601" s="236"/>
      <c r="AI601" s="236"/>
      <c r="AJ601" s="236"/>
      <c r="AK601" s="236"/>
      <c r="AL601" s="236"/>
      <c r="AM601" s="236"/>
      <c r="AN601" s="236"/>
      <c r="AO601" s="236"/>
      <c r="AP601" s="236"/>
      <c r="AQ601" s="236"/>
      <c r="AR601" s="236"/>
    </row>
    <row r="602">
      <c r="A602" s="220"/>
      <c r="B602" s="220"/>
      <c r="C602" s="220"/>
      <c r="D602" s="236"/>
      <c r="E602" s="236"/>
      <c r="F602" s="243"/>
      <c r="G602" s="243"/>
      <c r="H602" s="220"/>
      <c r="I602" s="220"/>
      <c r="J602" s="242"/>
      <c r="K602" s="236"/>
      <c r="L602" s="236"/>
      <c r="M602" s="236"/>
      <c r="N602" s="236"/>
      <c r="O602" s="236"/>
      <c r="P602" s="236"/>
      <c r="Q602" s="236"/>
      <c r="R602" s="236"/>
      <c r="S602" s="236"/>
      <c r="T602" s="236"/>
      <c r="U602" s="236"/>
      <c r="V602" s="236"/>
      <c r="W602" s="236"/>
      <c r="X602" s="236"/>
      <c r="Y602" s="236"/>
      <c r="Z602" s="236"/>
      <c r="AA602" s="236"/>
      <c r="AB602" s="236"/>
      <c r="AC602" s="236"/>
      <c r="AD602" s="236"/>
      <c r="AE602" s="236"/>
      <c r="AF602" s="236"/>
      <c r="AG602" s="236"/>
      <c r="AH602" s="236"/>
      <c r="AI602" s="236"/>
      <c r="AJ602" s="236"/>
      <c r="AK602" s="236"/>
      <c r="AL602" s="236"/>
      <c r="AM602" s="236"/>
      <c r="AN602" s="236"/>
      <c r="AO602" s="236"/>
      <c r="AP602" s="236"/>
      <c r="AQ602" s="236"/>
      <c r="AR602" s="236"/>
    </row>
    <row r="603">
      <c r="A603" s="220"/>
      <c r="B603" s="220"/>
      <c r="C603" s="220"/>
      <c r="D603" s="236"/>
      <c r="E603" s="236"/>
      <c r="F603" s="243"/>
      <c r="G603" s="243"/>
      <c r="H603" s="220"/>
      <c r="I603" s="220"/>
      <c r="J603" s="242"/>
      <c r="K603" s="236"/>
      <c r="L603" s="236"/>
      <c r="M603" s="236"/>
      <c r="N603" s="236"/>
      <c r="O603" s="236"/>
      <c r="P603" s="236"/>
      <c r="Q603" s="236"/>
      <c r="R603" s="236"/>
      <c r="S603" s="236"/>
      <c r="T603" s="236"/>
      <c r="U603" s="236"/>
      <c r="V603" s="236"/>
      <c r="W603" s="236"/>
      <c r="X603" s="236"/>
      <c r="Y603" s="236"/>
      <c r="Z603" s="236"/>
      <c r="AA603" s="236"/>
      <c r="AB603" s="236"/>
      <c r="AC603" s="236"/>
      <c r="AD603" s="236"/>
      <c r="AE603" s="236"/>
      <c r="AF603" s="236"/>
      <c r="AG603" s="236"/>
      <c r="AH603" s="236"/>
      <c r="AI603" s="236"/>
      <c r="AJ603" s="236"/>
      <c r="AK603" s="236"/>
      <c r="AL603" s="236"/>
      <c r="AM603" s="236"/>
      <c r="AN603" s="236"/>
      <c r="AO603" s="236"/>
      <c r="AP603" s="236"/>
      <c r="AQ603" s="236"/>
      <c r="AR603" s="236"/>
    </row>
    <row r="604">
      <c r="A604" s="220"/>
      <c r="B604" s="220"/>
      <c r="C604" s="220"/>
      <c r="D604" s="236"/>
      <c r="E604" s="236"/>
      <c r="F604" s="243"/>
      <c r="G604" s="243"/>
      <c r="H604" s="220"/>
      <c r="I604" s="220"/>
      <c r="J604" s="242"/>
      <c r="K604" s="236"/>
      <c r="L604" s="236"/>
      <c r="M604" s="236"/>
      <c r="N604" s="236"/>
      <c r="O604" s="236"/>
      <c r="P604" s="236"/>
      <c r="Q604" s="236"/>
      <c r="R604" s="236"/>
      <c r="S604" s="236"/>
      <c r="T604" s="236"/>
      <c r="U604" s="236"/>
      <c r="V604" s="236"/>
      <c r="W604" s="236"/>
      <c r="X604" s="236"/>
      <c r="Y604" s="236"/>
      <c r="Z604" s="236"/>
      <c r="AA604" s="236"/>
      <c r="AB604" s="236"/>
      <c r="AC604" s="236"/>
      <c r="AD604" s="236"/>
      <c r="AE604" s="236"/>
      <c r="AF604" s="236"/>
      <c r="AG604" s="236"/>
      <c r="AH604" s="236"/>
      <c r="AI604" s="236"/>
      <c r="AJ604" s="236"/>
      <c r="AK604" s="236"/>
      <c r="AL604" s="236"/>
      <c r="AM604" s="236"/>
      <c r="AN604" s="236"/>
      <c r="AO604" s="236"/>
      <c r="AP604" s="236"/>
      <c r="AQ604" s="236"/>
      <c r="AR604" s="236"/>
    </row>
    <row r="605">
      <c r="A605" s="220"/>
      <c r="B605" s="220"/>
      <c r="C605" s="220"/>
      <c r="D605" s="236"/>
      <c r="E605" s="236"/>
      <c r="F605" s="243"/>
      <c r="G605" s="243"/>
      <c r="H605" s="220"/>
      <c r="I605" s="220"/>
      <c r="J605" s="242"/>
      <c r="K605" s="236"/>
      <c r="L605" s="236"/>
      <c r="M605" s="236"/>
      <c r="N605" s="236"/>
      <c r="O605" s="236"/>
      <c r="P605" s="236"/>
      <c r="Q605" s="236"/>
      <c r="R605" s="236"/>
      <c r="S605" s="236"/>
      <c r="T605" s="236"/>
      <c r="U605" s="236"/>
      <c r="V605" s="236"/>
      <c r="W605" s="236"/>
      <c r="X605" s="236"/>
      <c r="Y605" s="236"/>
      <c r="Z605" s="236"/>
      <c r="AA605" s="236"/>
      <c r="AB605" s="236"/>
      <c r="AC605" s="236"/>
      <c r="AD605" s="236"/>
      <c r="AE605" s="236"/>
      <c r="AF605" s="236"/>
      <c r="AG605" s="236"/>
      <c r="AH605" s="236"/>
      <c r="AI605" s="236"/>
      <c r="AJ605" s="236"/>
      <c r="AK605" s="236"/>
      <c r="AL605" s="236"/>
      <c r="AM605" s="236"/>
      <c r="AN605" s="236"/>
      <c r="AO605" s="236"/>
      <c r="AP605" s="236"/>
      <c r="AQ605" s="236"/>
      <c r="AR605" s="236"/>
    </row>
    <row r="606">
      <c r="A606" s="220"/>
      <c r="B606" s="220"/>
      <c r="C606" s="220"/>
      <c r="D606" s="236"/>
      <c r="E606" s="236"/>
      <c r="F606" s="243"/>
      <c r="G606" s="243"/>
      <c r="H606" s="220"/>
      <c r="I606" s="220"/>
      <c r="J606" s="242"/>
      <c r="K606" s="236"/>
      <c r="L606" s="236"/>
      <c r="M606" s="236"/>
      <c r="N606" s="236"/>
      <c r="O606" s="236"/>
      <c r="P606" s="236"/>
      <c r="Q606" s="236"/>
      <c r="R606" s="236"/>
      <c r="S606" s="236"/>
      <c r="T606" s="236"/>
      <c r="U606" s="236"/>
      <c r="V606" s="236"/>
      <c r="W606" s="236"/>
      <c r="X606" s="236"/>
      <c r="Y606" s="236"/>
      <c r="Z606" s="236"/>
      <c r="AA606" s="236"/>
      <c r="AB606" s="236"/>
      <c r="AC606" s="236"/>
      <c r="AD606" s="236"/>
      <c r="AE606" s="236"/>
      <c r="AF606" s="236"/>
      <c r="AG606" s="236"/>
      <c r="AH606" s="236"/>
      <c r="AI606" s="236"/>
      <c r="AJ606" s="236"/>
      <c r="AK606" s="236"/>
      <c r="AL606" s="236"/>
      <c r="AM606" s="236"/>
      <c r="AN606" s="236"/>
      <c r="AO606" s="236"/>
      <c r="AP606" s="236"/>
      <c r="AQ606" s="236"/>
      <c r="AR606" s="236"/>
    </row>
    <row r="607">
      <c r="A607" s="220"/>
      <c r="B607" s="220"/>
      <c r="C607" s="220"/>
      <c r="D607" s="236"/>
      <c r="E607" s="236"/>
      <c r="F607" s="243"/>
      <c r="G607" s="243"/>
      <c r="H607" s="220"/>
      <c r="I607" s="220"/>
      <c r="J607" s="242"/>
      <c r="K607" s="236"/>
      <c r="L607" s="236"/>
      <c r="M607" s="236"/>
      <c r="N607" s="236"/>
      <c r="O607" s="236"/>
      <c r="P607" s="236"/>
      <c r="Q607" s="236"/>
      <c r="R607" s="236"/>
      <c r="S607" s="236"/>
      <c r="T607" s="236"/>
      <c r="U607" s="236"/>
      <c r="V607" s="236"/>
      <c r="W607" s="236"/>
      <c r="X607" s="236"/>
      <c r="Y607" s="236"/>
      <c r="Z607" s="236"/>
      <c r="AA607" s="236"/>
      <c r="AB607" s="236"/>
      <c r="AC607" s="236"/>
      <c r="AD607" s="236"/>
      <c r="AE607" s="236"/>
      <c r="AF607" s="236"/>
      <c r="AG607" s="236"/>
      <c r="AH607" s="236"/>
      <c r="AI607" s="236"/>
      <c r="AJ607" s="236"/>
      <c r="AK607" s="236"/>
      <c r="AL607" s="236"/>
      <c r="AM607" s="236"/>
      <c r="AN607" s="236"/>
      <c r="AO607" s="236"/>
      <c r="AP607" s="236"/>
      <c r="AQ607" s="236"/>
      <c r="AR607" s="236"/>
    </row>
    <row r="608">
      <c r="A608" s="220"/>
      <c r="B608" s="220"/>
      <c r="C608" s="220"/>
      <c r="D608" s="236"/>
      <c r="E608" s="236"/>
      <c r="F608" s="243"/>
      <c r="G608" s="243"/>
      <c r="H608" s="220"/>
      <c r="I608" s="220"/>
      <c r="J608" s="242"/>
      <c r="K608" s="236"/>
      <c r="L608" s="236"/>
      <c r="M608" s="236"/>
      <c r="N608" s="236"/>
      <c r="O608" s="236"/>
      <c r="P608" s="236"/>
      <c r="Q608" s="236"/>
      <c r="R608" s="236"/>
      <c r="S608" s="236"/>
      <c r="T608" s="236"/>
      <c r="U608" s="236"/>
      <c r="V608" s="236"/>
      <c r="W608" s="236"/>
      <c r="X608" s="236"/>
      <c r="Y608" s="236"/>
      <c r="Z608" s="236"/>
      <c r="AA608" s="236"/>
      <c r="AB608" s="236"/>
      <c r="AC608" s="236"/>
      <c r="AD608" s="236"/>
      <c r="AE608" s="236"/>
      <c r="AF608" s="236"/>
      <c r="AG608" s="236"/>
      <c r="AH608" s="236"/>
      <c r="AI608" s="236"/>
      <c r="AJ608" s="236"/>
      <c r="AK608" s="236"/>
      <c r="AL608" s="236"/>
      <c r="AM608" s="236"/>
      <c r="AN608" s="236"/>
      <c r="AO608" s="236"/>
      <c r="AP608" s="236"/>
      <c r="AQ608" s="236"/>
      <c r="AR608" s="236"/>
    </row>
    <row r="609">
      <c r="A609" s="220"/>
      <c r="B609" s="220"/>
      <c r="C609" s="220"/>
      <c r="D609" s="236"/>
      <c r="E609" s="236"/>
      <c r="F609" s="243"/>
      <c r="G609" s="243"/>
      <c r="H609" s="220"/>
      <c r="I609" s="220"/>
      <c r="J609" s="242"/>
      <c r="K609" s="236"/>
      <c r="L609" s="236"/>
      <c r="M609" s="236"/>
      <c r="N609" s="236"/>
      <c r="O609" s="236"/>
      <c r="P609" s="236"/>
      <c r="Q609" s="236"/>
      <c r="R609" s="236"/>
      <c r="S609" s="236"/>
      <c r="T609" s="236"/>
      <c r="U609" s="236"/>
      <c r="V609" s="236"/>
      <c r="W609" s="236"/>
      <c r="X609" s="236"/>
      <c r="Y609" s="236"/>
      <c r="Z609" s="236"/>
      <c r="AA609" s="236"/>
      <c r="AB609" s="236"/>
      <c r="AC609" s="236"/>
      <c r="AD609" s="236"/>
      <c r="AE609" s="236"/>
      <c r="AF609" s="236"/>
      <c r="AG609" s="236"/>
      <c r="AH609" s="236"/>
      <c r="AI609" s="236"/>
      <c r="AJ609" s="236"/>
      <c r="AK609" s="236"/>
      <c r="AL609" s="236"/>
      <c r="AM609" s="236"/>
      <c r="AN609" s="236"/>
      <c r="AO609" s="236"/>
      <c r="AP609" s="236"/>
      <c r="AQ609" s="236"/>
      <c r="AR609" s="236"/>
    </row>
    <row r="610">
      <c r="A610" s="220"/>
      <c r="B610" s="220"/>
      <c r="C610" s="220"/>
      <c r="D610" s="236"/>
      <c r="E610" s="236"/>
      <c r="F610" s="243"/>
      <c r="G610" s="243"/>
      <c r="H610" s="220"/>
      <c r="I610" s="220"/>
      <c r="J610" s="242"/>
      <c r="K610" s="236"/>
      <c r="L610" s="236"/>
      <c r="M610" s="236"/>
      <c r="N610" s="236"/>
      <c r="O610" s="236"/>
      <c r="P610" s="236"/>
      <c r="Q610" s="236"/>
      <c r="R610" s="236"/>
      <c r="S610" s="236"/>
      <c r="T610" s="236"/>
      <c r="U610" s="236"/>
      <c r="V610" s="236"/>
      <c r="W610" s="236"/>
      <c r="X610" s="236"/>
      <c r="Y610" s="236"/>
      <c r="Z610" s="236"/>
      <c r="AA610" s="236"/>
      <c r="AB610" s="236"/>
      <c r="AC610" s="236"/>
      <c r="AD610" s="236"/>
      <c r="AE610" s="236"/>
      <c r="AF610" s="236"/>
      <c r="AG610" s="236"/>
      <c r="AH610" s="236"/>
      <c r="AI610" s="236"/>
      <c r="AJ610" s="236"/>
      <c r="AK610" s="236"/>
      <c r="AL610" s="236"/>
      <c r="AM610" s="236"/>
      <c r="AN610" s="236"/>
      <c r="AO610" s="236"/>
      <c r="AP610" s="236"/>
      <c r="AQ610" s="236"/>
      <c r="AR610" s="236"/>
    </row>
    <row r="611">
      <c r="A611" s="220"/>
      <c r="B611" s="220"/>
      <c r="C611" s="220"/>
      <c r="D611" s="236"/>
      <c r="E611" s="236"/>
      <c r="F611" s="243"/>
      <c r="G611" s="243"/>
      <c r="H611" s="220"/>
      <c r="I611" s="220"/>
      <c r="J611" s="242"/>
      <c r="K611" s="236"/>
      <c r="L611" s="236"/>
      <c r="M611" s="236"/>
      <c r="N611" s="236"/>
      <c r="O611" s="236"/>
      <c r="P611" s="236"/>
      <c r="Q611" s="236"/>
      <c r="R611" s="236"/>
      <c r="S611" s="236"/>
      <c r="T611" s="236"/>
      <c r="U611" s="236"/>
      <c r="V611" s="236"/>
      <c r="W611" s="236"/>
      <c r="X611" s="236"/>
      <c r="Y611" s="236"/>
      <c r="Z611" s="236"/>
      <c r="AA611" s="236"/>
      <c r="AB611" s="236"/>
      <c r="AC611" s="236"/>
      <c r="AD611" s="236"/>
      <c r="AE611" s="236"/>
      <c r="AF611" s="236"/>
      <c r="AG611" s="236"/>
      <c r="AH611" s="236"/>
      <c r="AI611" s="236"/>
      <c r="AJ611" s="236"/>
      <c r="AK611" s="236"/>
      <c r="AL611" s="236"/>
      <c r="AM611" s="236"/>
      <c r="AN611" s="236"/>
      <c r="AO611" s="236"/>
      <c r="AP611" s="236"/>
      <c r="AQ611" s="236"/>
      <c r="AR611" s="236"/>
    </row>
    <row r="612">
      <c r="A612" s="220"/>
      <c r="B612" s="220"/>
      <c r="C612" s="220"/>
      <c r="D612" s="236"/>
      <c r="E612" s="236"/>
      <c r="F612" s="243"/>
      <c r="G612" s="243"/>
      <c r="H612" s="220"/>
      <c r="I612" s="220"/>
      <c r="J612" s="242"/>
      <c r="K612" s="236"/>
      <c r="L612" s="236"/>
      <c r="M612" s="236"/>
      <c r="N612" s="236"/>
      <c r="O612" s="236"/>
      <c r="P612" s="236"/>
      <c r="Q612" s="236"/>
      <c r="R612" s="236"/>
      <c r="S612" s="236"/>
      <c r="T612" s="236"/>
      <c r="U612" s="236"/>
      <c r="V612" s="236"/>
      <c r="W612" s="236"/>
      <c r="X612" s="236"/>
      <c r="Y612" s="236"/>
      <c r="Z612" s="236"/>
      <c r="AA612" s="236"/>
      <c r="AB612" s="236"/>
      <c r="AC612" s="236"/>
      <c r="AD612" s="236"/>
      <c r="AE612" s="236"/>
      <c r="AF612" s="236"/>
      <c r="AG612" s="236"/>
      <c r="AH612" s="236"/>
      <c r="AI612" s="236"/>
      <c r="AJ612" s="236"/>
      <c r="AK612" s="236"/>
      <c r="AL612" s="236"/>
      <c r="AM612" s="236"/>
      <c r="AN612" s="236"/>
      <c r="AO612" s="236"/>
      <c r="AP612" s="236"/>
      <c r="AQ612" s="236"/>
      <c r="AR612" s="236"/>
    </row>
    <row r="613">
      <c r="A613" s="220"/>
      <c r="B613" s="220"/>
      <c r="C613" s="220"/>
      <c r="D613" s="236"/>
      <c r="E613" s="236"/>
      <c r="F613" s="243"/>
      <c r="G613" s="243"/>
      <c r="H613" s="220"/>
      <c r="I613" s="220"/>
      <c r="J613" s="242"/>
      <c r="K613" s="236"/>
      <c r="L613" s="236"/>
      <c r="M613" s="236"/>
      <c r="N613" s="236"/>
      <c r="O613" s="236"/>
      <c r="P613" s="236"/>
      <c r="Q613" s="236"/>
      <c r="R613" s="236"/>
      <c r="S613" s="236"/>
      <c r="T613" s="236"/>
      <c r="U613" s="236"/>
      <c r="V613" s="236"/>
      <c r="W613" s="236"/>
      <c r="X613" s="236"/>
      <c r="Y613" s="236"/>
      <c r="Z613" s="236"/>
      <c r="AA613" s="236"/>
      <c r="AB613" s="236"/>
      <c r="AC613" s="236"/>
      <c r="AD613" s="236"/>
      <c r="AE613" s="236"/>
      <c r="AF613" s="236"/>
      <c r="AG613" s="236"/>
      <c r="AH613" s="236"/>
      <c r="AI613" s="236"/>
      <c r="AJ613" s="236"/>
      <c r="AK613" s="236"/>
      <c r="AL613" s="236"/>
      <c r="AM613" s="236"/>
      <c r="AN613" s="236"/>
      <c r="AO613" s="236"/>
      <c r="AP613" s="236"/>
      <c r="AQ613" s="236"/>
      <c r="AR613" s="236"/>
    </row>
    <row r="614">
      <c r="A614" s="220"/>
      <c r="B614" s="220"/>
      <c r="C614" s="220"/>
      <c r="D614" s="236"/>
      <c r="E614" s="236"/>
      <c r="F614" s="243"/>
      <c r="G614" s="243"/>
      <c r="H614" s="220"/>
      <c r="I614" s="220"/>
      <c r="J614" s="242"/>
      <c r="K614" s="236"/>
      <c r="L614" s="236"/>
      <c r="M614" s="236"/>
      <c r="N614" s="236"/>
      <c r="O614" s="236"/>
      <c r="P614" s="236"/>
      <c r="Q614" s="236"/>
      <c r="R614" s="236"/>
      <c r="S614" s="236"/>
      <c r="T614" s="236"/>
      <c r="U614" s="236"/>
      <c r="V614" s="236"/>
      <c r="W614" s="236"/>
      <c r="X614" s="236"/>
      <c r="Y614" s="236"/>
      <c r="Z614" s="236"/>
      <c r="AA614" s="236"/>
      <c r="AB614" s="236"/>
      <c r="AC614" s="236"/>
      <c r="AD614" s="236"/>
      <c r="AE614" s="236"/>
      <c r="AF614" s="236"/>
      <c r="AG614" s="236"/>
      <c r="AH614" s="236"/>
      <c r="AI614" s="236"/>
      <c r="AJ614" s="236"/>
      <c r="AK614" s="236"/>
      <c r="AL614" s="236"/>
      <c r="AM614" s="236"/>
      <c r="AN614" s="236"/>
      <c r="AO614" s="236"/>
      <c r="AP614" s="236"/>
      <c r="AQ614" s="236"/>
      <c r="AR614" s="236"/>
    </row>
    <row r="615">
      <c r="A615" s="220"/>
      <c r="B615" s="220"/>
      <c r="C615" s="220"/>
      <c r="D615" s="236"/>
      <c r="E615" s="236"/>
      <c r="F615" s="243"/>
      <c r="G615" s="243"/>
      <c r="H615" s="220"/>
      <c r="I615" s="220"/>
      <c r="J615" s="242"/>
      <c r="K615" s="236"/>
      <c r="L615" s="236"/>
      <c r="M615" s="236"/>
      <c r="N615" s="236"/>
      <c r="O615" s="236"/>
      <c r="P615" s="236"/>
      <c r="Q615" s="236"/>
      <c r="R615" s="236"/>
      <c r="S615" s="236"/>
      <c r="T615" s="236"/>
      <c r="U615" s="236"/>
      <c r="V615" s="236"/>
      <c r="W615" s="236"/>
      <c r="X615" s="236"/>
      <c r="Y615" s="236"/>
      <c r="Z615" s="236"/>
      <c r="AA615" s="236"/>
      <c r="AB615" s="236"/>
      <c r="AC615" s="236"/>
      <c r="AD615" s="236"/>
      <c r="AE615" s="236"/>
      <c r="AF615" s="236"/>
      <c r="AG615" s="236"/>
      <c r="AH615" s="236"/>
      <c r="AI615" s="236"/>
      <c r="AJ615" s="236"/>
      <c r="AK615" s="236"/>
      <c r="AL615" s="236"/>
      <c r="AM615" s="236"/>
      <c r="AN615" s="236"/>
      <c r="AO615" s="236"/>
      <c r="AP615" s="236"/>
      <c r="AQ615" s="236"/>
      <c r="AR615" s="236"/>
    </row>
    <row r="616">
      <c r="A616" s="220"/>
      <c r="B616" s="220"/>
      <c r="C616" s="220"/>
      <c r="D616" s="236"/>
      <c r="E616" s="236"/>
      <c r="F616" s="243"/>
      <c r="G616" s="243"/>
      <c r="H616" s="220"/>
      <c r="I616" s="220"/>
      <c r="J616" s="242"/>
      <c r="K616" s="236"/>
      <c r="L616" s="236"/>
      <c r="M616" s="236"/>
      <c r="N616" s="236"/>
      <c r="O616" s="236"/>
      <c r="P616" s="236"/>
      <c r="Q616" s="236"/>
      <c r="R616" s="236"/>
      <c r="S616" s="236"/>
      <c r="T616" s="236"/>
      <c r="U616" s="236"/>
      <c r="V616" s="236"/>
      <c r="W616" s="236"/>
      <c r="X616" s="236"/>
      <c r="Y616" s="236"/>
      <c r="Z616" s="236"/>
      <c r="AA616" s="236"/>
      <c r="AB616" s="236"/>
      <c r="AC616" s="236"/>
      <c r="AD616" s="236"/>
      <c r="AE616" s="236"/>
      <c r="AF616" s="236"/>
      <c r="AG616" s="236"/>
      <c r="AH616" s="236"/>
      <c r="AI616" s="236"/>
      <c r="AJ616" s="236"/>
      <c r="AK616" s="236"/>
      <c r="AL616" s="236"/>
      <c r="AM616" s="236"/>
      <c r="AN616" s="236"/>
      <c r="AO616" s="236"/>
      <c r="AP616" s="236"/>
      <c r="AQ616" s="236"/>
      <c r="AR616" s="236"/>
    </row>
    <row r="617">
      <c r="A617" s="220"/>
      <c r="B617" s="220"/>
      <c r="C617" s="220"/>
      <c r="D617" s="236"/>
      <c r="E617" s="236"/>
      <c r="F617" s="243"/>
      <c r="G617" s="243"/>
      <c r="H617" s="220"/>
      <c r="I617" s="220"/>
      <c r="J617" s="242"/>
      <c r="K617" s="236"/>
      <c r="L617" s="236"/>
      <c r="M617" s="236"/>
      <c r="N617" s="236"/>
      <c r="O617" s="236"/>
      <c r="P617" s="236"/>
      <c r="Q617" s="236"/>
      <c r="R617" s="236"/>
      <c r="S617" s="236"/>
      <c r="T617" s="236"/>
      <c r="U617" s="236"/>
      <c r="V617" s="236"/>
      <c r="W617" s="236"/>
      <c r="X617" s="236"/>
      <c r="Y617" s="236"/>
      <c r="Z617" s="236"/>
      <c r="AA617" s="236"/>
      <c r="AB617" s="236"/>
      <c r="AC617" s="236"/>
      <c r="AD617" s="236"/>
      <c r="AE617" s="236"/>
      <c r="AF617" s="236"/>
      <c r="AG617" s="236"/>
      <c r="AH617" s="236"/>
      <c r="AI617" s="236"/>
      <c r="AJ617" s="236"/>
      <c r="AK617" s="236"/>
      <c r="AL617" s="236"/>
      <c r="AM617" s="236"/>
      <c r="AN617" s="236"/>
      <c r="AO617" s="236"/>
      <c r="AP617" s="236"/>
      <c r="AQ617" s="236"/>
      <c r="AR617" s="236"/>
    </row>
    <row r="618">
      <c r="A618" s="220"/>
      <c r="B618" s="220"/>
      <c r="C618" s="220"/>
      <c r="D618" s="236"/>
      <c r="E618" s="236"/>
      <c r="F618" s="243"/>
      <c r="G618" s="243"/>
      <c r="H618" s="220"/>
      <c r="I618" s="220"/>
      <c r="J618" s="242"/>
      <c r="K618" s="236"/>
      <c r="L618" s="236"/>
      <c r="M618" s="236"/>
      <c r="N618" s="236"/>
      <c r="O618" s="236"/>
      <c r="P618" s="236"/>
      <c r="Q618" s="236"/>
      <c r="R618" s="236"/>
      <c r="S618" s="236"/>
      <c r="T618" s="236"/>
      <c r="U618" s="236"/>
      <c r="V618" s="236"/>
      <c r="W618" s="236"/>
      <c r="X618" s="236"/>
      <c r="Y618" s="236"/>
      <c r="Z618" s="236"/>
      <c r="AA618" s="236"/>
      <c r="AB618" s="236"/>
      <c r="AC618" s="236"/>
      <c r="AD618" s="236"/>
      <c r="AE618" s="236"/>
      <c r="AF618" s="236"/>
      <c r="AG618" s="236"/>
      <c r="AH618" s="236"/>
      <c r="AI618" s="236"/>
      <c r="AJ618" s="236"/>
      <c r="AK618" s="236"/>
      <c r="AL618" s="236"/>
      <c r="AM618" s="236"/>
      <c r="AN618" s="236"/>
      <c r="AO618" s="236"/>
      <c r="AP618" s="236"/>
      <c r="AQ618" s="236"/>
      <c r="AR618" s="236"/>
    </row>
    <row r="619">
      <c r="A619" s="220"/>
      <c r="B619" s="220"/>
      <c r="C619" s="220"/>
      <c r="D619" s="236"/>
      <c r="E619" s="236"/>
      <c r="F619" s="243"/>
      <c r="G619" s="243"/>
      <c r="H619" s="220"/>
      <c r="I619" s="220"/>
      <c r="J619" s="242"/>
      <c r="K619" s="236"/>
      <c r="L619" s="236"/>
      <c r="M619" s="236"/>
      <c r="N619" s="236"/>
      <c r="O619" s="236"/>
      <c r="P619" s="236"/>
      <c r="Q619" s="236"/>
      <c r="R619" s="236"/>
      <c r="S619" s="236"/>
      <c r="T619" s="236"/>
      <c r="U619" s="236"/>
      <c r="V619" s="236"/>
      <c r="W619" s="236"/>
      <c r="X619" s="236"/>
      <c r="Y619" s="236"/>
      <c r="Z619" s="236"/>
      <c r="AA619" s="236"/>
      <c r="AB619" s="236"/>
      <c r="AC619" s="236"/>
      <c r="AD619" s="236"/>
      <c r="AE619" s="236"/>
      <c r="AF619" s="236"/>
      <c r="AG619" s="236"/>
      <c r="AH619" s="236"/>
      <c r="AI619" s="236"/>
      <c r="AJ619" s="236"/>
      <c r="AK619" s="236"/>
      <c r="AL619" s="236"/>
      <c r="AM619" s="236"/>
      <c r="AN619" s="236"/>
      <c r="AO619" s="236"/>
      <c r="AP619" s="236"/>
      <c r="AQ619" s="236"/>
      <c r="AR619" s="236"/>
    </row>
    <row r="620">
      <c r="A620" s="220"/>
      <c r="B620" s="220"/>
      <c r="C620" s="220"/>
      <c r="D620" s="236"/>
      <c r="E620" s="236"/>
      <c r="F620" s="243"/>
      <c r="G620" s="243"/>
      <c r="H620" s="220"/>
      <c r="I620" s="220"/>
      <c r="J620" s="242"/>
      <c r="K620" s="236"/>
      <c r="L620" s="236"/>
      <c r="M620" s="236"/>
      <c r="N620" s="236"/>
      <c r="O620" s="236"/>
      <c r="P620" s="236"/>
      <c r="Q620" s="236"/>
      <c r="R620" s="236"/>
      <c r="S620" s="236"/>
      <c r="T620" s="236"/>
      <c r="U620" s="236"/>
      <c r="V620" s="236"/>
      <c r="W620" s="236"/>
      <c r="X620" s="236"/>
      <c r="Y620" s="236"/>
      <c r="Z620" s="236"/>
      <c r="AA620" s="236"/>
      <c r="AB620" s="236"/>
      <c r="AC620" s="236"/>
      <c r="AD620" s="236"/>
      <c r="AE620" s="236"/>
      <c r="AF620" s="236"/>
      <c r="AG620" s="236"/>
      <c r="AH620" s="236"/>
      <c r="AI620" s="236"/>
      <c r="AJ620" s="236"/>
      <c r="AK620" s="236"/>
      <c r="AL620" s="236"/>
      <c r="AM620" s="236"/>
      <c r="AN620" s="236"/>
      <c r="AO620" s="236"/>
      <c r="AP620" s="236"/>
      <c r="AQ620" s="236"/>
      <c r="AR620" s="236"/>
    </row>
    <row r="621">
      <c r="A621" s="220"/>
      <c r="B621" s="220"/>
      <c r="C621" s="220"/>
      <c r="D621" s="236"/>
      <c r="E621" s="236"/>
      <c r="F621" s="243"/>
      <c r="G621" s="243"/>
      <c r="H621" s="220"/>
      <c r="I621" s="220"/>
      <c r="J621" s="242"/>
      <c r="K621" s="236"/>
      <c r="L621" s="236"/>
      <c r="M621" s="236"/>
      <c r="N621" s="236"/>
      <c r="O621" s="236"/>
      <c r="P621" s="236"/>
      <c r="Q621" s="236"/>
      <c r="R621" s="236"/>
      <c r="S621" s="236"/>
      <c r="T621" s="236"/>
      <c r="U621" s="236"/>
      <c r="V621" s="236"/>
      <c r="W621" s="236"/>
      <c r="X621" s="236"/>
      <c r="Y621" s="236"/>
      <c r="Z621" s="236"/>
      <c r="AA621" s="236"/>
      <c r="AB621" s="236"/>
      <c r="AC621" s="236"/>
      <c r="AD621" s="236"/>
      <c r="AE621" s="236"/>
      <c r="AF621" s="236"/>
      <c r="AG621" s="236"/>
      <c r="AH621" s="236"/>
      <c r="AI621" s="236"/>
      <c r="AJ621" s="236"/>
      <c r="AK621" s="236"/>
      <c r="AL621" s="236"/>
      <c r="AM621" s="236"/>
      <c r="AN621" s="236"/>
      <c r="AO621" s="236"/>
      <c r="AP621" s="236"/>
      <c r="AQ621" s="236"/>
      <c r="AR621" s="236"/>
    </row>
    <row r="622">
      <c r="A622" s="220"/>
      <c r="B622" s="220"/>
      <c r="C622" s="220"/>
      <c r="D622" s="236"/>
      <c r="E622" s="236"/>
      <c r="F622" s="243"/>
      <c r="G622" s="243"/>
      <c r="H622" s="220"/>
      <c r="I622" s="220"/>
      <c r="J622" s="242"/>
      <c r="K622" s="236"/>
      <c r="L622" s="236"/>
      <c r="M622" s="236"/>
      <c r="N622" s="236"/>
      <c r="O622" s="236"/>
      <c r="P622" s="236"/>
      <c r="Q622" s="236"/>
      <c r="R622" s="236"/>
      <c r="S622" s="236"/>
      <c r="T622" s="236"/>
      <c r="U622" s="236"/>
      <c r="V622" s="236"/>
      <c r="W622" s="236"/>
      <c r="X622" s="236"/>
      <c r="Y622" s="236"/>
      <c r="Z622" s="236"/>
      <c r="AA622" s="236"/>
      <c r="AB622" s="236"/>
      <c r="AC622" s="236"/>
      <c r="AD622" s="236"/>
      <c r="AE622" s="236"/>
      <c r="AF622" s="236"/>
      <c r="AG622" s="236"/>
      <c r="AH622" s="236"/>
      <c r="AI622" s="236"/>
      <c r="AJ622" s="236"/>
      <c r="AK622" s="236"/>
      <c r="AL622" s="236"/>
      <c r="AM622" s="236"/>
      <c r="AN622" s="236"/>
      <c r="AO622" s="236"/>
      <c r="AP622" s="236"/>
      <c r="AQ622" s="236"/>
      <c r="AR622" s="236"/>
    </row>
    <row r="623">
      <c r="A623" s="220"/>
      <c r="B623" s="220"/>
      <c r="C623" s="220"/>
      <c r="D623" s="236"/>
      <c r="E623" s="236"/>
      <c r="F623" s="243"/>
      <c r="G623" s="243"/>
      <c r="H623" s="220"/>
      <c r="I623" s="220"/>
      <c r="J623" s="242"/>
      <c r="K623" s="236"/>
      <c r="L623" s="236"/>
      <c r="M623" s="236"/>
      <c r="N623" s="236"/>
      <c r="O623" s="236"/>
      <c r="P623" s="236"/>
      <c r="Q623" s="236"/>
      <c r="R623" s="236"/>
      <c r="S623" s="236"/>
      <c r="T623" s="236"/>
      <c r="U623" s="236"/>
      <c r="V623" s="236"/>
      <c r="W623" s="236"/>
      <c r="X623" s="236"/>
      <c r="Y623" s="236"/>
      <c r="Z623" s="236"/>
      <c r="AA623" s="236"/>
      <c r="AB623" s="236"/>
      <c r="AC623" s="236"/>
      <c r="AD623" s="236"/>
      <c r="AE623" s="236"/>
      <c r="AF623" s="236"/>
      <c r="AG623" s="236"/>
      <c r="AH623" s="236"/>
      <c r="AI623" s="236"/>
      <c r="AJ623" s="236"/>
      <c r="AK623" s="236"/>
      <c r="AL623" s="236"/>
      <c r="AM623" s="236"/>
      <c r="AN623" s="236"/>
      <c r="AO623" s="236"/>
      <c r="AP623" s="236"/>
      <c r="AQ623" s="236"/>
      <c r="AR623" s="236"/>
    </row>
    <row r="624">
      <c r="A624" s="220"/>
      <c r="B624" s="220"/>
      <c r="C624" s="220"/>
      <c r="D624" s="236"/>
      <c r="E624" s="236"/>
      <c r="F624" s="243"/>
      <c r="G624" s="243"/>
      <c r="H624" s="220"/>
      <c r="I624" s="220"/>
      <c r="J624" s="242"/>
      <c r="K624" s="236"/>
      <c r="L624" s="236"/>
      <c r="M624" s="236"/>
      <c r="N624" s="236"/>
      <c r="O624" s="236"/>
      <c r="P624" s="236"/>
      <c r="Q624" s="236"/>
      <c r="R624" s="236"/>
      <c r="S624" s="236"/>
      <c r="T624" s="236"/>
      <c r="U624" s="236"/>
      <c r="V624" s="236"/>
      <c r="W624" s="236"/>
      <c r="X624" s="236"/>
      <c r="Y624" s="236"/>
      <c r="Z624" s="236"/>
      <c r="AA624" s="236"/>
      <c r="AB624" s="236"/>
      <c r="AC624" s="236"/>
      <c r="AD624" s="236"/>
      <c r="AE624" s="236"/>
      <c r="AF624" s="236"/>
      <c r="AG624" s="236"/>
      <c r="AH624" s="236"/>
      <c r="AI624" s="236"/>
      <c r="AJ624" s="236"/>
      <c r="AK624" s="236"/>
      <c r="AL624" s="236"/>
      <c r="AM624" s="236"/>
      <c r="AN624" s="236"/>
      <c r="AO624" s="236"/>
      <c r="AP624" s="236"/>
      <c r="AQ624" s="236"/>
      <c r="AR624" s="236"/>
    </row>
    <row r="625">
      <c r="A625" s="220"/>
      <c r="B625" s="220"/>
      <c r="C625" s="220"/>
      <c r="D625" s="236"/>
      <c r="E625" s="236"/>
      <c r="F625" s="243"/>
      <c r="G625" s="243"/>
      <c r="H625" s="220"/>
      <c r="I625" s="220"/>
      <c r="J625" s="242"/>
      <c r="K625" s="236"/>
      <c r="L625" s="236"/>
      <c r="M625" s="236"/>
      <c r="N625" s="236"/>
      <c r="O625" s="236"/>
      <c r="P625" s="236"/>
      <c r="Q625" s="236"/>
      <c r="R625" s="236"/>
      <c r="S625" s="236"/>
      <c r="T625" s="236"/>
      <c r="U625" s="236"/>
      <c r="V625" s="236"/>
      <c r="W625" s="236"/>
      <c r="X625" s="236"/>
      <c r="Y625" s="236"/>
      <c r="Z625" s="236"/>
      <c r="AA625" s="236"/>
      <c r="AB625" s="236"/>
      <c r="AC625" s="236"/>
      <c r="AD625" s="236"/>
      <c r="AE625" s="236"/>
      <c r="AF625" s="236"/>
      <c r="AG625" s="236"/>
      <c r="AH625" s="236"/>
      <c r="AI625" s="236"/>
      <c r="AJ625" s="236"/>
      <c r="AK625" s="236"/>
      <c r="AL625" s="236"/>
      <c r="AM625" s="236"/>
      <c r="AN625" s="236"/>
      <c r="AO625" s="236"/>
      <c r="AP625" s="236"/>
      <c r="AQ625" s="236"/>
      <c r="AR625" s="236"/>
    </row>
    <row r="626">
      <c r="A626" s="220"/>
      <c r="B626" s="220"/>
      <c r="C626" s="220"/>
      <c r="D626" s="236"/>
      <c r="E626" s="236"/>
      <c r="F626" s="243"/>
      <c r="G626" s="243"/>
      <c r="H626" s="220"/>
      <c r="I626" s="220"/>
      <c r="J626" s="242"/>
      <c r="K626" s="236"/>
      <c r="L626" s="236"/>
      <c r="M626" s="236"/>
      <c r="N626" s="236"/>
      <c r="O626" s="236"/>
      <c r="P626" s="236"/>
      <c r="Q626" s="236"/>
      <c r="R626" s="236"/>
      <c r="S626" s="236"/>
      <c r="T626" s="236"/>
      <c r="U626" s="236"/>
      <c r="V626" s="236"/>
      <c r="W626" s="236"/>
      <c r="X626" s="236"/>
      <c r="Y626" s="236"/>
      <c r="Z626" s="236"/>
      <c r="AA626" s="236"/>
      <c r="AB626" s="236"/>
      <c r="AC626" s="236"/>
      <c r="AD626" s="236"/>
      <c r="AE626" s="236"/>
      <c r="AF626" s="236"/>
      <c r="AG626" s="236"/>
      <c r="AH626" s="236"/>
      <c r="AI626" s="236"/>
      <c r="AJ626" s="236"/>
      <c r="AK626" s="236"/>
      <c r="AL626" s="236"/>
      <c r="AM626" s="236"/>
      <c r="AN626" s="236"/>
      <c r="AO626" s="236"/>
      <c r="AP626" s="236"/>
      <c r="AQ626" s="236"/>
      <c r="AR626" s="236"/>
    </row>
    <row r="627">
      <c r="A627" s="220"/>
      <c r="B627" s="220"/>
      <c r="C627" s="220"/>
      <c r="D627" s="236"/>
      <c r="E627" s="236"/>
      <c r="F627" s="243"/>
      <c r="G627" s="243"/>
      <c r="H627" s="220"/>
      <c r="I627" s="220"/>
      <c r="J627" s="242"/>
      <c r="K627" s="236"/>
      <c r="L627" s="236"/>
      <c r="M627" s="236"/>
      <c r="N627" s="236"/>
      <c r="O627" s="236"/>
      <c r="P627" s="236"/>
      <c r="Q627" s="236"/>
      <c r="R627" s="236"/>
      <c r="S627" s="236"/>
      <c r="T627" s="236"/>
      <c r="U627" s="236"/>
      <c r="V627" s="236"/>
      <c r="W627" s="236"/>
      <c r="X627" s="236"/>
      <c r="Y627" s="236"/>
      <c r="Z627" s="236"/>
      <c r="AA627" s="236"/>
      <c r="AB627" s="236"/>
      <c r="AC627" s="236"/>
      <c r="AD627" s="236"/>
      <c r="AE627" s="236"/>
      <c r="AF627" s="236"/>
      <c r="AG627" s="236"/>
      <c r="AH627" s="236"/>
      <c r="AI627" s="236"/>
      <c r="AJ627" s="236"/>
      <c r="AK627" s="236"/>
      <c r="AL627" s="236"/>
      <c r="AM627" s="236"/>
      <c r="AN627" s="236"/>
      <c r="AO627" s="236"/>
      <c r="AP627" s="236"/>
      <c r="AQ627" s="236"/>
      <c r="AR627" s="236"/>
    </row>
    <row r="628">
      <c r="A628" s="220"/>
      <c r="B628" s="220"/>
      <c r="C628" s="220"/>
      <c r="D628" s="236"/>
      <c r="E628" s="236"/>
      <c r="F628" s="243"/>
      <c r="G628" s="243"/>
      <c r="H628" s="220"/>
      <c r="I628" s="220"/>
      <c r="J628" s="242"/>
      <c r="K628" s="236"/>
      <c r="L628" s="236"/>
      <c r="M628" s="236"/>
      <c r="N628" s="236"/>
      <c r="O628" s="236"/>
      <c r="P628" s="236"/>
      <c r="Q628" s="236"/>
      <c r="R628" s="236"/>
      <c r="S628" s="236"/>
      <c r="T628" s="236"/>
      <c r="U628" s="236"/>
      <c r="V628" s="236"/>
      <c r="W628" s="236"/>
      <c r="X628" s="236"/>
      <c r="Y628" s="236"/>
      <c r="Z628" s="236"/>
      <c r="AA628" s="236"/>
      <c r="AB628" s="236"/>
      <c r="AC628" s="236"/>
      <c r="AD628" s="236"/>
      <c r="AE628" s="236"/>
      <c r="AF628" s="236"/>
      <c r="AG628" s="236"/>
      <c r="AH628" s="236"/>
      <c r="AI628" s="236"/>
      <c r="AJ628" s="236"/>
      <c r="AK628" s="236"/>
      <c r="AL628" s="236"/>
      <c r="AM628" s="236"/>
      <c r="AN628" s="236"/>
      <c r="AO628" s="236"/>
      <c r="AP628" s="236"/>
      <c r="AQ628" s="236"/>
      <c r="AR628" s="236"/>
    </row>
    <row r="629">
      <c r="A629" s="220"/>
      <c r="B629" s="220"/>
      <c r="C629" s="220"/>
      <c r="D629" s="236"/>
      <c r="E629" s="236"/>
      <c r="F629" s="243"/>
      <c r="G629" s="243"/>
      <c r="H629" s="220"/>
      <c r="I629" s="220"/>
      <c r="J629" s="242"/>
      <c r="K629" s="236"/>
      <c r="L629" s="236"/>
      <c r="M629" s="236"/>
      <c r="N629" s="236"/>
      <c r="O629" s="236"/>
      <c r="P629" s="236"/>
      <c r="Q629" s="236"/>
      <c r="R629" s="236"/>
      <c r="S629" s="236"/>
      <c r="T629" s="236"/>
      <c r="U629" s="236"/>
      <c r="V629" s="236"/>
      <c r="W629" s="236"/>
      <c r="X629" s="236"/>
      <c r="Y629" s="236"/>
      <c r="Z629" s="236"/>
      <c r="AA629" s="236"/>
      <c r="AB629" s="236"/>
      <c r="AC629" s="236"/>
      <c r="AD629" s="236"/>
      <c r="AE629" s="236"/>
      <c r="AF629" s="236"/>
      <c r="AG629" s="236"/>
      <c r="AH629" s="236"/>
      <c r="AI629" s="236"/>
      <c r="AJ629" s="236"/>
      <c r="AK629" s="236"/>
      <c r="AL629" s="236"/>
      <c r="AM629" s="236"/>
      <c r="AN629" s="236"/>
      <c r="AO629" s="236"/>
      <c r="AP629" s="236"/>
      <c r="AQ629" s="236"/>
      <c r="AR629" s="236"/>
    </row>
    <row r="630">
      <c r="A630" s="220"/>
      <c r="B630" s="220"/>
      <c r="C630" s="220"/>
      <c r="D630" s="236"/>
      <c r="E630" s="236"/>
      <c r="F630" s="243"/>
      <c r="G630" s="243"/>
      <c r="H630" s="220"/>
      <c r="I630" s="220"/>
      <c r="J630" s="242"/>
      <c r="K630" s="236"/>
      <c r="L630" s="236"/>
      <c r="M630" s="236"/>
      <c r="N630" s="236"/>
      <c r="O630" s="236"/>
      <c r="P630" s="236"/>
      <c r="Q630" s="236"/>
      <c r="R630" s="236"/>
      <c r="S630" s="236"/>
      <c r="T630" s="236"/>
      <c r="U630" s="236"/>
      <c r="V630" s="236"/>
      <c r="W630" s="236"/>
      <c r="X630" s="236"/>
      <c r="Y630" s="236"/>
      <c r="Z630" s="236"/>
      <c r="AA630" s="236"/>
      <c r="AB630" s="236"/>
      <c r="AC630" s="236"/>
      <c r="AD630" s="236"/>
      <c r="AE630" s="236"/>
      <c r="AF630" s="236"/>
      <c r="AG630" s="236"/>
      <c r="AH630" s="236"/>
      <c r="AI630" s="236"/>
      <c r="AJ630" s="236"/>
      <c r="AK630" s="236"/>
      <c r="AL630" s="236"/>
      <c r="AM630" s="236"/>
      <c r="AN630" s="236"/>
      <c r="AO630" s="236"/>
      <c r="AP630" s="236"/>
      <c r="AQ630" s="236"/>
      <c r="AR630" s="236"/>
    </row>
    <row r="631">
      <c r="A631" s="220"/>
      <c r="B631" s="220"/>
      <c r="C631" s="220"/>
      <c r="D631" s="236"/>
      <c r="E631" s="236"/>
      <c r="F631" s="243"/>
      <c r="G631" s="243"/>
      <c r="H631" s="220"/>
      <c r="I631" s="220"/>
      <c r="J631" s="242"/>
      <c r="K631" s="236"/>
      <c r="L631" s="236"/>
      <c r="M631" s="236"/>
      <c r="N631" s="236"/>
      <c r="O631" s="236"/>
      <c r="P631" s="236"/>
      <c r="Q631" s="236"/>
      <c r="R631" s="236"/>
      <c r="S631" s="236"/>
      <c r="T631" s="236"/>
      <c r="U631" s="236"/>
      <c r="V631" s="236"/>
      <c r="W631" s="236"/>
      <c r="X631" s="236"/>
      <c r="Y631" s="236"/>
      <c r="Z631" s="236"/>
      <c r="AA631" s="236"/>
      <c r="AB631" s="236"/>
      <c r="AC631" s="236"/>
      <c r="AD631" s="236"/>
      <c r="AE631" s="236"/>
      <c r="AF631" s="236"/>
      <c r="AG631" s="236"/>
      <c r="AH631" s="236"/>
      <c r="AI631" s="236"/>
      <c r="AJ631" s="236"/>
      <c r="AK631" s="236"/>
      <c r="AL631" s="236"/>
      <c r="AM631" s="236"/>
      <c r="AN631" s="236"/>
      <c r="AO631" s="236"/>
      <c r="AP631" s="236"/>
      <c r="AQ631" s="236"/>
      <c r="AR631" s="236"/>
    </row>
    <row r="632">
      <c r="A632" s="220"/>
      <c r="B632" s="220"/>
      <c r="C632" s="220"/>
      <c r="D632" s="236"/>
      <c r="E632" s="236"/>
      <c r="F632" s="243"/>
      <c r="G632" s="243"/>
      <c r="H632" s="220"/>
      <c r="I632" s="220"/>
      <c r="J632" s="242"/>
      <c r="K632" s="236"/>
      <c r="L632" s="236"/>
      <c r="M632" s="236"/>
      <c r="N632" s="236"/>
      <c r="O632" s="236"/>
      <c r="P632" s="236"/>
      <c r="Q632" s="236"/>
      <c r="R632" s="236"/>
      <c r="S632" s="236"/>
      <c r="T632" s="236"/>
      <c r="U632" s="236"/>
      <c r="V632" s="236"/>
      <c r="W632" s="236"/>
      <c r="X632" s="236"/>
      <c r="Y632" s="236"/>
      <c r="Z632" s="236"/>
      <c r="AA632" s="236"/>
      <c r="AB632" s="236"/>
      <c r="AC632" s="236"/>
      <c r="AD632" s="236"/>
      <c r="AE632" s="236"/>
      <c r="AF632" s="236"/>
      <c r="AG632" s="236"/>
      <c r="AH632" s="236"/>
      <c r="AI632" s="236"/>
      <c r="AJ632" s="236"/>
      <c r="AK632" s="236"/>
      <c r="AL632" s="236"/>
      <c r="AM632" s="236"/>
      <c r="AN632" s="236"/>
      <c r="AO632" s="236"/>
      <c r="AP632" s="236"/>
      <c r="AQ632" s="236"/>
      <c r="AR632" s="236"/>
    </row>
    <row r="633">
      <c r="A633" s="220"/>
      <c r="B633" s="220"/>
      <c r="C633" s="220"/>
      <c r="D633" s="236"/>
      <c r="E633" s="236"/>
      <c r="F633" s="243"/>
      <c r="G633" s="243"/>
      <c r="H633" s="220"/>
      <c r="I633" s="220"/>
      <c r="J633" s="242"/>
      <c r="K633" s="236"/>
      <c r="L633" s="236"/>
      <c r="M633" s="236"/>
      <c r="N633" s="236"/>
      <c r="O633" s="236"/>
      <c r="P633" s="236"/>
      <c r="Q633" s="236"/>
      <c r="R633" s="236"/>
      <c r="S633" s="236"/>
      <c r="T633" s="236"/>
      <c r="U633" s="236"/>
      <c r="V633" s="236"/>
      <c r="W633" s="236"/>
      <c r="X633" s="236"/>
      <c r="Y633" s="236"/>
      <c r="Z633" s="236"/>
      <c r="AA633" s="236"/>
      <c r="AB633" s="236"/>
      <c r="AC633" s="236"/>
      <c r="AD633" s="236"/>
      <c r="AE633" s="236"/>
      <c r="AF633" s="236"/>
      <c r="AG633" s="236"/>
      <c r="AH633" s="236"/>
      <c r="AI633" s="236"/>
      <c r="AJ633" s="236"/>
      <c r="AK633" s="236"/>
      <c r="AL633" s="236"/>
      <c r="AM633" s="236"/>
      <c r="AN633" s="236"/>
      <c r="AO633" s="236"/>
      <c r="AP633" s="236"/>
      <c r="AQ633" s="236"/>
      <c r="AR633" s="236"/>
    </row>
    <row r="634">
      <c r="A634" s="220"/>
      <c r="B634" s="220"/>
      <c r="C634" s="220"/>
      <c r="D634" s="236"/>
      <c r="E634" s="236"/>
      <c r="F634" s="243"/>
      <c r="G634" s="243"/>
      <c r="H634" s="220"/>
      <c r="I634" s="220"/>
      <c r="J634" s="242"/>
      <c r="K634" s="236"/>
      <c r="L634" s="236"/>
      <c r="M634" s="236"/>
      <c r="N634" s="236"/>
      <c r="O634" s="236"/>
      <c r="P634" s="236"/>
      <c r="Q634" s="236"/>
      <c r="R634" s="236"/>
      <c r="S634" s="236"/>
      <c r="T634" s="236"/>
      <c r="U634" s="236"/>
      <c r="V634" s="236"/>
      <c r="W634" s="236"/>
      <c r="X634" s="236"/>
      <c r="Y634" s="236"/>
      <c r="Z634" s="236"/>
      <c r="AA634" s="236"/>
      <c r="AB634" s="236"/>
      <c r="AC634" s="236"/>
      <c r="AD634" s="236"/>
      <c r="AE634" s="236"/>
      <c r="AF634" s="236"/>
      <c r="AG634" s="236"/>
      <c r="AH634" s="236"/>
      <c r="AI634" s="236"/>
      <c r="AJ634" s="236"/>
      <c r="AK634" s="236"/>
      <c r="AL634" s="236"/>
      <c r="AM634" s="236"/>
      <c r="AN634" s="236"/>
      <c r="AO634" s="236"/>
      <c r="AP634" s="236"/>
      <c r="AQ634" s="236"/>
      <c r="AR634" s="236"/>
    </row>
    <row r="635">
      <c r="A635" s="220"/>
      <c r="B635" s="220"/>
      <c r="C635" s="220"/>
      <c r="D635" s="236"/>
      <c r="E635" s="236"/>
      <c r="F635" s="243"/>
      <c r="G635" s="243"/>
      <c r="H635" s="220"/>
      <c r="I635" s="220"/>
      <c r="J635" s="242"/>
      <c r="K635" s="236"/>
      <c r="L635" s="236"/>
      <c r="M635" s="236"/>
      <c r="N635" s="236"/>
      <c r="O635" s="236"/>
      <c r="P635" s="236"/>
      <c r="Q635" s="236"/>
      <c r="R635" s="236"/>
      <c r="S635" s="236"/>
      <c r="T635" s="236"/>
      <c r="U635" s="236"/>
      <c r="V635" s="236"/>
      <c r="W635" s="236"/>
      <c r="X635" s="236"/>
      <c r="Y635" s="236"/>
      <c r="Z635" s="236"/>
      <c r="AA635" s="236"/>
      <c r="AB635" s="236"/>
      <c r="AC635" s="236"/>
      <c r="AD635" s="236"/>
      <c r="AE635" s="236"/>
      <c r="AF635" s="236"/>
      <c r="AG635" s="236"/>
      <c r="AH635" s="236"/>
      <c r="AI635" s="236"/>
      <c r="AJ635" s="236"/>
      <c r="AK635" s="236"/>
      <c r="AL635" s="236"/>
      <c r="AM635" s="236"/>
      <c r="AN635" s="236"/>
      <c r="AO635" s="236"/>
      <c r="AP635" s="236"/>
      <c r="AQ635" s="236"/>
      <c r="AR635" s="236"/>
    </row>
    <row r="636">
      <c r="A636" s="220"/>
      <c r="B636" s="220"/>
      <c r="C636" s="220"/>
      <c r="D636" s="236"/>
      <c r="E636" s="236"/>
      <c r="F636" s="243"/>
      <c r="G636" s="243"/>
      <c r="H636" s="220"/>
      <c r="I636" s="220"/>
      <c r="J636" s="242"/>
      <c r="K636" s="236"/>
      <c r="L636" s="236"/>
      <c r="M636" s="236"/>
      <c r="N636" s="236"/>
      <c r="O636" s="236"/>
      <c r="P636" s="236"/>
      <c r="Q636" s="236"/>
      <c r="R636" s="236"/>
      <c r="S636" s="236"/>
      <c r="T636" s="236"/>
      <c r="U636" s="236"/>
      <c r="V636" s="236"/>
      <c r="W636" s="236"/>
      <c r="X636" s="236"/>
      <c r="Y636" s="236"/>
      <c r="Z636" s="236"/>
      <c r="AA636" s="236"/>
      <c r="AB636" s="236"/>
      <c r="AC636" s="236"/>
      <c r="AD636" s="236"/>
      <c r="AE636" s="236"/>
      <c r="AF636" s="236"/>
      <c r="AG636" s="236"/>
      <c r="AH636" s="236"/>
      <c r="AI636" s="236"/>
      <c r="AJ636" s="236"/>
      <c r="AK636" s="236"/>
      <c r="AL636" s="236"/>
      <c r="AM636" s="236"/>
      <c r="AN636" s="236"/>
      <c r="AO636" s="236"/>
      <c r="AP636" s="236"/>
      <c r="AQ636" s="236"/>
      <c r="AR636" s="236"/>
    </row>
    <row r="637">
      <c r="A637" s="220"/>
      <c r="B637" s="220"/>
      <c r="C637" s="220"/>
      <c r="D637" s="236"/>
      <c r="E637" s="236"/>
      <c r="F637" s="243"/>
      <c r="G637" s="243"/>
      <c r="H637" s="220"/>
      <c r="I637" s="220"/>
      <c r="J637" s="242"/>
      <c r="K637" s="236"/>
      <c r="L637" s="236"/>
      <c r="M637" s="236"/>
      <c r="N637" s="236"/>
      <c r="O637" s="236"/>
      <c r="P637" s="236"/>
      <c r="Q637" s="236"/>
      <c r="R637" s="236"/>
      <c r="S637" s="236"/>
      <c r="T637" s="236"/>
      <c r="U637" s="236"/>
      <c r="V637" s="236"/>
      <c r="W637" s="236"/>
      <c r="X637" s="236"/>
      <c r="Y637" s="236"/>
      <c r="Z637" s="236"/>
      <c r="AA637" s="236"/>
      <c r="AB637" s="236"/>
      <c r="AC637" s="236"/>
      <c r="AD637" s="236"/>
      <c r="AE637" s="236"/>
      <c r="AF637" s="236"/>
      <c r="AG637" s="236"/>
      <c r="AH637" s="236"/>
      <c r="AI637" s="236"/>
      <c r="AJ637" s="236"/>
      <c r="AK637" s="236"/>
      <c r="AL637" s="236"/>
      <c r="AM637" s="236"/>
      <c r="AN637" s="236"/>
      <c r="AO637" s="236"/>
      <c r="AP637" s="236"/>
      <c r="AQ637" s="236"/>
      <c r="AR637" s="236"/>
    </row>
    <row r="638">
      <c r="A638" s="220"/>
      <c r="B638" s="220"/>
      <c r="C638" s="220"/>
      <c r="D638" s="236"/>
      <c r="E638" s="236"/>
      <c r="F638" s="243"/>
      <c r="G638" s="243"/>
      <c r="H638" s="220"/>
      <c r="I638" s="220"/>
      <c r="J638" s="242"/>
      <c r="K638" s="236"/>
      <c r="L638" s="236"/>
      <c r="M638" s="236"/>
      <c r="N638" s="236"/>
      <c r="O638" s="236"/>
      <c r="P638" s="236"/>
      <c r="Q638" s="236"/>
      <c r="R638" s="236"/>
      <c r="S638" s="236"/>
      <c r="T638" s="236"/>
      <c r="U638" s="236"/>
      <c r="V638" s="236"/>
      <c r="W638" s="236"/>
      <c r="X638" s="236"/>
      <c r="Y638" s="236"/>
      <c r="Z638" s="236"/>
      <c r="AA638" s="236"/>
      <c r="AB638" s="236"/>
      <c r="AC638" s="236"/>
      <c r="AD638" s="236"/>
      <c r="AE638" s="236"/>
      <c r="AF638" s="236"/>
      <c r="AG638" s="236"/>
      <c r="AH638" s="236"/>
      <c r="AI638" s="236"/>
      <c r="AJ638" s="236"/>
      <c r="AK638" s="236"/>
      <c r="AL638" s="236"/>
      <c r="AM638" s="236"/>
      <c r="AN638" s="236"/>
      <c r="AO638" s="236"/>
      <c r="AP638" s="236"/>
      <c r="AQ638" s="236"/>
      <c r="AR638" s="236"/>
    </row>
    <row r="639">
      <c r="A639" s="220"/>
      <c r="B639" s="220"/>
      <c r="C639" s="220"/>
      <c r="D639" s="236"/>
      <c r="E639" s="236"/>
      <c r="F639" s="243"/>
      <c r="G639" s="243"/>
      <c r="H639" s="220"/>
      <c r="I639" s="220"/>
      <c r="J639" s="242"/>
      <c r="K639" s="236"/>
      <c r="L639" s="236"/>
      <c r="M639" s="236"/>
      <c r="N639" s="236"/>
      <c r="O639" s="236"/>
      <c r="P639" s="236"/>
      <c r="Q639" s="236"/>
      <c r="R639" s="236"/>
      <c r="S639" s="236"/>
      <c r="T639" s="236"/>
      <c r="U639" s="236"/>
      <c r="V639" s="236"/>
      <c r="W639" s="236"/>
      <c r="X639" s="236"/>
      <c r="Y639" s="236"/>
      <c r="Z639" s="236"/>
      <c r="AA639" s="236"/>
      <c r="AB639" s="236"/>
      <c r="AC639" s="236"/>
      <c r="AD639" s="236"/>
      <c r="AE639" s="236"/>
      <c r="AF639" s="236"/>
      <c r="AG639" s="236"/>
      <c r="AH639" s="236"/>
      <c r="AI639" s="236"/>
      <c r="AJ639" s="236"/>
      <c r="AK639" s="236"/>
      <c r="AL639" s="236"/>
      <c r="AM639" s="236"/>
      <c r="AN639" s="236"/>
      <c r="AO639" s="236"/>
      <c r="AP639" s="236"/>
      <c r="AQ639" s="236"/>
      <c r="AR639" s="236"/>
    </row>
    <row r="640">
      <c r="A640" s="220"/>
      <c r="B640" s="220"/>
      <c r="C640" s="220"/>
      <c r="D640" s="236"/>
      <c r="E640" s="236"/>
      <c r="F640" s="243"/>
      <c r="G640" s="243"/>
      <c r="H640" s="220"/>
      <c r="I640" s="220"/>
      <c r="J640" s="242"/>
      <c r="K640" s="236"/>
      <c r="L640" s="236"/>
      <c r="M640" s="236"/>
      <c r="N640" s="236"/>
      <c r="O640" s="236"/>
      <c r="P640" s="236"/>
      <c r="Q640" s="236"/>
      <c r="R640" s="236"/>
      <c r="S640" s="236"/>
      <c r="T640" s="236"/>
      <c r="U640" s="236"/>
      <c r="V640" s="236"/>
      <c r="W640" s="236"/>
      <c r="X640" s="236"/>
      <c r="Y640" s="236"/>
      <c r="Z640" s="236"/>
      <c r="AA640" s="236"/>
      <c r="AB640" s="236"/>
      <c r="AC640" s="236"/>
      <c r="AD640" s="236"/>
      <c r="AE640" s="236"/>
      <c r="AF640" s="236"/>
      <c r="AG640" s="236"/>
      <c r="AH640" s="236"/>
      <c r="AI640" s="236"/>
      <c r="AJ640" s="236"/>
      <c r="AK640" s="236"/>
      <c r="AL640" s="236"/>
      <c r="AM640" s="236"/>
      <c r="AN640" s="236"/>
      <c r="AO640" s="236"/>
      <c r="AP640" s="236"/>
      <c r="AQ640" s="236"/>
      <c r="AR640" s="236"/>
    </row>
    <row r="641">
      <c r="A641" s="220"/>
      <c r="B641" s="220"/>
      <c r="C641" s="220"/>
      <c r="D641" s="236"/>
      <c r="E641" s="236"/>
      <c r="F641" s="243"/>
      <c r="G641" s="243"/>
      <c r="H641" s="220"/>
      <c r="I641" s="220"/>
      <c r="J641" s="242"/>
      <c r="K641" s="236"/>
      <c r="L641" s="236"/>
      <c r="M641" s="236"/>
      <c r="N641" s="236"/>
      <c r="O641" s="236"/>
      <c r="P641" s="236"/>
      <c r="Q641" s="236"/>
      <c r="R641" s="236"/>
      <c r="S641" s="236"/>
      <c r="T641" s="236"/>
      <c r="U641" s="236"/>
      <c r="V641" s="236"/>
      <c r="W641" s="236"/>
      <c r="X641" s="236"/>
      <c r="Y641" s="236"/>
      <c r="Z641" s="236"/>
      <c r="AA641" s="236"/>
      <c r="AB641" s="236"/>
      <c r="AC641" s="236"/>
      <c r="AD641" s="236"/>
      <c r="AE641" s="236"/>
      <c r="AF641" s="236"/>
      <c r="AG641" s="236"/>
      <c r="AH641" s="236"/>
      <c r="AI641" s="236"/>
      <c r="AJ641" s="236"/>
      <c r="AK641" s="236"/>
      <c r="AL641" s="236"/>
      <c r="AM641" s="236"/>
      <c r="AN641" s="236"/>
      <c r="AO641" s="236"/>
      <c r="AP641" s="236"/>
      <c r="AQ641" s="236"/>
      <c r="AR641" s="236"/>
    </row>
    <row r="642">
      <c r="A642" s="220"/>
      <c r="B642" s="220"/>
      <c r="C642" s="220"/>
      <c r="D642" s="236"/>
      <c r="E642" s="236"/>
      <c r="F642" s="243"/>
      <c r="G642" s="243"/>
      <c r="H642" s="220"/>
      <c r="I642" s="220"/>
      <c r="J642" s="242"/>
      <c r="K642" s="236"/>
      <c r="L642" s="236"/>
      <c r="M642" s="236"/>
      <c r="N642" s="236"/>
      <c r="O642" s="236"/>
      <c r="P642" s="236"/>
      <c r="Q642" s="236"/>
      <c r="R642" s="236"/>
      <c r="S642" s="236"/>
      <c r="T642" s="236"/>
      <c r="U642" s="236"/>
      <c r="V642" s="236"/>
      <c r="W642" s="236"/>
      <c r="X642" s="236"/>
      <c r="Y642" s="236"/>
      <c r="Z642" s="236"/>
      <c r="AA642" s="236"/>
      <c r="AB642" s="236"/>
      <c r="AC642" s="236"/>
      <c r="AD642" s="236"/>
      <c r="AE642" s="236"/>
      <c r="AF642" s="236"/>
      <c r="AG642" s="236"/>
      <c r="AH642" s="236"/>
      <c r="AI642" s="236"/>
      <c r="AJ642" s="236"/>
      <c r="AK642" s="236"/>
      <c r="AL642" s="236"/>
      <c r="AM642" s="236"/>
      <c r="AN642" s="236"/>
      <c r="AO642" s="236"/>
      <c r="AP642" s="236"/>
      <c r="AQ642" s="236"/>
      <c r="AR642" s="236"/>
    </row>
    <row r="643">
      <c r="A643" s="220"/>
      <c r="B643" s="220"/>
      <c r="C643" s="220"/>
      <c r="D643" s="236"/>
      <c r="E643" s="236"/>
      <c r="F643" s="243"/>
      <c r="G643" s="243"/>
      <c r="H643" s="220"/>
      <c r="I643" s="220"/>
      <c r="J643" s="242"/>
      <c r="K643" s="236"/>
      <c r="L643" s="236"/>
      <c r="M643" s="236"/>
      <c r="N643" s="236"/>
      <c r="O643" s="236"/>
      <c r="P643" s="236"/>
      <c r="Q643" s="236"/>
      <c r="R643" s="236"/>
      <c r="S643" s="236"/>
      <c r="T643" s="236"/>
      <c r="U643" s="236"/>
      <c r="V643" s="236"/>
      <c r="W643" s="236"/>
      <c r="X643" s="236"/>
      <c r="Y643" s="236"/>
      <c r="Z643" s="236"/>
      <c r="AA643" s="236"/>
      <c r="AB643" s="236"/>
      <c r="AC643" s="236"/>
      <c r="AD643" s="236"/>
      <c r="AE643" s="236"/>
      <c r="AF643" s="236"/>
      <c r="AG643" s="236"/>
      <c r="AH643" s="236"/>
      <c r="AI643" s="236"/>
      <c r="AJ643" s="236"/>
      <c r="AK643" s="236"/>
      <c r="AL643" s="236"/>
      <c r="AM643" s="236"/>
      <c r="AN643" s="236"/>
      <c r="AO643" s="236"/>
      <c r="AP643" s="236"/>
      <c r="AQ643" s="236"/>
      <c r="AR643" s="236"/>
    </row>
    <row r="644">
      <c r="A644" s="220"/>
      <c r="B644" s="220"/>
      <c r="C644" s="220"/>
      <c r="D644" s="236"/>
      <c r="E644" s="236"/>
      <c r="F644" s="243"/>
      <c r="G644" s="243"/>
      <c r="H644" s="220"/>
      <c r="I644" s="220"/>
      <c r="J644" s="242"/>
      <c r="K644" s="236"/>
      <c r="L644" s="236"/>
      <c r="M644" s="236"/>
      <c r="N644" s="236"/>
      <c r="O644" s="236"/>
      <c r="P644" s="236"/>
      <c r="Q644" s="236"/>
      <c r="R644" s="236"/>
      <c r="S644" s="236"/>
      <c r="T644" s="236"/>
      <c r="U644" s="236"/>
      <c r="V644" s="236"/>
      <c r="W644" s="236"/>
      <c r="X644" s="236"/>
      <c r="Y644" s="236"/>
      <c r="Z644" s="236"/>
      <c r="AA644" s="236"/>
      <c r="AB644" s="236"/>
      <c r="AC644" s="236"/>
      <c r="AD644" s="236"/>
      <c r="AE644" s="236"/>
      <c r="AF644" s="236"/>
      <c r="AG644" s="236"/>
      <c r="AH644" s="236"/>
      <c r="AI644" s="236"/>
      <c r="AJ644" s="236"/>
      <c r="AK644" s="236"/>
      <c r="AL644" s="236"/>
      <c r="AM644" s="236"/>
      <c r="AN644" s="236"/>
      <c r="AO644" s="236"/>
      <c r="AP644" s="236"/>
      <c r="AQ644" s="236"/>
      <c r="AR644" s="236"/>
    </row>
    <row r="645">
      <c r="A645" s="220"/>
      <c r="B645" s="220"/>
      <c r="C645" s="220"/>
      <c r="D645" s="236"/>
      <c r="E645" s="236"/>
      <c r="F645" s="243"/>
      <c r="G645" s="243"/>
      <c r="H645" s="220"/>
      <c r="I645" s="220"/>
      <c r="J645" s="242"/>
      <c r="K645" s="236"/>
      <c r="L645" s="236"/>
      <c r="M645" s="236"/>
      <c r="N645" s="236"/>
      <c r="O645" s="236"/>
      <c r="P645" s="236"/>
      <c r="Q645" s="236"/>
      <c r="R645" s="236"/>
      <c r="S645" s="236"/>
      <c r="T645" s="236"/>
      <c r="U645" s="236"/>
      <c r="V645" s="236"/>
      <c r="W645" s="236"/>
      <c r="X645" s="236"/>
      <c r="Y645" s="236"/>
      <c r="Z645" s="236"/>
      <c r="AA645" s="236"/>
      <c r="AB645" s="236"/>
      <c r="AC645" s="236"/>
      <c r="AD645" s="236"/>
      <c r="AE645" s="236"/>
      <c r="AF645" s="236"/>
      <c r="AG645" s="236"/>
      <c r="AH645" s="236"/>
      <c r="AI645" s="236"/>
      <c r="AJ645" s="236"/>
      <c r="AK645" s="236"/>
      <c r="AL645" s="236"/>
      <c r="AM645" s="236"/>
      <c r="AN645" s="236"/>
      <c r="AO645" s="236"/>
      <c r="AP645" s="236"/>
      <c r="AQ645" s="236"/>
      <c r="AR645" s="236"/>
    </row>
    <row r="646">
      <c r="A646" s="220"/>
      <c r="B646" s="220"/>
      <c r="C646" s="220"/>
      <c r="D646" s="236"/>
      <c r="E646" s="236"/>
      <c r="F646" s="243"/>
      <c r="G646" s="243"/>
      <c r="H646" s="220"/>
      <c r="I646" s="220"/>
      <c r="J646" s="242"/>
      <c r="K646" s="236"/>
      <c r="L646" s="236"/>
      <c r="M646" s="236"/>
      <c r="N646" s="236"/>
      <c r="O646" s="236"/>
      <c r="P646" s="236"/>
      <c r="Q646" s="236"/>
      <c r="R646" s="236"/>
      <c r="S646" s="236"/>
      <c r="T646" s="236"/>
      <c r="U646" s="236"/>
      <c r="V646" s="236"/>
      <c r="W646" s="236"/>
      <c r="X646" s="236"/>
      <c r="Y646" s="236"/>
      <c r="Z646" s="236"/>
      <c r="AA646" s="236"/>
      <c r="AB646" s="236"/>
      <c r="AC646" s="236"/>
      <c r="AD646" s="236"/>
      <c r="AE646" s="236"/>
      <c r="AF646" s="236"/>
      <c r="AG646" s="236"/>
      <c r="AH646" s="236"/>
      <c r="AI646" s="236"/>
      <c r="AJ646" s="236"/>
      <c r="AK646" s="236"/>
      <c r="AL646" s="236"/>
      <c r="AM646" s="236"/>
      <c r="AN646" s="236"/>
      <c r="AO646" s="236"/>
      <c r="AP646" s="236"/>
      <c r="AQ646" s="236"/>
      <c r="AR646" s="236"/>
    </row>
    <row r="647">
      <c r="A647" s="220"/>
      <c r="B647" s="220"/>
      <c r="C647" s="220"/>
      <c r="D647" s="236"/>
      <c r="E647" s="236"/>
      <c r="F647" s="243"/>
      <c r="G647" s="243"/>
      <c r="H647" s="220"/>
      <c r="I647" s="220"/>
      <c r="J647" s="242"/>
      <c r="K647" s="236"/>
      <c r="L647" s="236"/>
      <c r="M647" s="236"/>
      <c r="N647" s="236"/>
      <c r="O647" s="236"/>
      <c r="P647" s="236"/>
      <c r="Q647" s="236"/>
      <c r="R647" s="236"/>
      <c r="S647" s="236"/>
      <c r="T647" s="236"/>
      <c r="U647" s="236"/>
      <c r="V647" s="236"/>
      <c r="W647" s="236"/>
      <c r="X647" s="236"/>
      <c r="Y647" s="236"/>
      <c r="Z647" s="236"/>
      <c r="AA647" s="236"/>
      <c r="AB647" s="236"/>
      <c r="AC647" s="236"/>
      <c r="AD647" s="236"/>
      <c r="AE647" s="236"/>
      <c r="AF647" s="236"/>
      <c r="AG647" s="236"/>
      <c r="AH647" s="236"/>
      <c r="AI647" s="236"/>
      <c r="AJ647" s="236"/>
      <c r="AK647" s="236"/>
      <c r="AL647" s="236"/>
      <c r="AM647" s="236"/>
      <c r="AN647" s="236"/>
      <c r="AO647" s="236"/>
      <c r="AP647" s="236"/>
      <c r="AQ647" s="236"/>
      <c r="AR647" s="236"/>
    </row>
    <row r="648">
      <c r="A648" s="220"/>
      <c r="B648" s="220"/>
      <c r="C648" s="220"/>
      <c r="D648" s="236"/>
      <c r="E648" s="236"/>
      <c r="F648" s="243"/>
      <c r="G648" s="243"/>
      <c r="H648" s="220"/>
      <c r="I648" s="220"/>
      <c r="J648" s="242"/>
      <c r="K648" s="236"/>
      <c r="L648" s="236"/>
      <c r="M648" s="236"/>
      <c r="N648" s="236"/>
      <c r="O648" s="236"/>
      <c r="P648" s="236"/>
      <c r="Q648" s="236"/>
      <c r="R648" s="236"/>
      <c r="S648" s="236"/>
      <c r="T648" s="236"/>
      <c r="U648" s="236"/>
      <c r="V648" s="236"/>
      <c r="W648" s="236"/>
      <c r="X648" s="236"/>
      <c r="Y648" s="236"/>
      <c r="Z648" s="236"/>
      <c r="AA648" s="236"/>
      <c r="AB648" s="236"/>
      <c r="AC648" s="236"/>
      <c r="AD648" s="236"/>
      <c r="AE648" s="236"/>
      <c r="AF648" s="236"/>
      <c r="AG648" s="236"/>
      <c r="AH648" s="236"/>
      <c r="AI648" s="236"/>
      <c r="AJ648" s="236"/>
      <c r="AK648" s="236"/>
      <c r="AL648" s="236"/>
      <c r="AM648" s="236"/>
      <c r="AN648" s="236"/>
      <c r="AO648" s="236"/>
      <c r="AP648" s="236"/>
      <c r="AQ648" s="236"/>
      <c r="AR648" s="236"/>
    </row>
    <row r="649">
      <c r="A649" s="220"/>
      <c r="B649" s="220"/>
      <c r="C649" s="220"/>
      <c r="D649" s="236"/>
      <c r="E649" s="236"/>
      <c r="F649" s="243"/>
      <c r="G649" s="243"/>
      <c r="H649" s="220"/>
      <c r="I649" s="220"/>
      <c r="J649" s="242"/>
      <c r="K649" s="236"/>
      <c r="L649" s="236"/>
      <c r="M649" s="236"/>
      <c r="N649" s="236"/>
      <c r="O649" s="236"/>
      <c r="P649" s="236"/>
      <c r="Q649" s="236"/>
      <c r="R649" s="236"/>
      <c r="S649" s="236"/>
      <c r="T649" s="236"/>
      <c r="U649" s="236"/>
      <c r="V649" s="236"/>
      <c r="W649" s="236"/>
      <c r="X649" s="236"/>
      <c r="Y649" s="236"/>
      <c r="Z649" s="236"/>
      <c r="AA649" s="236"/>
      <c r="AB649" s="236"/>
      <c r="AC649" s="236"/>
      <c r="AD649" s="236"/>
      <c r="AE649" s="236"/>
      <c r="AF649" s="236"/>
      <c r="AG649" s="236"/>
      <c r="AH649" s="236"/>
      <c r="AI649" s="236"/>
      <c r="AJ649" s="236"/>
      <c r="AK649" s="236"/>
      <c r="AL649" s="236"/>
      <c r="AM649" s="236"/>
      <c r="AN649" s="236"/>
      <c r="AO649" s="236"/>
      <c r="AP649" s="236"/>
      <c r="AQ649" s="236"/>
      <c r="AR649" s="236"/>
    </row>
    <row r="650">
      <c r="A650" s="220"/>
      <c r="B650" s="220"/>
      <c r="C650" s="220"/>
      <c r="D650" s="236"/>
      <c r="E650" s="236"/>
      <c r="F650" s="243"/>
      <c r="G650" s="243"/>
      <c r="H650" s="220"/>
      <c r="I650" s="220"/>
      <c r="J650" s="242"/>
      <c r="K650" s="236"/>
      <c r="L650" s="236"/>
      <c r="M650" s="236"/>
      <c r="N650" s="236"/>
      <c r="O650" s="236"/>
      <c r="P650" s="236"/>
      <c r="Q650" s="236"/>
      <c r="R650" s="236"/>
      <c r="S650" s="236"/>
      <c r="T650" s="236"/>
      <c r="U650" s="236"/>
      <c r="V650" s="236"/>
      <c r="W650" s="236"/>
      <c r="X650" s="236"/>
      <c r="Y650" s="236"/>
      <c r="Z650" s="236"/>
      <c r="AA650" s="236"/>
      <c r="AB650" s="236"/>
      <c r="AC650" s="236"/>
      <c r="AD650" s="236"/>
      <c r="AE650" s="236"/>
      <c r="AF650" s="236"/>
      <c r="AG650" s="236"/>
      <c r="AH650" s="236"/>
      <c r="AI650" s="236"/>
      <c r="AJ650" s="236"/>
      <c r="AK650" s="236"/>
      <c r="AL650" s="236"/>
      <c r="AM650" s="236"/>
      <c r="AN650" s="236"/>
      <c r="AO650" s="236"/>
      <c r="AP650" s="236"/>
      <c r="AQ650" s="236"/>
      <c r="AR650" s="236"/>
    </row>
    <row r="651">
      <c r="A651" s="220"/>
      <c r="B651" s="220"/>
      <c r="C651" s="220"/>
      <c r="D651" s="236"/>
      <c r="E651" s="236"/>
      <c r="F651" s="243"/>
      <c r="G651" s="243"/>
      <c r="H651" s="220"/>
      <c r="I651" s="220"/>
      <c r="J651" s="242"/>
      <c r="K651" s="236"/>
      <c r="L651" s="236"/>
      <c r="M651" s="236"/>
      <c r="N651" s="236"/>
      <c r="O651" s="236"/>
      <c r="P651" s="236"/>
      <c r="Q651" s="236"/>
      <c r="R651" s="236"/>
      <c r="S651" s="236"/>
      <c r="T651" s="236"/>
      <c r="U651" s="236"/>
      <c r="V651" s="236"/>
      <c r="W651" s="236"/>
      <c r="X651" s="236"/>
      <c r="Y651" s="236"/>
      <c r="Z651" s="236"/>
      <c r="AA651" s="236"/>
      <c r="AB651" s="236"/>
      <c r="AC651" s="236"/>
      <c r="AD651" s="236"/>
      <c r="AE651" s="236"/>
      <c r="AF651" s="236"/>
      <c r="AG651" s="236"/>
      <c r="AH651" s="236"/>
      <c r="AI651" s="236"/>
      <c r="AJ651" s="236"/>
      <c r="AK651" s="236"/>
      <c r="AL651" s="236"/>
      <c r="AM651" s="236"/>
      <c r="AN651" s="236"/>
      <c r="AO651" s="236"/>
      <c r="AP651" s="236"/>
      <c r="AQ651" s="236"/>
      <c r="AR651" s="236"/>
    </row>
    <row r="652">
      <c r="A652" s="220"/>
      <c r="B652" s="220"/>
      <c r="C652" s="220"/>
      <c r="D652" s="236"/>
      <c r="E652" s="236"/>
      <c r="F652" s="243"/>
      <c r="G652" s="243"/>
      <c r="H652" s="220"/>
      <c r="I652" s="220"/>
      <c r="J652" s="242"/>
      <c r="K652" s="236"/>
      <c r="L652" s="236"/>
      <c r="M652" s="236"/>
      <c r="N652" s="236"/>
      <c r="O652" s="236"/>
      <c r="P652" s="236"/>
      <c r="Q652" s="236"/>
      <c r="R652" s="236"/>
      <c r="S652" s="236"/>
      <c r="T652" s="236"/>
      <c r="U652" s="236"/>
      <c r="V652" s="236"/>
      <c r="W652" s="236"/>
      <c r="X652" s="236"/>
      <c r="Y652" s="236"/>
      <c r="Z652" s="236"/>
      <c r="AA652" s="236"/>
      <c r="AB652" s="236"/>
      <c r="AC652" s="236"/>
      <c r="AD652" s="236"/>
      <c r="AE652" s="236"/>
      <c r="AF652" s="236"/>
      <c r="AG652" s="236"/>
      <c r="AH652" s="236"/>
      <c r="AI652" s="236"/>
      <c r="AJ652" s="236"/>
      <c r="AK652" s="236"/>
      <c r="AL652" s="236"/>
      <c r="AM652" s="236"/>
      <c r="AN652" s="236"/>
      <c r="AO652" s="236"/>
      <c r="AP652" s="236"/>
      <c r="AQ652" s="236"/>
      <c r="AR652" s="236"/>
    </row>
    <row r="653">
      <c r="A653" s="220"/>
      <c r="B653" s="220"/>
      <c r="C653" s="220"/>
      <c r="D653" s="236"/>
      <c r="E653" s="236"/>
      <c r="F653" s="243"/>
      <c r="G653" s="243"/>
      <c r="H653" s="220"/>
      <c r="I653" s="220"/>
      <c r="J653" s="242"/>
      <c r="K653" s="236"/>
      <c r="L653" s="236"/>
      <c r="M653" s="236"/>
      <c r="N653" s="236"/>
      <c r="O653" s="236"/>
      <c r="P653" s="236"/>
      <c r="Q653" s="236"/>
      <c r="R653" s="236"/>
      <c r="S653" s="236"/>
      <c r="T653" s="236"/>
      <c r="U653" s="236"/>
      <c r="V653" s="236"/>
      <c r="W653" s="236"/>
      <c r="X653" s="236"/>
      <c r="Y653" s="236"/>
      <c r="Z653" s="236"/>
      <c r="AA653" s="236"/>
      <c r="AB653" s="236"/>
      <c r="AC653" s="236"/>
      <c r="AD653" s="236"/>
      <c r="AE653" s="236"/>
      <c r="AF653" s="236"/>
      <c r="AG653" s="236"/>
      <c r="AH653" s="236"/>
      <c r="AI653" s="236"/>
      <c r="AJ653" s="236"/>
      <c r="AK653" s="236"/>
      <c r="AL653" s="236"/>
      <c r="AM653" s="236"/>
      <c r="AN653" s="236"/>
      <c r="AO653" s="236"/>
      <c r="AP653" s="236"/>
      <c r="AQ653" s="236"/>
      <c r="AR653" s="236"/>
    </row>
    <row r="654">
      <c r="A654" s="220"/>
      <c r="B654" s="220"/>
      <c r="C654" s="220"/>
      <c r="D654" s="236"/>
      <c r="E654" s="236"/>
      <c r="F654" s="243"/>
      <c r="G654" s="243"/>
      <c r="H654" s="220"/>
      <c r="I654" s="220"/>
      <c r="J654" s="242"/>
      <c r="K654" s="236"/>
      <c r="L654" s="236"/>
      <c r="M654" s="236"/>
      <c r="N654" s="236"/>
      <c r="O654" s="236"/>
      <c r="P654" s="236"/>
      <c r="Q654" s="236"/>
      <c r="R654" s="236"/>
      <c r="S654" s="236"/>
      <c r="T654" s="236"/>
      <c r="U654" s="236"/>
      <c r="V654" s="236"/>
      <c r="W654" s="236"/>
      <c r="X654" s="236"/>
      <c r="Y654" s="236"/>
      <c r="Z654" s="236"/>
      <c r="AA654" s="236"/>
      <c r="AB654" s="236"/>
      <c r="AC654" s="236"/>
      <c r="AD654" s="236"/>
      <c r="AE654" s="236"/>
      <c r="AF654" s="236"/>
      <c r="AG654" s="236"/>
      <c r="AH654" s="236"/>
      <c r="AI654" s="236"/>
      <c r="AJ654" s="236"/>
      <c r="AK654" s="236"/>
      <c r="AL654" s="236"/>
      <c r="AM654" s="236"/>
      <c r="AN654" s="236"/>
      <c r="AO654" s="236"/>
      <c r="AP654" s="236"/>
      <c r="AQ654" s="236"/>
      <c r="AR654" s="236"/>
    </row>
    <row r="655">
      <c r="A655" s="220"/>
      <c r="B655" s="220"/>
      <c r="C655" s="220"/>
      <c r="D655" s="236"/>
      <c r="E655" s="236"/>
      <c r="F655" s="243"/>
      <c r="G655" s="243"/>
      <c r="H655" s="220"/>
      <c r="I655" s="220"/>
      <c r="J655" s="242"/>
      <c r="K655" s="236"/>
      <c r="L655" s="236"/>
      <c r="M655" s="236"/>
      <c r="N655" s="236"/>
      <c r="O655" s="236"/>
      <c r="P655" s="236"/>
      <c r="Q655" s="236"/>
      <c r="R655" s="236"/>
      <c r="S655" s="236"/>
      <c r="T655" s="236"/>
      <c r="U655" s="236"/>
      <c r="V655" s="236"/>
      <c r="W655" s="236"/>
      <c r="X655" s="236"/>
      <c r="Y655" s="236"/>
      <c r="Z655" s="236"/>
      <c r="AA655" s="236"/>
      <c r="AB655" s="236"/>
      <c r="AC655" s="236"/>
      <c r="AD655" s="236"/>
      <c r="AE655" s="236"/>
      <c r="AF655" s="236"/>
      <c r="AG655" s="236"/>
      <c r="AH655" s="236"/>
      <c r="AI655" s="236"/>
      <c r="AJ655" s="236"/>
      <c r="AK655" s="236"/>
      <c r="AL655" s="236"/>
      <c r="AM655" s="236"/>
      <c r="AN655" s="236"/>
      <c r="AO655" s="236"/>
      <c r="AP655" s="236"/>
      <c r="AQ655" s="236"/>
      <c r="AR655" s="236"/>
    </row>
    <row r="656">
      <c r="A656" s="220"/>
      <c r="B656" s="220"/>
      <c r="C656" s="220"/>
      <c r="D656" s="236"/>
      <c r="E656" s="236"/>
      <c r="F656" s="243"/>
      <c r="G656" s="243"/>
      <c r="H656" s="220"/>
      <c r="I656" s="220"/>
      <c r="J656" s="242"/>
      <c r="K656" s="236"/>
      <c r="L656" s="236"/>
      <c r="M656" s="236"/>
      <c r="N656" s="236"/>
      <c r="O656" s="236"/>
      <c r="P656" s="236"/>
      <c r="Q656" s="236"/>
      <c r="R656" s="236"/>
      <c r="S656" s="236"/>
      <c r="T656" s="236"/>
      <c r="U656" s="236"/>
      <c r="V656" s="236"/>
      <c r="W656" s="236"/>
      <c r="X656" s="236"/>
      <c r="Y656" s="236"/>
      <c r="Z656" s="236"/>
      <c r="AA656" s="236"/>
      <c r="AB656" s="236"/>
      <c r="AC656" s="236"/>
      <c r="AD656" s="236"/>
      <c r="AE656" s="236"/>
      <c r="AF656" s="236"/>
      <c r="AG656" s="236"/>
      <c r="AH656" s="236"/>
      <c r="AI656" s="236"/>
      <c r="AJ656" s="236"/>
      <c r="AK656" s="236"/>
      <c r="AL656" s="236"/>
      <c r="AM656" s="236"/>
      <c r="AN656" s="236"/>
      <c r="AO656" s="236"/>
      <c r="AP656" s="236"/>
      <c r="AQ656" s="236"/>
      <c r="AR656" s="236"/>
    </row>
    <row r="657">
      <c r="A657" s="220"/>
      <c r="B657" s="220"/>
      <c r="C657" s="220"/>
      <c r="D657" s="236"/>
      <c r="E657" s="236"/>
      <c r="F657" s="243"/>
      <c r="G657" s="243"/>
      <c r="H657" s="220"/>
      <c r="I657" s="220"/>
      <c r="J657" s="242"/>
      <c r="K657" s="236"/>
      <c r="L657" s="236"/>
      <c r="M657" s="236"/>
      <c r="N657" s="236"/>
      <c r="O657" s="236"/>
      <c r="P657" s="236"/>
      <c r="Q657" s="236"/>
      <c r="R657" s="236"/>
      <c r="S657" s="236"/>
      <c r="T657" s="236"/>
      <c r="U657" s="236"/>
      <c r="V657" s="236"/>
      <c r="W657" s="236"/>
      <c r="X657" s="236"/>
      <c r="Y657" s="236"/>
      <c r="Z657" s="236"/>
      <c r="AA657" s="236"/>
      <c r="AB657" s="236"/>
      <c r="AC657" s="236"/>
      <c r="AD657" s="236"/>
      <c r="AE657" s="236"/>
      <c r="AF657" s="236"/>
      <c r="AG657" s="236"/>
      <c r="AH657" s="236"/>
      <c r="AI657" s="236"/>
      <c r="AJ657" s="236"/>
      <c r="AK657" s="236"/>
      <c r="AL657" s="236"/>
      <c r="AM657" s="236"/>
      <c r="AN657" s="236"/>
      <c r="AO657" s="236"/>
      <c r="AP657" s="236"/>
      <c r="AQ657" s="236"/>
      <c r="AR657" s="236"/>
    </row>
    <row r="658">
      <c r="A658" s="220"/>
      <c r="B658" s="220"/>
      <c r="C658" s="220"/>
      <c r="D658" s="236"/>
      <c r="E658" s="236"/>
      <c r="F658" s="243"/>
      <c r="G658" s="243"/>
      <c r="H658" s="220"/>
      <c r="I658" s="220"/>
      <c r="J658" s="242"/>
      <c r="K658" s="236"/>
      <c r="L658" s="236"/>
      <c r="M658" s="236"/>
      <c r="N658" s="236"/>
      <c r="O658" s="236"/>
      <c r="P658" s="236"/>
      <c r="Q658" s="236"/>
      <c r="R658" s="236"/>
      <c r="S658" s="236"/>
      <c r="T658" s="236"/>
      <c r="U658" s="236"/>
      <c r="V658" s="236"/>
      <c r="W658" s="236"/>
      <c r="X658" s="236"/>
      <c r="Y658" s="236"/>
      <c r="Z658" s="236"/>
      <c r="AA658" s="236"/>
      <c r="AB658" s="236"/>
      <c r="AC658" s="236"/>
      <c r="AD658" s="236"/>
      <c r="AE658" s="236"/>
      <c r="AF658" s="236"/>
      <c r="AG658" s="236"/>
      <c r="AH658" s="236"/>
      <c r="AI658" s="236"/>
      <c r="AJ658" s="236"/>
      <c r="AK658" s="236"/>
      <c r="AL658" s="236"/>
      <c r="AM658" s="236"/>
      <c r="AN658" s="236"/>
      <c r="AO658" s="236"/>
      <c r="AP658" s="236"/>
      <c r="AQ658" s="236"/>
      <c r="AR658" s="236"/>
    </row>
    <row r="659">
      <c r="A659" s="220"/>
      <c r="B659" s="220"/>
      <c r="C659" s="220"/>
      <c r="D659" s="236"/>
      <c r="E659" s="236"/>
      <c r="F659" s="243"/>
      <c r="G659" s="243"/>
      <c r="H659" s="220"/>
      <c r="I659" s="220"/>
      <c r="J659" s="242"/>
      <c r="K659" s="236"/>
      <c r="L659" s="236"/>
      <c r="M659" s="236"/>
      <c r="N659" s="236"/>
      <c r="O659" s="236"/>
      <c r="P659" s="236"/>
      <c r="Q659" s="236"/>
      <c r="R659" s="236"/>
      <c r="S659" s="236"/>
      <c r="T659" s="236"/>
      <c r="U659" s="236"/>
      <c r="V659" s="236"/>
      <c r="W659" s="236"/>
      <c r="X659" s="236"/>
      <c r="Y659" s="236"/>
      <c r="Z659" s="236"/>
      <c r="AA659" s="236"/>
      <c r="AB659" s="236"/>
      <c r="AC659" s="236"/>
      <c r="AD659" s="236"/>
      <c r="AE659" s="236"/>
      <c r="AF659" s="236"/>
      <c r="AG659" s="236"/>
      <c r="AH659" s="236"/>
      <c r="AI659" s="236"/>
      <c r="AJ659" s="236"/>
      <c r="AK659" s="236"/>
      <c r="AL659" s="236"/>
      <c r="AM659" s="236"/>
      <c r="AN659" s="236"/>
      <c r="AO659" s="236"/>
      <c r="AP659" s="236"/>
      <c r="AQ659" s="236"/>
      <c r="AR659" s="236"/>
    </row>
    <row r="660">
      <c r="A660" s="220"/>
      <c r="B660" s="220"/>
      <c r="C660" s="220"/>
      <c r="D660" s="236"/>
      <c r="E660" s="236"/>
      <c r="F660" s="243"/>
      <c r="G660" s="243"/>
      <c r="H660" s="220"/>
      <c r="I660" s="220"/>
      <c r="J660" s="242"/>
      <c r="K660" s="236"/>
      <c r="L660" s="236"/>
      <c r="M660" s="236"/>
      <c r="N660" s="236"/>
      <c r="O660" s="236"/>
      <c r="P660" s="236"/>
      <c r="Q660" s="236"/>
      <c r="R660" s="236"/>
      <c r="S660" s="236"/>
      <c r="T660" s="236"/>
      <c r="U660" s="236"/>
      <c r="V660" s="236"/>
      <c r="W660" s="236"/>
      <c r="X660" s="236"/>
      <c r="Y660" s="236"/>
      <c r="Z660" s="236"/>
      <c r="AA660" s="236"/>
      <c r="AB660" s="236"/>
      <c r="AC660" s="236"/>
      <c r="AD660" s="236"/>
      <c r="AE660" s="236"/>
      <c r="AF660" s="236"/>
      <c r="AG660" s="236"/>
      <c r="AH660" s="236"/>
      <c r="AI660" s="236"/>
      <c r="AJ660" s="236"/>
      <c r="AK660" s="236"/>
      <c r="AL660" s="236"/>
      <c r="AM660" s="236"/>
      <c r="AN660" s="236"/>
      <c r="AO660" s="236"/>
      <c r="AP660" s="236"/>
      <c r="AQ660" s="236"/>
      <c r="AR660" s="236"/>
    </row>
    <row r="661">
      <c r="A661" s="220"/>
      <c r="B661" s="220"/>
      <c r="C661" s="220"/>
      <c r="D661" s="236"/>
      <c r="E661" s="236"/>
      <c r="F661" s="243"/>
      <c r="G661" s="243"/>
      <c r="H661" s="220"/>
      <c r="I661" s="220"/>
      <c r="J661" s="242"/>
      <c r="K661" s="236"/>
      <c r="L661" s="236"/>
      <c r="M661" s="236"/>
      <c r="N661" s="236"/>
      <c r="O661" s="236"/>
      <c r="P661" s="236"/>
      <c r="Q661" s="236"/>
      <c r="R661" s="236"/>
      <c r="S661" s="236"/>
      <c r="T661" s="236"/>
      <c r="U661" s="236"/>
      <c r="V661" s="236"/>
      <c r="W661" s="236"/>
      <c r="X661" s="236"/>
      <c r="Y661" s="236"/>
      <c r="Z661" s="236"/>
      <c r="AA661" s="236"/>
      <c r="AB661" s="236"/>
      <c r="AC661" s="236"/>
      <c r="AD661" s="236"/>
      <c r="AE661" s="236"/>
      <c r="AF661" s="236"/>
      <c r="AG661" s="236"/>
      <c r="AH661" s="236"/>
      <c r="AI661" s="236"/>
      <c r="AJ661" s="236"/>
      <c r="AK661" s="236"/>
      <c r="AL661" s="236"/>
      <c r="AM661" s="236"/>
      <c r="AN661" s="236"/>
      <c r="AO661" s="236"/>
      <c r="AP661" s="236"/>
      <c r="AQ661" s="236"/>
      <c r="AR661" s="236"/>
    </row>
    <row r="662">
      <c r="A662" s="220"/>
      <c r="B662" s="220"/>
      <c r="C662" s="220"/>
      <c r="D662" s="236"/>
      <c r="E662" s="236"/>
      <c r="F662" s="243"/>
      <c r="G662" s="243"/>
      <c r="H662" s="220"/>
      <c r="I662" s="220"/>
      <c r="J662" s="242"/>
      <c r="K662" s="236"/>
      <c r="L662" s="236"/>
      <c r="M662" s="236"/>
      <c r="N662" s="236"/>
      <c r="O662" s="236"/>
      <c r="P662" s="236"/>
      <c r="Q662" s="236"/>
      <c r="R662" s="236"/>
      <c r="S662" s="236"/>
      <c r="T662" s="236"/>
      <c r="U662" s="236"/>
      <c r="V662" s="236"/>
      <c r="W662" s="236"/>
      <c r="X662" s="236"/>
      <c r="Y662" s="236"/>
      <c r="Z662" s="236"/>
      <c r="AA662" s="236"/>
      <c r="AB662" s="236"/>
      <c r="AC662" s="236"/>
      <c r="AD662" s="236"/>
      <c r="AE662" s="236"/>
      <c r="AF662" s="236"/>
      <c r="AG662" s="236"/>
      <c r="AH662" s="236"/>
      <c r="AI662" s="236"/>
      <c r="AJ662" s="236"/>
      <c r="AK662" s="236"/>
      <c r="AL662" s="236"/>
      <c r="AM662" s="236"/>
      <c r="AN662" s="236"/>
      <c r="AO662" s="236"/>
      <c r="AP662" s="236"/>
      <c r="AQ662" s="236"/>
      <c r="AR662" s="236"/>
    </row>
    <row r="663">
      <c r="A663" s="220"/>
      <c r="B663" s="220"/>
      <c r="C663" s="220"/>
      <c r="D663" s="236"/>
      <c r="E663" s="236"/>
      <c r="F663" s="243"/>
      <c r="G663" s="243"/>
      <c r="H663" s="220"/>
      <c r="I663" s="220"/>
      <c r="J663" s="242"/>
      <c r="K663" s="236"/>
      <c r="L663" s="236"/>
      <c r="M663" s="236"/>
      <c r="N663" s="236"/>
      <c r="O663" s="236"/>
      <c r="P663" s="236"/>
      <c r="Q663" s="236"/>
      <c r="R663" s="236"/>
      <c r="S663" s="236"/>
      <c r="T663" s="236"/>
      <c r="U663" s="236"/>
      <c r="V663" s="236"/>
      <c r="W663" s="236"/>
      <c r="X663" s="236"/>
      <c r="Y663" s="236"/>
      <c r="Z663" s="236"/>
      <c r="AA663" s="236"/>
      <c r="AB663" s="236"/>
      <c r="AC663" s="236"/>
      <c r="AD663" s="236"/>
      <c r="AE663" s="236"/>
      <c r="AF663" s="236"/>
      <c r="AG663" s="236"/>
      <c r="AH663" s="236"/>
      <c r="AI663" s="236"/>
      <c r="AJ663" s="236"/>
      <c r="AK663" s="236"/>
      <c r="AL663" s="236"/>
      <c r="AM663" s="236"/>
      <c r="AN663" s="236"/>
      <c r="AO663" s="236"/>
      <c r="AP663" s="236"/>
      <c r="AQ663" s="236"/>
      <c r="AR663" s="236"/>
    </row>
    <row r="664">
      <c r="A664" s="220"/>
      <c r="B664" s="220"/>
      <c r="C664" s="220"/>
      <c r="D664" s="236"/>
      <c r="E664" s="236"/>
      <c r="F664" s="243"/>
      <c r="G664" s="243"/>
      <c r="H664" s="220"/>
      <c r="I664" s="220"/>
      <c r="J664" s="242"/>
      <c r="K664" s="236"/>
      <c r="L664" s="236"/>
      <c r="M664" s="236"/>
      <c r="N664" s="236"/>
      <c r="O664" s="236"/>
      <c r="P664" s="236"/>
      <c r="Q664" s="236"/>
      <c r="R664" s="236"/>
      <c r="S664" s="236"/>
      <c r="T664" s="236"/>
      <c r="U664" s="236"/>
      <c r="V664" s="236"/>
      <c r="W664" s="236"/>
      <c r="X664" s="236"/>
      <c r="Y664" s="236"/>
      <c r="Z664" s="236"/>
      <c r="AA664" s="236"/>
      <c r="AB664" s="236"/>
      <c r="AC664" s="236"/>
      <c r="AD664" s="236"/>
      <c r="AE664" s="236"/>
      <c r="AF664" s="236"/>
      <c r="AG664" s="236"/>
      <c r="AH664" s="236"/>
      <c r="AI664" s="236"/>
      <c r="AJ664" s="236"/>
      <c r="AK664" s="236"/>
      <c r="AL664" s="236"/>
      <c r="AM664" s="236"/>
      <c r="AN664" s="236"/>
      <c r="AO664" s="236"/>
      <c r="AP664" s="236"/>
      <c r="AQ664" s="236"/>
      <c r="AR664" s="236"/>
    </row>
    <row r="665">
      <c r="A665" s="220"/>
      <c r="B665" s="220"/>
      <c r="C665" s="220"/>
      <c r="D665" s="236"/>
      <c r="E665" s="236"/>
      <c r="F665" s="243"/>
      <c r="G665" s="243"/>
      <c r="H665" s="220"/>
      <c r="I665" s="220"/>
      <c r="J665" s="242"/>
      <c r="K665" s="236"/>
      <c r="L665" s="236"/>
      <c r="M665" s="236"/>
      <c r="N665" s="236"/>
      <c r="O665" s="236"/>
      <c r="P665" s="236"/>
      <c r="Q665" s="236"/>
      <c r="R665" s="236"/>
      <c r="S665" s="236"/>
      <c r="T665" s="236"/>
      <c r="U665" s="236"/>
      <c r="V665" s="236"/>
      <c r="W665" s="236"/>
      <c r="X665" s="236"/>
      <c r="Y665" s="236"/>
      <c r="Z665" s="236"/>
      <c r="AA665" s="236"/>
      <c r="AB665" s="236"/>
      <c r="AC665" s="236"/>
      <c r="AD665" s="236"/>
      <c r="AE665" s="236"/>
      <c r="AF665" s="236"/>
      <c r="AG665" s="236"/>
      <c r="AH665" s="236"/>
      <c r="AI665" s="236"/>
      <c r="AJ665" s="236"/>
      <c r="AK665" s="236"/>
      <c r="AL665" s="236"/>
      <c r="AM665" s="236"/>
      <c r="AN665" s="236"/>
      <c r="AO665" s="236"/>
      <c r="AP665" s="236"/>
      <c r="AQ665" s="236"/>
      <c r="AR665" s="236"/>
    </row>
    <row r="666">
      <c r="A666" s="220"/>
      <c r="B666" s="220"/>
      <c r="C666" s="220"/>
      <c r="D666" s="236"/>
      <c r="E666" s="236"/>
      <c r="F666" s="243"/>
      <c r="G666" s="243"/>
      <c r="H666" s="220"/>
      <c r="I666" s="220"/>
      <c r="J666" s="242"/>
      <c r="K666" s="236"/>
      <c r="L666" s="236"/>
      <c r="M666" s="236"/>
      <c r="N666" s="236"/>
      <c r="O666" s="236"/>
      <c r="P666" s="236"/>
      <c r="Q666" s="236"/>
      <c r="R666" s="236"/>
      <c r="S666" s="236"/>
      <c r="T666" s="236"/>
      <c r="U666" s="236"/>
      <c r="V666" s="236"/>
      <c r="W666" s="236"/>
      <c r="X666" s="236"/>
      <c r="Y666" s="236"/>
      <c r="Z666" s="236"/>
      <c r="AA666" s="236"/>
      <c r="AB666" s="236"/>
      <c r="AC666" s="236"/>
      <c r="AD666" s="236"/>
      <c r="AE666" s="236"/>
      <c r="AF666" s="236"/>
      <c r="AG666" s="236"/>
      <c r="AH666" s="236"/>
      <c r="AI666" s="236"/>
      <c r="AJ666" s="236"/>
      <c r="AK666" s="236"/>
      <c r="AL666" s="236"/>
      <c r="AM666" s="236"/>
      <c r="AN666" s="236"/>
      <c r="AO666" s="236"/>
      <c r="AP666" s="236"/>
      <c r="AQ666" s="236"/>
      <c r="AR666" s="236"/>
    </row>
    <row r="667">
      <c r="A667" s="220"/>
      <c r="B667" s="220"/>
      <c r="C667" s="220"/>
      <c r="D667" s="236"/>
      <c r="E667" s="236"/>
      <c r="F667" s="243"/>
      <c r="G667" s="243"/>
      <c r="H667" s="220"/>
      <c r="I667" s="220"/>
      <c r="J667" s="242"/>
      <c r="K667" s="236"/>
      <c r="L667" s="236"/>
      <c r="M667" s="236"/>
      <c r="N667" s="236"/>
      <c r="O667" s="236"/>
      <c r="P667" s="236"/>
      <c r="Q667" s="236"/>
      <c r="R667" s="236"/>
      <c r="S667" s="236"/>
      <c r="T667" s="236"/>
      <c r="U667" s="236"/>
      <c r="V667" s="236"/>
      <c r="W667" s="236"/>
      <c r="X667" s="236"/>
      <c r="Y667" s="236"/>
      <c r="Z667" s="236"/>
      <c r="AA667" s="236"/>
      <c r="AB667" s="236"/>
      <c r="AC667" s="236"/>
      <c r="AD667" s="236"/>
      <c r="AE667" s="236"/>
      <c r="AF667" s="236"/>
      <c r="AG667" s="236"/>
      <c r="AH667" s="236"/>
      <c r="AI667" s="236"/>
      <c r="AJ667" s="236"/>
      <c r="AK667" s="236"/>
      <c r="AL667" s="236"/>
      <c r="AM667" s="236"/>
      <c r="AN667" s="236"/>
      <c r="AO667" s="236"/>
      <c r="AP667" s="236"/>
      <c r="AQ667" s="236"/>
      <c r="AR667" s="236"/>
    </row>
    <row r="668">
      <c r="A668" s="220"/>
      <c r="B668" s="220"/>
      <c r="C668" s="220"/>
      <c r="D668" s="236"/>
      <c r="E668" s="236"/>
      <c r="F668" s="243"/>
      <c r="G668" s="243"/>
      <c r="H668" s="220"/>
      <c r="I668" s="220"/>
      <c r="J668" s="242"/>
      <c r="K668" s="236"/>
      <c r="L668" s="236"/>
      <c r="M668" s="236"/>
      <c r="N668" s="236"/>
      <c r="O668" s="236"/>
      <c r="P668" s="236"/>
      <c r="Q668" s="236"/>
      <c r="R668" s="236"/>
      <c r="S668" s="236"/>
      <c r="T668" s="236"/>
      <c r="U668" s="236"/>
      <c r="V668" s="236"/>
      <c r="W668" s="236"/>
      <c r="X668" s="236"/>
      <c r="Y668" s="236"/>
      <c r="Z668" s="236"/>
      <c r="AA668" s="236"/>
      <c r="AB668" s="236"/>
      <c r="AC668" s="236"/>
      <c r="AD668" s="236"/>
      <c r="AE668" s="236"/>
      <c r="AF668" s="236"/>
      <c r="AG668" s="236"/>
      <c r="AH668" s="236"/>
      <c r="AI668" s="236"/>
      <c r="AJ668" s="236"/>
      <c r="AK668" s="236"/>
      <c r="AL668" s="236"/>
      <c r="AM668" s="236"/>
      <c r="AN668" s="236"/>
      <c r="AO668" s="236"/>
      <c r="AP668" s="236"/>
      <c r="AQ668" s="236"/>
      <c r="AR668" s="236"/>
    </row>
    <row r="669">
      <c r="A669" s="220"/>
      <c r="B669" s="220"/>
      <c r="C669" s="220"/>
      <c r="D669" s="236"/>
      <c r="E669" s="236"/>
      <c r="F669" s="243"/>
      <c r="G669" s="243"/>
      <c r="H669" s="220"/>
      <c r="I669" s="220"/>
      <c r="J669" s="242"/>
      <c r="K669" s="236"/>
      <c r="L669" s="236"/>
      <c r="M669" s="236"/>
      <c r="N669" s="236"/>
      <c r="O669" s="236"/>
      <c r="P669" s="236"/>
      <c r="Q669" s="236"/>
      <c r="R669" s="236"/>
      <c r="S669" s="236"/>
      <c r="T669" s="236"/>
      <c r="U669" s="236"/>
      <c r="V669" s="236"/>
      <c r="W669" s="236"/>
      <c r="X669" s="236"/>
      <c r="Y669" s="236"/>
      <c r="Z669" s="236"/>
      <c r="AA669" s="236"/>
      <c r="AB669" s="236"/>
      <c r="AC669" s="236"/>
      <c r="AD669" s="236"/>
      <c r="AE669" s="236"/>
      <c r="AF669" s="236"/>
      <c r="AG669" s="236"/>
      <c r="AH669" s="236"/>
      <c r="AI669" s="236"/>
      <c r="AJ669" s="236"/>
      <c r="AK669" s="236"/>
      <c r="AL669" s="236"/>
      <c r="AM669" s="236"/>
      <c r="AN669" s="236"/>
      <c r="AO669" s="236"/>
      <c r="AP669" s="236"/>
      <c r="AQ669" s="236"/>
      <c r="AR669" s="236"/>
    </row>
    <row r="670">
      <c r="A670" s="220"/>
      <c r="B670" s="220"/>
      <c r="C670" s="220"/>
      <c r="D670" s="236"/>
      <c r="E670" s="236"/>
      <c r="F670" s="243"/>
      <c r="G670" s="243"/>
      <c r="H670" s="220"/>
      <c r="I670" s="220"/>
      <c r="J670" s="242"/>
      <c r="K670" s="236"/>
      <c r="L670" s="236"/>
      <c r="M670" s="236"/>
      <c r="N670" s="236"/>
      <c r="O670" s="236"/>
      <c r="P670" s="236"/>
      <c r="Q670" s="236"/>
      <c r="R670" s="236"/>
      <c r="S670" s="236"/>
      <c r="T670" s="236"/>
      <c r="U670" s="236"/>
      <c r="V670" s="236"/>
      <c r="W670" s="236"/>
      <c r="X670" s="236"/>
      <c r="Y670" s="236"/>
      <c r="Z670" s="236"/>
      <c r="AA670" s="236"/>
      <c r="AB670" s="236"/>
      <c r="AC670" s="236"/>
      <c r="AD670" s="236"/>
      <c r="AE670" s="236"/>
      <c r="AF670" s="236"/>
      <c r="AG670" s="236"/>
      <c r="AH670" s="236"/>
      <c r="AI670" s="236"/>
      <c r="AJ670" s="236"/>
      <c r="AK670" s="236"/>
      <c r="AL670" s="236"/>
      <c r="AM670" s="236"/>
      <c r="AN670" s="236"/>
      <c r="AO670" s="236"/>
      <c r="AP670" s="236"/>
      <c r="AQ670" s="236"/>
      <c r="AR670" s="236"/>
    </row>
    <row r="671">
      <c r="A671" s="220"/>
      <c r="B671" s="220"/>
      <c r="C671" s="220"/>
      <c r="D671" s="236"/>
      <c r="E671" s="236"/>
      <c r="F671" s="243"/>
      <c r="G671" s="243"/>
      <c r="H671" s="220"/>
      <c r="I671" s="220"/>
      <c r="J671" s="242"/>
      <c r="K671" s="236"/>
      <c r="L671" s="236"/>
      <c r="M671" s="236"/>
      <c r="N671" s="236"/>
      <c r="O671" s="236"/>
      <c r="P671" s="236"/>
      <c r="Q671" s="236"/>
      <c r="R671" s="236"/>
      <c r="S671" s="236"/>
      <c r="T671" s="236"/>
      <c r="U671" s="236"/>
      <c r="V671" s="236"/>
      <c r="W671" s="236"/>
      <c r="X671" s="236"/>
      <c r="Y671" s="236"/>
      <c r="Z671" s="236"/>
      <c r="AA671" s="236"/>
      <c r="AB671" s="236"/>
      <c r="AC671" s="236"/>
      <c r="AD671" s="236"/>
      <c r="AE671" s="236"/>
      <c r="AF671" s="236"/>
      <c r="AG671" s="236"/>
      <c r="AH671" s="236"/>
      <c r="AI671" s="236"/>
      <c r="AJ671" s="236"/>
      <c r="AK671" s="236"/>
      <c r="AL671" s="236"/>
      <c r="AM671" s="236"/>
      <c r="AN671" s="236"/>
      <c r="AO671" s="236"/>
      <c r="AP671" s="236"/>
      <c r="AQ671" s="236"/>
      <c r="AR671" s="236"/>
    </row>
    <row r="672">
      <c r="A672" s="220"/>
      <c r="B672" s="220"/>
      <c r="C672" s="220"/>
      <c r="D672" s="236"/>
      <c r="E672" s="236"/>
      <c r="F672" s="243"/>
      <c r="G672" s="243"/>
      <c r="H672" s="220"/>
      <c r="I672" s="220"/>
      <c r="J672" s="242"/>
      <c r="K672" s="236"/>
      <c r="L672" s="236"/>
      <c r="M672" s="236"/>
      <c r="N672" s="236"/>
      <c r="O672" s="236"/>
      <c r="P672" s="236"/>
      <c r="Q672" s="236"/>
      <c r="R672" s="236"/>
      <c r="S672" s="236"/>
      <c r="T672" s="236"/>
      <c r="U672" s="236"/>
      <c r="V672" s="236"/>
      <c r="W672" s="236"/>
      <c r="X672" s="236"/>
      <c r="Y672" s="236"/>
      <c r="Z672" s="236"/>
      <c r="AA672" s="236"/>
      <c r="AB672" s="236"/>
      <c r="AC672" s="236"/>
      <c r="AD672" s="236"/>
      <c r="AE672" s="236"/>
      <c r="AF672" s="236"/>
      <c r="AG672" s="236"/>
      <c r="AH672" s="236"/>
      <c r="AI672" s="236"/>
      <c r="AJ672" s="236"/>
      <c r="AK672" s="236"/>
      <c r="AL672" s="236"/>
      <c r="AM672" s="236"/>
      <c r="AN672" s="236"/>
      <c r="AO672" s="236"/>
      <c r="AP672" s="236"/>
      <c r="AQ672" s="236"/>
      <c r="AR672" s="236"/>
    </row>
    <row r="673">
      <c r="A673" s="220"/>
      <c r="B673" s="220"/>
      <c r="C673" s="220"/>
      <c r="D673" s="236"/>
      <c r="E673" s="236"/>
      <c r="F673" s="243"/>
      <c r="G673" s="243"/>
      <c r="H673" s="220"/>
      <c r="I673" s="220"/>
      <c r="J673" s="242"/>
      <c r="K673" s="236"/>
      <c r="L673" s="236"/>
      <c r="M673" s="236"/>
      <c r="N673" s="236"/>
      <c r="O673" s="236"/>
      <c r="P673" s="236"/>
      <c r="Q673" s="236"/>
      <c r="R673" s="236"/>
      <c r="S673" s="236"/>
      <c r="T673" s="236"/>
      <c r="U673" s="236"/>
      <c r="V673" s="236"/>
      <c r="W673" s="236"/>
      <c r="X673" s="236"/>
      <c r="Y673" s="236"/>
      <c r="Z673" s="236"/>
      <c r="AA673" s="236"/>
      <c r="AB673" s="236"/>
      <c r="AC673" s="236"/>
      <c r="AD673" s="236"/>
      <c r="AE673" s="236"/>
      <c r="AF673" s="236"/>
      <c r="AG673" s="236"/>
      <c r="AH673" s="236"/>
      <c r="AI673" s="236"/>
      <c r="AJ673" s="236"/>
      <c r="AK673" s="236"/>
      <c r="AL673" s="236"/>
      <c r="AM673" s="236"/>
      <c r="AN673" s="236"/>
      <c r="AO673" s="236"/>
      <c r="AP673" s="236"/>
      <c r="AQ673" s="236"/>
      <c r="AR673" s="236"/>
    </row>
    <row r="674">
      <c r="A674" s="220"/>
      <c r="B674" s="220"/>
      <c r="C674" s="220"/>
      <c r="D674" s="236"/>
      <c r="E674" s="236"/>
      <c r="F674" s="243"/>
      <c r="G674" s="243"/>
      <c r="H674" s="220"/>
      <c r="I674" s="220"/>
      <c r="J674" s="242"/>
      <c r="K674" s="236"/>
      <c r="L674" s="236"/>
      <c r="M674" s="236"/>
      <c r="N674" s="236"/>
      <c r="O674" s="236"/>
      <c r="P674" s="236"/>
      <c r="Q674" s="236"/>
      <c r="R674" s="236"/>
      <c r="S674" s="236"/>
      <c r="T674" s="236"/>
      <c r="U674" s="236"/>
      <c r="V674" s="236"/>
      <c r="W674" s="236"/>
      <c r="X674" s="236"/>
      <c r="Y674" s="236"/>
      <c r="Z674" s="236"/>
      <c r="AA674" s="236"/>
      <c r="AB674" s="236"/>
      <c r="AC674" s="236"/>
      <c r="AD674" s="236"/>
      <c r="AE674" s="236"/>
      <c r="AF674" s="236"/>
      <c r="AG674" s="236"/>
      <c r="AH674" s="236"/>
      <c r="AI674" s="236"/>
      <c r="AJ674" s="236"/>
      <c r="AK674" s="236"/>
      <c r="AL674" s="236"/>
      <c r="AM674" s="236"/>
      <c r="AN674" s="236"/>
      <c r="AO674" s="236"/>
      <c r="AP674" s="236"/>
      <c r="AQ674" s="236"/>
      <c r="AR674" s="236"/>
    </row>
    <row r="675">
      <c r="A675" s="220"/>
      <c r="B675" s="220"/>
      <c r="C675" s="220"/>
      <c r="D675" s="236"/>
      <c r="E675" s="236"/>
      <c r="F675" s="243"/>
      <c r="G675" s="243"/>
      <c r="H675" s="220"/>
      <c r="I675" s="220"/>
      <c r="J675" s="242"/>
      <c r="K675" s="236"/>
      <c r="L675" s="236"/>
      <c r="M675" s="236"/>
      <c r="N675" s="236"/>
      <c r="O675" s="236"/>
      <c r="P675" s="236"/>
      <c r="Q675" s="236"/>
      <c r="R675" s="236"/>
      <c r="S675" s="236"/>
      <c r="T675" s="236"/>
      <c r="U675" s="236"/>
      <c r="V675" s="236"/>
      <c r="W675" s="236"/>
      <c r="X675" s="236"/>
      <c r="Y675" s="236"/>
      <c r="Z675" s="236"/>
      <c r="AA675" s="236"/>
      <c r="AB675" s="236"/>
      <c r="AC675" s="236"/>
      <c r="AD675" s="236"/>
      <c r="AE675" s="236"/>
      <c r="AF675" s="236"/>
      <c r="AG675" s="236"/>
      <c r="AH675" s="236"/>
      <c r="AI675" s="236"/>
      <c r="AJ675" s="236"/>
      <c r="AK675" s="236"/>
      <c r="AL675" s="236"/>
      <c r="AM675" s="236"/>
      <c r="AN675" s="236"/>
      <c r="AO675" s="236"/>
      <c r="AP675" s="236"/>
      <c r="AQ675" s="236"/>
      <c r="AR675" s="236"/>
    </row>
    <row r="676">
      <c r="A676" s="220"/>
      <c r="B676" s="220"/>
      <c r="C676" s="220"/>
      <c r="D676" s="236"/>
      <c r="E676" s="236"/>
      <c r="F676" s="243"/>
      <c r="G676" s="243"/>
      <c r="H676" s="220"/>
      <c r="I676" s="220"/>
      <c r="J676" s="242"/>
      <c r="K676" s="236"/>
      <c r="L676" s="236"/>
      <c r="M676" s="236"/>
      <c r="N676" s="236"/>
      <c r="O676" s="236"/>
      <c r="P676" s="236"/>
      <c r="Q676" s="236"/>
      <c r="R676" s="236"/>
      <c r="S676" s="236"/>
      <c r="T676" s="236"/>
      <c r="U676" s="236"/>
      <c r="V676" s="236"/>
      <c r="W676" s="236"/>
      <c r="X676" s="236"/>
      <c r="Y676" s="236"/>
      <c r="Z676" s="236"/>
      <c r="AA676" s="236"/>
      <c r="AB676" s="236"/>
      <c r="AC676" s="236"/>
      <c r="AD676" s="236"/>
      <c r="AE676" s="236"/>
      <c r="AF676" s="236"/>
      <c r="AG676" s="236"/>
      <c r="AH676" s="236"/>
      <c r="AI676" s="236"/>
      <c r="AJ676" s="236"/>
      <c r="AK676" s="236"/>
      <c r="AL676" s="236"/>
      <c r="AM676" s="236"/>
      <c r="AN676" s="236"/>
      <c r="AO676" s="236"/>
      <c r="AP676" s="236"/>
      <c r="AQ676" s="236"/>
      <c r="AR676" s="236"/>
    </row>
    <row r="677">
      <c r="A677" s="220"/>
      <c r="B677" s="220"/>
      <c r="C677" s="220"/>
      <c r="D677" s="236"/>
      <c r="E677" s="236"/>
      <c r="F677" s="243"/>
      <c r="G677" s="243"/>
      <c r="H677" s="220"/>
      <c r="I677" s="220"/>
      <c r="J677" s="242"/>
      <c r="K677" s="236"/>
      <c r="L677" s="236"/>
      <c r="M677" s="236"/>
      <c r="N677" s="236"/>
      <c r="O677" s="236"/>
      <c r="P677" s="236"/>
      <c r="Q677" s="236"/>
      <c r="R677" s="236"/>
      <c r="S677" s="236"/>
      <c r="T677" s="236"/>
      <c r="U677" s="236"/>
      <c r="V677" s="236"/>
      <c r="W677" s="236"/>
      <c r="X677" s="236"/>
      <c r="Y677" s="236"/>
      <c r="Z677" s="236"/>
      <c r="AA677" s="236"/>
      <c r="AB677" s="236"/>
      <c r="AC677" s="236"/>
      <c r="AD677" s="236"/>
      <c r="AE677" s="236"/>
      <c r="AF677" s="236"/>
      <c r="AG677" s="236"/>
      <c r="AH677" s="236"/>
      <c r="AI677" s="236"/>
      <c r="AJ677" s="236"/>
      <c r="AK677" s="236"/>
      <c r="AL677" s="236"/>
      <c r="AM677" s="236"/>
      <c r="AN677" s="236"/>
      <c r="AO677" s="236"/>
      <c r="AP677" s="236"/>
      <c r="AQ677" s="236"/>
      <c r="AR677" s="236"/>
    </row>
    <row r="678">
      <c r="A678" s="220"/>
      <c r="B678" s="220"/>
      <c r="C678" s="220"/>
      <c r="D678" s="236"/>
      <c r="E678" s="236"/>
      <c r="F678" s="243"/>
      <c r="G678" s="243"/>
      <c r="H678" s="220"/>
      <c r="I678" s="220"/>
      <c r="J678" s="242"/>
      <c r="K678" s="236"/>
      <c r="L678" s="236"/>
      <c r="M678" s="236"/>
      <c r="N678" s="236"/>
      <c r="O678" s="236"/>
      <c r="P678" s="236"/>
      <c r="Q678" s="236"/>
      <c r="R678" s="236"/>
      <c r="S678" s="236"/>
      <c r="T678" s="236"/>
      <c r="U678" s="236"/>
      <c r="V678" s="236"/>
      <c r="W678" s="236"/>
      <c r="X678" s="236"/>
      <c r="Y678" s="236"/>
      <c r="Z678" s="236"/>
      <c r="AA678" s="236"/>
      <c r="AB678" s="236"/>
      <c r="AC678" s="236"/>
      <c r="AD678" s="236"/>
      <c r="AE678" s="236"/>
      <c r="AF678" s="236"/>
      <c r="AG678" s="236"/>
      <c r="AH678" s="236"/>
      <c r="AI678" s="236"/>
      <c r="AJ678" s="236"/>
      <c r="AK678" s="236"/>
      <c r="AL678" s="236"/>
      <c r="AM678" s="236"/>
      <c r="AN678" s="236"/>
      <c r="AO678" s="236"/>
      <c r="AP678" s="236"/>
      <c r="AQ678" s="236"/>
      <c r="AR678" s="236"/>
    </row>
    <row r="679">
      <c r="A679" s="220"/>
      <c r="B679" s="220"/>
      <c r="C679" s="220"/>
      <c r="D679" s="236"/>
      <c r="E679" s="236"/>
      <c r="F679" s="243"/>
      <c r="G679" s="243"/>
      <c r="H679" s="220"/>
      <c r="I679" s="220"/>
      <c r="J679" s="242"/>
      <c r="K679" s="236"/>
      <c r="L679" s="236"/>
      <c r="M679" s="236"/>
      <c r="N679" s="236"/>
      <c r="O679" s="236"/>
      <c r="P679" s="236"/>
      <c r="Q679" s="236"/>
      <c r="R679" s="236"/>
      <c r="S679" s="236"/>
      <c r="T679" s="236"/>
      <c r="U679" s="236"/>
      <c r="V679" s="236"/>
      <c r="W679" s="236"/>
      <c r="X679" s="236"/>
      <c r="Y679" s="236"/>
      <c r="Z679" s="236"/>
      <c r="AA679" s="236"/>
      <c r="AB679" s="236"/>
      <c r="AC679" s="236"/>
      <c r="AD679" s="236"/>
      <c r="AE679" s="236"/>
      <c r="AF679" s="236"/>
      <c r="AG679" s="236"/>
      <c r="AH679" s="236"/>
      <c r="AI679" s="236"/>
      <c r="AJ679" s="236"/>
      <c r="AK679" s="236"/>
      <c r="AL679" s="236"/>
      <c r="AM679" s="236"/>
      <c r="AN679" s="236"/>
      <c r="AO679" s="236"/>
      <c r="AP679" s="236"/>
      <c r="AQ679" s="236"/>
      <c r="AR679" s="236"/>
    </row>
    <row r="680">
      <c r="A680" s="220"/>
      <c r="B680" s="220"/>
      <c r="C680" s="220"/>
      <c r="D680" s="236"/>
      <c r="E680" s="236"/>
      <c r="F680" s="243"/>
      <c r="G680" s="243"/>
      <c r="H680" s="220"/>
      <c r="I680" s="220"/>
      <c r="J680" s="242"/>
      <c r="K680" s="236"/>
      <c r="L680" s="236"/>
      <c r="M680" s="236"/>
      <c r="N680" s="236"/>
      <c r="O680" s="236"/>
      <c r="P680" s="236"/>
      <c r="Q680" s="236"/>
      <c r="R680" s="236"/>
      <c r="S680" s="236"/>
      <c r="T680" s="236"/>
      <c r="U680" s="236"/>
      <c r="V680" s="236"/>
      <c r="W680" s="236"/>
      <c r="X680" s="236"/>
      <c r="Y680" s="236"/>
      <c r="Z680" s="236"/>
      <c r="AA680" s="236"/>
      <c r="AB680" s="236"/>
      <c r="AC680" s="236"/>
      <c r="AD680" s="236"/>
      <c r="AE680" s="236"/>
      <c r="AF680" s="236"/>
      <c r="AG680" s="236"/>
      <c r="AH680" s="236"/>
      <c r="AI680" s="236"/>
      <c r="AJ680" s="236"/>
      <c r="AK680" s="236"/>
      <c r="AL680" s="236"/>
      <c r="AM680" s="236"/>
      <c r="AN680" s="236"/>
      <c r="AO680" s="236"/>
      <c r="AP680" s="236"/>
      <c r="AQ680" s="236"/>
      <c r="AR680" s="236"/>
    </row>
    <row r="681">
      <c r="A681" s="220"/>
      <c r="B681" s="220"/>
      <c r="C681" s="220"/>
      <c r="D681" s="236"/>
      <c r="E681" s="236"/>
      <c r="F681" s="243"/>
      <c r="G681" s="243"/>
      <c r="H681" s="220"/>
      <c r="I681" s="220"/>
      <c r="J681" s="242"/>
      <c r="K681" s="236"/>
      <c r="L681" s="236"/>
      <c r="M681" s="236"/>
      <c r="N681" s="236"/>
      <c r="O681" s="236"/>
      <c r="P681" s="236"/>
      <c r="Q681" s="236"/>
      <c r="R681" s="236"/>
      <c r="S681" s="236"/>
      <c r="T681" s="236"/>
      <c r="U681" s="236"/>
      <c r="V681" s="236"/>
      <c r="W681" s="236"/>
      <c r="X681" s="236"/>
      <c r="Y681" s="236"/>
      <c r="Z681" s="236"/>
      <c r="AA681" s="236"/>
      <c r="AB681" s="236"/>
      <c r="AC681" s="236"/>
      <c r="AD681" s="236"/>
      <c r="AE681" s="236"/>
      <c r="AF681" s="236"/>
      <c r="AG681" s="236"/>
      <c r="AH681" s="236"/>
      <c r="AI681" s="236"/>
      <c r="AJ681" s="236"/>
      <c r="AK681" s="236"/>
      <c r="AL681" s="236"/>
      <c r="AM681" s="236"/>
      <c r="AN681" s="236"/>
      <c r="AO681" s="236"/>
      <c r="AP681" s="236"/>
      <c r="AQ681" s="236"/>
      <c r="AR681" s="236"/>
    </row>
    <row r="682">
      <c r="A682" s="220"/>
      <c r="B682" s="220"/>
      <c r="C682" s="220"/>
      <c r="D682" s="236"/>
      <c r="E682" s="236"/>
      <c r="F682" s="243"/>
      <c r="G682" s="243"/>
      <c r="H682" s="220"/>
      <c r="I682" s="220"/>
      <c r="J682" s="242"/>
      <c r="K682" s="236"/>
      <c r="L682" s="236"/>
      <c r="M682" s="236"/>
      <c r="N682" s="236"/>
      <c r="O682" s="236"/>
      <c r="P682" s="236"/>
      <c r="Q682" s="236"/>
      <c r="R682" s="236"/>
      <c r="S682" s="236"/>
      <c r="T682" s="236"/>
      <c r="U682" s="236"/>
      <c r="V682" s="236"/>
      <c r="W682" s="236"/>
      <c r="X682" s="236"/>
      <c r="Y682" s="236"/>
      <c r="Z682" s="236"/>
      <c r="AA682" s="236"/>
      <c r="AB682" s="236"/>
      <c r="AC682" s="236"/>
      <c r="AD682" s="236"/>
      <c r="AE682" s="236"/>
      <c r="AF682" s="236"/>
      <c r="AG682" s="236"/>
      <c r="AH682" s="236"/>
      <c r="AI682" s="236"/>
      <c r="AJ682" s="236"/>
      <c r="AK682" s="236"/>
      <c r="AL682" s="236"/>
      <c r="AM682" s="236"/>
      <c r="AN682" s="236"/>
      <c r="AO682" s="236"/>
      <c r="AP682" s="236"/>
      <c r="AQ682" s="236"/>
      <c r="AR682" s="236"/>
    </row>
    <row r="683">
      <c r="A683" s="220"/>
      <c r="B683" s="220"/>
      <c r="C683" s="220"/>
      <c r="D683" s="236"/>
      <c r="E683" s="236"/>
      <c r="F683" s="243"/>
      <c r="G683" s="243"/>
      <c r="H683" s="220"/>
      <c r="I683" s="220"/>
      <c r="J683" s="242"/>
      <c r="K683" s="236"/>
      <c r="L683" s="236"/>
      <c r="M683" s="236"/>
      <c r="N683" s="236"/>
      <c r="O683" s="236"/>
      <c r="P683" s="236"/>
      <c r="Q683" s="236"/>
      <c r="R683" s="236"/>
      <c r="S683" s="236"/>
      <c r="T683" s="236"/>
      <c r="U683" s="236"/>
      <c r="V683" s="236"/>
      <c r="W683" s="236"/>
      <c r="X683" s="236"/>
      <c r="Y683" s="236"/>
      <c r="Z683" s="236"/>
      <c r="AA683" s="236"/>
      <c r="AB683" s="236"/>
      <c r="AC683" s="236"/>
      <c r="AD683" s="236"/>
      <c r="AE683" s="236"/>
      <c r="AF683" s="236"/>
      <c r="AG683" s="236"/>
      <c r="AH683" s="236"/>
      <c r="AI683" s="236"/>
      <c r="AJ683" s="236"/>
      <c r="AK683" s="236"/>
      <c r="AL683" s="236"/>
      <c r="AM683" s="236"/>
      <c r="AN683" s="236"/>
      <c r="AO683" s="236"/>
      <c r="AP683" s="236"/>
      <c r="AQ683" s="236"/>
      <c r="AR683" s="236"/>
    </row>
    <row r="684">
      <c r="A684" s="220"/>
      <c r="B684" s="220"/>
      <c r="C684" s="220"/>
      <c r="D684" s="236"/>
      <c r="E684" s="236"/>
      <c r="F684" s="243"/>
      <c r="G684" s="243"/>
      <c r="H684" s="220"/>
      <c r="I684" s="220"/>
      <c r="J684" s="242"/>
      <c r="K684" s="236"/>
      <c r="L684" s="236"/>
      <c r="M684" s="236"/>
      <c r="N684" s="236"/>
      <c r="O684" s="236"/>
      <c r="P684" s="236"/>
      <c r="Q684" s="236"/>
      <c r="R684" s="236"/>
      <c r="S684" s="236"/>
      <c r="T684" s="236"/>
      <c r="U684" s="236"/>
      <c r="V684" s="236"/>
      <c r="W684" s="236"/>
      <c r="X684" s="236"/>
      <c r="Y684" s="236"/>
      <c r="Z684" s="236"/>
      <c r="AA684" s="236"/>
      <c r="AB684" s="236"/>
      <c r="AC684" s="236"/>
      <c r="AD684" s="236"/>
      <c r="AE684" s="236"/>
      <c r="AF684" s="236"/>
      <c r="AG684" s="236"/>
      <c r="AH684" s="236"/>
      <c r="AI684" s="236"/>
      <c r="AJ684" s="236"/>
      <c r="AK684" s="236"/>
      <c r="AL684" s="236"/>
      <c r="AM684" s="236"/>
      <c r="AN684" s="236"/>
      <c r="AO684" s="236"/>
      <c r="AP684" s="236"/>
      <c r="AQ684" s="236"/>
      <c r="AR684" s="236"/>
    </row>
    <row r="685">
      <c r="A685" s="220"/>
      <c r="B685" s="220"/>
      <c r="C685" s="220"/>
      <c r="D685" s="236"/>
      <c r="E685" s="236"/>
      <c r="F685" s="243"/>
      <c r="G685" s="243"/>
      <c r="H685" s="220"/>
      <c r="I685" s="220"/>
      <c r="J685" s="242"/>
      <c r="K685" s="236"/>
      <c r="L685" s="236"/>
      <c r="M685" s="236"/>
      <c r="N685" s="236"/>
      <c r="O685" s="236"/>
      <c r="P685" s="236"/>
      <c r="Q685" s="236"/>
      <c r="R685" s="236"/>
      <c r="S685" s="236"/>
      <c r="T685" s="236"/>
      <c r="U685" s="236"/>
      <c r="V685" s="236"/>
      <c r="W685" s="236"/>
      <c r="X685" s="236"/>
      <c r="Y685" s="236"/>
      <c r="Z685" s="236"/>
      <c r="AA685" s="236"/>
      <c r="AB685" s="236"/>
      <c r="AC685" s="236"/>
      <c r="AD685" s="236"/>
      <c r="AE685" s="236"/>
      <c r="AF685" s="236"/>
      <c r="AG685" s="236"/>
      <c r="AH685" s="236"/>
      <c r="AI685" s="236"/>
      <c r="AJ685" s="236"/>
      <c r="AK685" s="236"/>
      <c r="AL685" s="236"/>
      <c r="AM685" s="236"/>
      <c r="AN685" s="236"/>
      <c r="AO685" s="236"/>
      <c r="AP685" s="236"/>
      <c r="AQ685" s="236"/>
      <c r="AR685" s="236"/>
    </row>
    <row r="686">
      <c r="A686" s="220"/>
      <c r="B686" s="220"/>
      <c r="C686" s="220"/>
      <c r="D686" s="236"/>
      <c r="E686" s="236"/>
      <c r="F686" s="243"/>
      <c r="G686" s="243"/>
      <c r="H686" s="220"/>
      <c r="I686" s="220"/>
      <c r="J686" s="242"/>
      <c r="K686" s="236"/>
      <c r="L686" s="236"/>
      <c r="M686" s="236"/>
      <c r="N686" s="236"/>
      <c r="O686" s="236"/>
      <c r="P686" s="236"/>
      <c r="Q686" s="236"/>
      <c r="R686" s="236"/>
      <c r="S686" s="236"/>
      <c r="T686" s="236"/>
      <c r="U686" s="236"/>
      <c r="V686" s="236"/>
      <c r="W686" s="236"/>
      <c r="X686" s="236"/>
      <c r="Y686" s="236"/>
      <c r="Z686" s="236"/>
      <c r="AA686" s="236"/>
      <c r="AB686" s="236"/>
      <c r="AC686" s="236"/>
      <c r="AD686" s="236"/>
      <c r="AE686" s="236"/>
      <c r="AF686" s="236"/>
      <c r="AG686" s="236"/>
      <c r="AH686" s="236"/>
      <c r="AI686" s="236"/>
      <c r="AJ686" s="236"/>
      <c r="AK686" s="236"/>
      <c r="AL686" s="236"/>
      <c r="AM686" s="236"/>
      <c r="AN686" s="236"/>
      <c r="AO686" s="236"/>
      <c r="AP686" s="236"/>
      <c r="AQ686" s="236"/>
      <c r="AR686" s="236"/>
    </row>
    <row r="687">
      <c r="A687" s="220"/>
      <c r="B687" s="220"/>
      <c r="C687" s="220"/>
      <c r="D687" s="236"/>
      <c r="E687" s="236"/>
      <c r="F687" s="243"/>
      <c r="G687" s="243"/>
      <c r="H687" s="220"/>
      <c r="I687" s="220"/>
      <c r="J687" s="242"/>
      <c r="K687" s="236"/>
      <c r="L687" s="236"/>
      <c r="M687" s="236"/>
      <c r="N687" s="236"/>
      <c r="O687" s="236"/>
      <c r="P687" s="236"/>
      <c r="Q687" s="236"/>
      <c r="R687" s="236"/>
      <c r="S687" s="236"/>
      <c r="T687" s="236"/>
      <c r="U687" s="236"/>
      <c r="V687" s="236"/>
      <c r="W687" s="236"/>
      <c r="X687" s="236"/>
      <c r="Y687" s="236"/>
      <c r="Z687" s="236"/>
      <c r="AA687" s="236"/>
      <c r="AB687" s="236"/>
      <c r="AC687" s="236"/>
      <c r="AD687" s="236"/>
      <c r="AE687" s="236"/>
      <c r="AF687" s="236"/>
      <c r="AG687" s="236"/>
      <c r="AH687" s="236"/>
      <c r="AI687" s="236"/>
      <c r="AJ687" s="236"/>
      <c r="AK687" s="236"/>
      <c r="AL687" s="236"/>
      <c r="AM687" s="236"/>
      <c r="AN687" s="236"/>
      <c r="AO687" s="236"/>
      <c r="AP687" s="236"/>
      <c r="AQ687" s="236"/>
      <c r="AR687" s="236"/>
    </row>
    <row r="688">
      <c r="A688" s="220"/>
      <c r="B688" s="220"/>
      <c r="C688" s="220"/>
      <c r="D688" s="236"/>
      <c r="E688" s="236"/>
      <c r="F688" s="243"/>
      <c r="G688" s="243"/>
      <c r="H688" s="220"/>
      <c r="I688" s="220"/>
      <c r="J688" s="242"/>
      <c r="K688" s="236"/>
      <c r="L688" s="236"/>
      <c r="M688" s="236"/>
      <c r="N688" s="236"/>
      <c r="O688" s="236"/>
      <c r="P688" s="236"/>
      <c r="Q688" s="236"/>
      <c r="R688" s="236"/>
      <c r="S688" s="236"/>
      <c r="T688" s="236"/>
      <c r="U688" s="236"/>
      <c r="V688" s="236"/>
      <c r="W688" s="236"/>
      <c r="X688" s="236"/>
      <c r="Y688" s="236"/>
      <c r="Z688" s="236"/>
      <c r="AA688" s="236"/>
      <c r="AB688" s="236"/>
      <c r="AC688" s="236"/>
      <c r="AD688" s="236"/>
      <c r="AE688" s="236"/>
      <c r="AF688" s="236"/>
      <c r="AG688" s="236"/>
      <c r="AH688" s="236"/>
      <c r="AI688" s="236"/>
      <c r="AJ688" s="236"/>
      <c r="AK688" s="236"/>
      <c r="AL688" s="236"/>
      <c r="AM688" s="236"/>
      <c r="AN688" s="236"/>
      <c r="AO688" s="236"/>
      <c r="AP688" s="236"/>
      <c r="AQ688" s="236"/>
      <c r="AR688" s="236"/>
    </row>
    <row r="689">
      <c r="A689" s="220"/>
      <c r="B689" s="220"/>
      <c r="C689" s="220"/>
      <c r="D689" s="236"/>
      <c r="E689" s="236"/>
      <c r="F689" s="243"/>
      <c r="G689" s="243"/>
      <c r="H689" s="220"/>
      <c r="I689" s="220"/>
      <c r="J689" s="242"/>
      <c r="K689" s="236"/>
      <c r="L689" s="236"/>
      <c r="M689" s="236"/>
      <c r="N689" s="236"/>
      <c r="O689" s="236"/>
      <c r="P689" s="236"/>
      <c r="Q689" s="236"/>
      <c r="R689" s="236"/>
      <c r="S689" s="236"/>
      <c r="T689" s="236"/>
      <c r="U689" s="236"/>
      <c r="V689" s="236"/>
      <c r="W689" s="236"/>
      <c r="X689" s="236"/>
      <c r="Y689" s="236"/>
      <c r="Z689" s="236"/>
      <c r="AA689" s="236"/>
      <c r="AB689" s="236"/>
      <c r="AC689" s="236"/>
      <c r="AD689" s="236"/>
      <c r="AE689" s="236"/>
      <c r="AF689" s="236"/>
      <c r="AG689" s="236"/>
      <c r="AH689" s="236"/>
      <c r="AI689" s="236"/>
      <c r="AJ689" s="236"/>
      <c r="AK689" s="236"/>
      <c r="AL689" s="236"/>
      <c r="AM689" s="236"/>
      <c r="AN689" s="236"/>
      <c r="AO689" s="236"/>
      <c r="AP689" s="236"/>
      <c r="AQ689" s="236"/>
      <c r="AR689" s="236"/>
    </row>
    <row r="690">
      <c r="A690" s="220"/>
      <c r="B690" s="220"/>
      <c r="C690" s="220"/>
      <c r="D690" s="236"/>
      <c r="E690" s="236"/>
      <c r="F690" s="243"/>
      <c r="G690" s="243"/>
      <c r="H690" s="220"/>
      <c r="I690" s="220"/>
      <c r="J690" s="242"/>
      <c r="K690" s="236"/>
      <c r="L690" s="236"/>
      <c r="M690" s="236"/>
      <c r="N690" s="236"/>
      <c r="O690" s="236"/>
      <c r="P690" s="236"/>
      <c r="Q690" s="236"/>
      <c r="R690" s="236"/>
      <c r="S690" s="236"/>
      <c r="T690" s="236"/>
      <c r="U690" s="236"/>
      <c r="V690" s="236"/>
      <c r="W690" s="236"/>
      <c r="X690" s="236"/>
      <c r="Y690" s="236"/>
      <c r="Z690" s="236"/>
      <c r="AA690" s="236"/>
      <c r="AB690" s="236"/>
      <c r="AC690" s="236"/>
      <c r="AD690" s="236"/>
      <c r="AE690" s="236"/>
      <c r="AF690" s="236"/>
      <c r="AG690" s="236"/>
      <c r="AH690" s="236"/>
      <c r="AI690" s="236"/>
      <c r="AJ690" s="236"/>
      <c r="AK690" s="236"/>
      <c r="AL690" s="236"/>
      <c r="AM690" s="236"/>
      <c r="AN690" s="236"/>
      <c r="AO690" s="236"/>
      <c r="AP690" s="236"/>
      <c r="AQ690" s="236"/>
      <c r="AR690" s="236"/>
    </row>
    <row r="691">
      <c r="A691" s="220"/>
      <c r="B691" s="220"/>
      <c r="C691" s="220"/>
      <c r="D691" s="236"/>
      <c r="E691" s="236"/>
      <c r="F691" s="243"/>
      <c r="G691" s="243"/>
      <c r="H691" s="220"/>
      <c r="I691" s="220"/>
      <c r="J691" s="242"/>
      <c r="K691" s="236"/>
      <c r="L691" s="236"/>
      <c r="M691" s="236"/>
      <c r="N691" s="236"/>
      <c r="O691" s="236"/>
      <c r="P691" s="236"/>
      <c r="Q691" s="236"/>
      <c r="R691" s="236"/>
      <c r="S691" s="236"/>
      <c r="T691" s="236"/>
      <c r="U691" s="236"/>
      <c r="V691" s="236"/>
      <c r="W691" s="236"/>
      <c r="X691" s="236"/>
      <c r="Y691" s="236"/>
      <c r="Z691" s="236"/>
      <c r="AA691" s="236"/>
      <c r="AB691" s="236"/>
      <c r="AC691" s="236"/>
      <c r="AD691" s="236"/>
      <c r="AE691" s="236"/>
      <c r="AF691" s="236"/>
      <c r="AG691" s="236"/>
      <c r="AH691" s="236"/>
      <c r="AI691" s="236"/>
      <c r="AJ691" s="236"/>
      <c r="AK691" s="236"/>
      <c r="AL691" s="236"/>
      <c r="AM691" s="236"/>
      <c r="AN691" s="236"/>
      <c r="AO691" s="236"/>
      <c r="AP691" s="236"/>
      <c r="AQ691" s="236"/>
      <c r="AR691" s="236"/>
    </row>
    <row r="692">
      <c r="A692" s="220"/>
      <c r="B692" s="220"/>
      <c r="C692" s="220"/>
      <c r="D692" s="236"/>
      <c r="E692" s="236"/>
      <c r="F692" s="243"/>
      <c r="G692" s="243"/>
      <c r="H692" s="220"/>
      <c r="I692" s="220"/>
      <c r="J692" s="242"/>
      <c r="K692" s="236"/>
      <c r="L692" s="236"/>
      <c r="M692" s="236"/>
      <c r="N692" s="236"/>
      <c r="O692" s="236"/>
      <c r="P692" s="236"/>
      <c r="Q692" s="236"/>
      <c r="R692" s="236"/>
      <c r="S692" s="236"/>
      <c r="T692" s="236"/>
      <c r="U692" s="236"/>
      <c r="V692" s="236"/>
      <c r="W692" s="236"/>
      <c r="X692" s="236"/>
      <c r="Y692" s="236"/>
      <c r="Z692" s="236"/>
      <c r="AA692" s="236"/>
      <c r="AB692" s="236"/>
      <c r="AC692" s="236"/>
      <c r="AD692" s="236"/>
      <c r="AE692" s="236"/>
      <c r="AF692" s="236"/>
      <c r="AG692" s="236"/>
      <c r="AH692" s="236"/>
      <c r="AI692" s="236"/>
      <c r="AJ692" s="236"/>
      <c r="AK692" s="236"/>
      <c r="AL692" s="236"/>
      <c r="AM692" s="236"/>
      <c r="AN692" s="236"/>
      <c r="AO692" s="236"/>
      <c r="AP692" s="236"/>
      <c r="AQ692" s="236"/>
      <c r="AR692" s="236"/>
    </row>
    <row r="693">
      <c r="A693" s="220"/>
      <c r="B693" s="220"/>
      <c r="C693" s="220"/>
      <c r="D693" s="236"/>
      <c r="E693" s="236"/>
      <c r="F693" s="243"/>
      <c r="G693" s="243"/>
      <c r="H693" s="220"/>
      <c r="I693" s="220"/>
      <c r="J693" s="242"/>
      <c r="K693" s="236"/>
      <c r="L693" s="236"/>
      <c r="M693" s="236"/>
      <c r="N693" s="236"/>
      <c r="O693" s="236"/>
      <c r="P693" s="236"/>
      <c r="Q693" s="236"/>
      <c r="R693" s="236"/>
      <c r="S693" s="236"/>
      <c r="T693" s="236"/>
      <c r="U693" s="236"/>
      <c r="V693" s="236"/>
      <c r="W693" s="236"/>
      <c r="X693" s="236"/>
      <c r="Y693" s="236"/>
      <c r="Z693" s="236"/>
      <c r="AA693" s="236"/>
      <c r="AB693" s="236"/>
      <c r="AC693" s="236"/>
      <c r="AD693" s="236"/>
      <c r="AE693" s="236"/>
      <c r="AF693" s="236"/>
      <c r="AG693" s="236"/>
      <c r="AH693" s="236"/>
      <c r="AI693" s="236"/>
      <c r="AJ693" s="236"/>
      <c r="AK693" s="236"/>
      <c r="AL693" s="236"/>
      <c r="AM693" s="236"/>
      <c r="AN693" s="236"/>
      <c r="AO693" s="236"/>
      <c r="AP693" s="236"/>
      <c r="AQ693" s="236"/>
      <c r="AR693" s="236"/>
    </row>
    <row r="694">
      <c r="A694" s="220"/>
      <c r="B694" s="220"/>
      <c r="C694" s="220"/>
      <c r="D694" s="236"/>
      <c r="E694" s="236"/>
      <c r="F694" s="243"/>
      <c r="G694" s="243"/>
      <c r="H694" s="220"/>
      <c r="I694" s="220"/>
      <c r="J694" s="242"/>
      <c r="K694" s="236"/>
      <c r="L694" s="236"/>
      <c r="M694" s="236"/>
      <c r="N694" s="236"/>
      <c r="O694" s="236"/>
      <c r="P694" s="236"/>
      <c r="Q694" s="236"/>
      <c r="R694" s="236"/>
      <c r="S694" s="236"/>
      <c r="T694" s="236"/>
      <c r="U694" s="236"/>
      <c r="V694" s="236"/>
      <c r="W694" s="236"/>
      <c r="X694" s="236"/>
      <c r="Y694" s="236"/>
      <c r="Z694" s="236"/>
      <c r="AA694" s="236"/>
      <c r="AB694" s="236"/>
      <c r="AC694" s="236"/>
      <c r="AD694" s="236"/>
      <c r="AE694" s="236"/>
      <c r="AF694" s="236"/>
      <c r="AG694" s="236"/>
      <c r="AH694" s="236"/>
      <c r="AI694" s="236"/>
      <c r="AJ694" s="236"/>
      <c r="AK694" s="236"/>
      <c r="AL694" s="236"/>
      <c r="AM694" s="236"/>
      <c r="AN694" s="236"/>
      <c r="AO694" s="236"/>
      <c r="AP694" s="236"/>
      <c r="AQ694" s="236"/>
      <c r="AR694" s="236"/>
    </row>
    <row r="695">
      <c r="A695" s="220"/>
      <c r="B695" s="220"/>
      <c r="C695" s="220"/>
      <c r="D695" s="236"/>
      <c r="E695" s="236"/>
      <c r="F695" s="243"/>
      <c r="G695" s="243"/>
      <c r="H695" s="220"/>
      <c r="I695" s="220"/>
      <c r="J695" s="242"/>
      <c r="K695" s="236"/>
      <c r="L695" s="236"/>
      <c r="M695" s="236"/>
      <c r="N695" s="236"/>
      <c r="O695" s="236"/>
      <c r="P695" s="236"/>
      <c r="Q695" s="236"/>
      <c r="R695" s="236"/>
      <c r="S695" s="236"/>
      <c r="T695" s="236"/>
      <c r="U695" s="236"/>
      <c r="V695" s="236"/>
      <c r="W695" s="236"/>
      <c r="X695" s="236"/>
      <c r="Y695" s="236"/>
      <c r="Z695" s="236"/>
      <c r="AA695" s="236"/>
      <c r="AB695" s="236"/>
      <c r="AC695" s="236"/>
      <c r="AD695" s="236"/>
      <c r="AE695" s="236"/>
      <c r="AF695" s="236"/>
      <c r="AG695" s="236"/>
      <c r="AH695" s="236"/>
      <c r="AI695" s="236"/>
      <c r="AJ695" s="236"/>
      <c r="AK695" s="236"/>
      <c r="AL695" s="236"/>
      <c r="AM695" s="236"/>
      <c r="AN695" s="236"/>
      <c r="AO695" s="236"/>
      <c r="AP695" s="236"/>
      <c r="AQ695" s="236"/>
      <c r="AR695" s="236"/>
    </row>
    <row r="696">
      <c r="A696" s="220"/>
      <c r="B696" s="220"/>
      <c r="C696" s="220"/>
      <c r="D696" s="236"/>
      <c r="E696" s="236"/>
      <c r="F696" s="243"/>
      <c r="G696" s="243"/>
      <c r="H696" s="220"/>
      <c r="I696" s="220"/>
      <c r="J696" s="242"/>
      <c r="K696" s="236"/>
      <c r="L696" s="236"/>
      <c r="M696" s="236"/>
      <c r="N696" s="236"/>
      <c r="O696" s="236"/>
      <c r="P696" s="236"/>
      <c r="Q696" s="236"/>
      <c r="R696" s="236"/>
      <c r="S696" s="236"/>
      <c r="T696" s="236"/>
      <c r="U696" s="236"/>
      <c r="V696" s="236"/>
      <c r="W696" s="236"/>
      <c r="X696" s="236"/>
      <c r="Y696" s="236"/>
      <c r="Z696" s="236"/>
      <c r="AA696" s="236"/>
      <c r="AB696" s="236"/>
      <c r="AC696" s="236"/>
      <c r="AD696" s="236"/>
      <c r="AE696" s="236"/>
      <c r="AF696" s="236"/>
      <c r="AG696" s="236"/>
      <c r="AH696" s="236"/>
      <c r="AI696" s="236"/>
      <c r="AJ696" s="236"/>
      <c r="AK696" s="236"/>
      <c r="AL696" s="236"/>
      <c r="AM696" s="236"/>
      <c r="AN696" s="236"/>
      <c r="AO696" s="236"/>
      <c r="AP696" s="236"/>
      <c r="AQ696" s="236"/>
      <c r="AR696" s="236"/>
    </row>
    <row r="697">
      <c r="A697" s="220"/>
      <c r="B697" s="220"/>
      <c r="C697" s="220"/>
      <c r="D697" s="236"/>
      <c r="E697" s="236"/>
      <c r="F697" s="243"/>
      <c r="G697" s="243"/>
      <c r="H697" s="220"/>
      <c r="I697" s="220"/>
      <c r="J697" s="242"/>
      <c r="K697" s="236"/>
      <c r="L697" s="236"/>
      <c r="M697" s="236"/>
      <c r="N697" s="236"/>
      <c r="O697" s="236"/>
      <c r="P697" s="236"/>
      <c r="Q697" s="236"/>
      <c r="R697" s="236"/>
      <c r="S697" s="236"/>
      <c r="T697" s="236"/>
      <c r="U697" s="236"/>
      <c r="V697" s="236"/>
      <c r="W697" s="236"/>
      <c r="X697" s="236"/>
      <c r="Y697" s="236"/>
      <c r="Z697" s="236"/>
      <c r="AA697" s="236"/>
      <c r="AB697" s="236"/>
      <c r="AC697" s="236"/>
      <c r="AD697" s="236"/>
      <c r="AE697" s="236"/>
      <c r="AF697" s="236"/>
      <c r="AG697" s="236"/>
      <c r="AH697" s="236"/>
      <c r="AI697" s="236"/>
      <c r="AJ697" s="236"/>
      <c r="AK697" s="236"/>
      <c r="AL697" s="236"/>
      <c r="AM697" s="236"/>
      <c r="AN697" s="236"/>
      <c r="AO697" s="236"/>
      <c r="AP697" s="236"/>
      <c r="AQ697" s="236"/>
      <c r="AR697" s="236"/>
    </row>
    <row r="698">
      <c r="A698" s="220"/>
      <c r="B698" s="220"/>
      <c r="C698" s="220"/>
      <c r="D698" s="236"/>
      <c r="E698" s="236"/>
      <c r="F698" s="243"/>
      <c r="G698" s="243"/>
      <c r="H698" s="220"/>
      <c r="I698" s="220"/>
      <c r="J698" s="242"/>
      <c r="K698" s="236"/>
      <c r="L698" s="236"/>
      <c r="M698" s="236"/>
      <c r="N698" s="236"/>
      <c r="O698" s="236"/>
      <c r="P698" s="236"/>
      <c r="Q698" s="236"/>
      <c r="R698" s="236"/>
      <c r="S698" s="236"/>
      <c r="T698" s="236"/>
      <c r="U698" s="236"/>
      <c r="V698" s="236"/>
      <c r="W698" s="236"/>
      <c r="X698" s="236"/>
      <c r="Y698" s="236"/>
      <c r="Z698" s="236"/>
      <c r="AA698" s="236"/>
      <c r="AB698" s="236"/>
      <c r="AC698" s="236"/>
      <c r="AD698" s="236"/>
      <c r="AE698" s="236"/>
      <c r="AF698" s="236"/>
      <c r="AG698" s="236"/>
      <c r="AH698" s="236"/>
      <c r="AI698" s="236"/>
      <c r="AJ698" s="236"/>
      <c r="AK698" s="236"/>
      <c r="AL698" s="236"/>
      <c r="AM698" s="236"/>
      <c r="AN698" s="236"/>
      <c r="AO698" s="236"/>
      <c r="AP698" s="236"/>
      <c r="AQ698" s="236"/>
      <c r="AR698" s="236"/>
    </row>
    <row r="699">
      <c r="A699" s="220"/>
      <c r="B699" s="220"/>
      <c r="C699" s="220"/>
      <c r="D699" s="236"/>
      <c r="E699" s="236"/>
      <c r="F699" s="243"/>
      <c r="G699" s="243"/>
      <c r="H699" s="220"/>
      <c r="I699" s="220"/>
      <c r="J699" s="242"/>
      <c r="K699" s="236"/>
      <c r="L699" s="236"/>
      <c r="M699" s="236"/>
      <c r="N699" s="236"/>
      <c r="O699" s="236"/>
      <c r="P699" s="236"/>
      <c r="Q699" s="236"/>
      <c r="R699" s="236"/>
      <c r="S699" s="236"/>
      <c r="T699" s="236"/>
      <c r="U699" s="236"/>
      <c r="V699" s="236"/>
      <c r="W699" s="236"/>
      <c r="X699" s="236"/>
      <c r="Y699" s="236"/>
      <c r="Z699" s="236"/>
      <c r="AA699" s="236"/>
      <c r="AB699" s="236"/>
      <c r="AC699" s="236"/>
      <c r="AD699" s="236"/>
      <c r="AE699" s="236"/>
      <c r="AF699" s="236"/>
      <c r="AG699" s="236"/>
      <c r="AH699" s="236"/>
      <c r="AI699" s="236"/>
      <c r="AJ699" s="236"/>
      <c r="AK699" s="236"/>
      <c r="AL699" s="236"/>
      <c r="AM699" s="236"/>
      <c r="AN699" s="236"/>
      <c r="AO699" s="236"/>
      <c r="AP699" s="236"/>
      <c r="AQ699" s="236"/>
      <c r="AR699" s="236"/>
    </row>
    <row r="700">
      <c r="A700" s="220"/>
      <c r="B700" s="220"/>
      <c r="C700" s="220"/>
      <c r="D700" s="236"/>
      <c r="E700" s="236"/>
      <c r="F700" s="243"/>
      <c r="G700" s="243"/>
      <c r="H700" s="220"/>
      <c r="I700" s="220"/>
      <c r="J700" s="242"/>
      <c r="K700" s="236"/>
      <c r="L700" s="236"/>
      <c r="M700" s="236"/>
      <c r="N700" s="236"/>
      <c r="O700" s="236"/>
      <c r="P700" s="236"/>
      <c r="Q700" s="236"/>
      <c r="R700" s="236"/>
      <c r="S700" s="236"/>
      <c r="T700" s="236"/>
      <c r="U700" s="236"/>
      <c r="V700" s="236"/>
      <c r="W700" s="236"/>
      <c r="X700" s="236"/>
      <c r="Y700" s="236"/>
      <c r="Z700" s="236"/>
      <c r="AA700" s="236"/>
      <c r="AB700" s="236"/>
      <c r="AC700" s="236"/>
      <c r="AD700" s="236"/>
      <c r="AE700" s="236"/>
      <c r="AF700" s="236"/>
      <c r="AG700" s="236"/>
      <c r="AH700" s="236"/>
      <c r="AI700" s="236"/>
      <c r="AJ700" s="236"/>
      <c r="AK700" s="236"/>
      <c r="AL700" s="236"/>
      <c r="AM700" s="236"/>
      <c r="AN700" s="236"/>
      <c r="AO700" s="236"/>
      <c r="AP700" s="236"/>
      <c r="AQ700" s="236"/>
      <c r="AR700" s="236"/>
    </row>
    <row r="701">
      <c r="A701" s="220"/>
      <c r="B701" s="220"/>
      <c r="C701" s="220"/>
      <c r="D701" s="236"/>
      <c r="E701" s="236"/>
      <c r="F701" s="243"/>
      <c r="G701" s="243"/>
      <c r="H701" s="220"/>
      <c r="I701" s="220"/>
      <c r="J701" s="242"/>
      <c r="K701" s="236"/>
      <c r="L701" s="236"/>
      <c r="M701" s="236"/>
      <c r="N701" s="236"/>
      <c r="O701" s="236"/>
      <c r="P701" s="236"/>
      <c r="Q701" s="236"/>
      <c r="R701" s="236"/>
      <c r="S701" s="236"/>
      <c r="T701" s="236"/>
      <c r="U701" s="236"/>
      <c r="V701" s="236"/>
      <c r="W701" s="236"/>
      <c r="X701" s="236"/>
      <c r="Y701" s="236"/>
      <c r="Z701" s="236"/>
      <c r="AA701" s="236"/>
      <c r="AB701" s="236"/>
      <c r="AC701" s="236"/>
      <c r="AD701" s="236"/>
      <c r="AE701" s="236"/>
      <c r="AF701" s="236"/>
      <c r="AG701" s="236"/>
      <c r="AH701" s="236"/>
      <c r="AI701" s="236"/>
      <c r="AJ701" s="236"/>
      <c r="AK701" s="236"/>
      <c r="AL701" s="236"/>
      <c r="AM701" s="236"/>
      <c r="AN701" s="236"/>
      <c r="AO701" s="236"/>
      <c r="AP701" s="236"/>
      <c r="AQ701" s="236"/>
      <c r="AR701" s="236"/>
    </row>
    <row r="702">
      <c r="A702" s="220"/>
      <c r="B702" s="220"/>
      <c r="C702" s="220"/>
      <c r="D702" s="236"/>
      <c r="E702" s="236"/>
      <c r="F702" s="243"/>
      <c r="G702" s="243"/>
      <c r="H702" s="220"/>
      <c r="I702" s="220"/>
      <c r="J702" s="242"/>
      <c r="K702" s="236"/>
      <c r="L702" s="236"/>
      <c r="M702" s="236"/>
      <c r="N702" s="236"/>
      <c r="O702" s="236"/>
      <c r="P702" s="236"/>
      <c r="Q702" s="236"/>
      <c r="R702" s="236"/>
      <c r="S702" s="236"/>
      <c r="T702" s="236"/>
      <c r="U702" s="236"/>
      <c r="V702" s="236"/>
      <c r="W702" s="236"/>
      <c r="X702" s="236"/>
      <c r="Y702" s="236"/>
      <c r="Z702" s="236"/>
      <c r="AA702" s="236"/>
      <c r="AB702" s="236"/>
      <c r="AC702" s="236"/>
      <c r="AD702" s="236"/>
      <c r="AE702" s="236"/>
      <c r="AF702" s="236"/>
      <c r="AG702" s="236"/>
      <c r="AH702" s="236"/>
      <c r="AI702" s="236"/>
      <c r="AJ702" s="236"/>
      <c r="AK702" s="236"/>
      <c r="AL702" s="236"/>
      <c r="AM702" s="236"/>
      <c r="AN702" s="236"/>
      <c r="AO702" s="236"/>
      <c r="AP702" s="236"/>
      <c r="AQ702" s="236"/>
      <c r="AR702" s="236"/>
    </row>
    <row r="703">
      <c r="A703" s="220"/>
      <c r="B703" s="220"/>
      <c r="C703" s="220"/>
      <c r="D703" s="236"/>
      <c r="E703" s="236"/>
      <c r="F703" s="243"/>
      <c r="G703" s="243"/>
      <c r="H703" s="220"/>
      <c r="I703" s="220"/>
      <c r="J703" s="242"/>
      <c r="K703" s="236"/>
      <c r="L703" s="236"/>
      <c r="M703" s="236"/>
      <c r="N703" s="236"/>
      <c r="O703" s="236"/>
      <c r="P703" s="236"/>
      <c r="Q703" s="236"/>
      <c r="R703" s="236"/>
      <c r="S703" s="236"/>
      <c r="T703" s="236"/>
      <c r="U703" s="236"/>
      <c r="V703" s="236"/>
      <c r="W703" s="236"/>
      <c r="X703" s="236"/>
      <c r="Y703" s="236"/>
      <c r="Z703" s="236"/>
      <c r="AA703" s="236"/>
      <c r="AB703" s="236"/>
      <c r="AC703" s="236"/>
      <c r="AD703" s="236"/>
      <c r="AE703" s="236"/>
      <c r="AF703" s="236"/>
      <c r="AG703" s="236"/>
      <c r="AH703" s="236"/>
      <c r="AI703" s="236"/>
      <c r="AJ703" s="236"/>
      <c r="AK703" s="236"/>
      <c r="AL703" s="236"/>
      <c r="AM703" s="236"/>
      <c r="AN703" s="236"/>
      <c r="AO703" s="236"/>
      <c r="AP703" s="236"/>
      <c r="AQ703" s="236"/>
      <c r="AR703" s="236"/>
    </row>
    <row r="704">
      <c r="A704" s="220"/>
      <c r="B704" s="220"/>
      <c r="C704" s="220"/>
      <c r="D704" s="236"/>
      <c r="E704" s="236"/>
      <c r="F704" s="243"/>
      <c r="G704" s="243"/>
      <c r="H704" s="220"/>
      <c r="I704" s="220"/>
      <c r="J704" s="242"/>
      <c r="K704" s="236"/>
      <c r="L704" s="236"/>
      <c r="M704" s="236"/>
      <c r="N704" s="236"/>
      <c r="O704" s="236"/>
      <c r="P704" s="236"/>
      <c r="Q704" s="236"/>
      <c r="R704" s="236"/>
      <c r="S704" s="236"/>
      <c r="T704" s="236"/>
      <c r="U704" s="236"/>
      <c r="V704" s="236"/>
      <c r="W704" s="236"/>
      <c r="X704" s="236"/>
      <c r="Y704" s="236"/>
      <c r="Z704" s="236"/>
      <c r="AA704" s="236"/>
      <c r="AB704" s="236"/>
      <c r="AC704" s="236"/>
      <c r="AD704" s="236"/>
      <c r="AE704" s="236"/>
      <c r="AF704" s="236"/>
      <c r="AG704" s="236"/>
      <c r="AH704" s="236"/>
      <c r="AI704" s="236"/>
      <c r="AJ704" s="236"/>
      <c r="AK704" s="236"/>
      <c r="AL704" s="236"/>
      <c r="AM704" s="236"/>
      <c r="AN704" s="236"/>
      <c r="AO704" s="236"/>
      <c r="AP704" s="236"/>
      <c r="AQ704" s="236"/>
      <c r="AR704" s="236"/>
    </row>
    <row r="705">
      <c r="A705" s="220"/>
      <c r="B705" s="220"/>
      <c r="C705" s="220"/>
      <c r="D705" s="236"/>
      <c r="E705" s="236"/>
      <c r="F705" s="243"/>
      <c r="G705" s="243"/>
      <c r="H705" s="220"/>
      <c r="I705" s="220"/>
      <c r="J705" s="242"/>
      <c r="K705" s="236"/>
      <c r="L705" s="236"/>
      <c r="M705" s="236"/>
      <c r="N705" s="236"/>
      <c r="O705" s="236"/>
      <c r="P705" s="236"/>
      <c r="Q705" s="236"/>
      <c r="R705" s="236"/>
      <c r="S705" s="236"/>
      <c r="T705" s="236"/>
      <c r="U705" s="236"/>
      <c r="V705" s="236"/>
      <c r="W705" s="236"/>
      <c r="X705" s="236"/>
      <c r="Y705" s="236"/>
      <c r="Z705" s="236"/>
      <c r="AA705" s="236"/>
      <c r="AB705" s="236"/>
      <c r="AC705" s="236"/>
      <c r="AD705" s="236"/>
      <c r="AE705" s="236"/>
      <c r="AF705" s="236"/>
      <c r="AG705" s="236"/>
      <c r="AH705" s="236"/>
      <c r="AI705" s="236"/>
      <c r="AJ705" s="236"/>
      <c r="AK705" s="236"/>
      <c r="AL705" s="236"/>
      <c r="AM705" s="236"/>
      <c r="AN705" s="236"/>
      <c r="AO705" s="236"/>
      <c r="AP705" s="236"/>
      <c r="AQ705" s="236"/>
      <c r="AR705" s="236"/>
    </row>
    <row r="706">
      <c r="A706" s="220"/>
      <c r="B706" s="220"/>
      <c r="C706" s="220"/>
      <c r="D706" s="236"/>
      <c r="E706" s="236"/>
      <c r="F706" s="243"/>
      <c r="G706" s="243"/>
      <c r="H706" s="220"/>
      <c r="I706" s="220"/>
      <c r="J706" s="242"/>
      <c r="K706" s="236"/>
      <c r="L706" s="236"/>
      <c r="M706" s="236"/>
      <c r="N706" s="236"/>
      <c r="O706" s="236"/>
      <c r="P706" s="236"/>
      <c r="Q706" s="236"/>
      <c r="R706" s="236"/>
      <c r="S706" s="236"/>
      <c r="T706" s="236"/>
      <c r="U706" s="236"/>
      <c r="V706" s="236"/>
      <c r="W706" s="236"/>
      <c r="X706" s="236"/>
      <c r="Y706" s="236"/>
      <c r="Z706" s="236"/>
      <c r="AA706" s="236"/>
      <c r="AB706" s="236"/>
      <c r="AC706" s="236"/>
      <c r="AD706" s="236"/>
      <c r="AE706" s="236"/>
      <c r="AF706" s="236"/>
      <c r="AG706" s="236"/>
      <c r="AH706" s="236"/>
      <c r="AI706" s="236"/>
      <c r="AJ706" s="236"/>
      <c r="AK706" s="236"/>
      <c r="AL706" s="236"/>
      <c r="AM706" s="236"/>
      <c r="AN706" s="236"/>
      <c r="AO706" s="236"/>
      <c r="AP706" s="236"/>
      <c r="AQ706" s="236"/>
      <c r="AR706" s="236"/>
    </row>
    <row r="707">
      <c r="A707" s="220"/>
      <c r="B707" s="220"/>
      <c r="C707" s="220"/>
      <c r="D707" s="236"/>
      <c r="E707" s="236"/>
      <c r="F707" s="243"/>
      <c r="G707" s="243"/>
      <c r="H707" s="220"/>
      <c r="I707" s="220"/>
      <c r="J707" s="242"/>
      <c r="K707" s="236"/>
      <c r="L707" s="236"/>
      <c r="M707" s="236"/>
      <c r="N707" s="236"/>
      <c r="O707" s="236"/>
      <c r="P707" s="236"/>
      <c r="Q707" s="236"/>
      <c r="R707" s="236"/>
      <c r="S707" s="236"/>
      <c r="T707" s="236"/>
      <c r="U707" s="236"/>
      <c r="V707" s="236"/>
      <c r="W707" s="236"/>
      <c r="X707" s="236"/>
      <c r="Y707" s="236"/>
      <c r="Z707" s="236"/>
      <c r="AA707" s="236"/>
      <c r="AB707" s="236"/>
      <c r="AC707" s="236"/>
      <c r="AD707" s="236"/>
      <c r="AE707" s="236"/>
      <c r="AF707" s="236"/>
      <c r="AG707" s="236"/>
      <c r="AH707" s="236"/>
      <c r="AI707" s="236"/>
      <c r="AJ707" s="236"/>
      <c r="AK707" s="236"/>
      <c r="AL707" s="236"/>
      <c r="AM707" s="236"/>
      <c r="AN707" s="236"/>
      <c r="AO707" s="236"/>
      <c r="AP707" s="236"/>
      <c r="AQ707" s="236"/>
      <c r="AR707" s="236"/>
    </row>
    <row r="708">
      <c r="A708" s="220"/>
      <c r="B708" s="220"/>
      <c r="C708" s="220"/>
      <c r="D708" s="236"/>
      <c r="E708" s="236"/>
      <c r="F708" s="243"/>
      <c r="G708" s="243"/>
      <c r="H708" s="220"/>
      <c r="I708" s="220"/>
      <c r="J708" s="242"/>
      <c r="K708" s="236"/>
      <c r="L708" s="236"/>
      <c r="M708" s="236"/>
      <c r="N708" s="236"/>
      <c r="O708" s="236"/>
      <c r="P708" s="236"/>
      <c r="Q708" s="236"/>
      <c r="R708" s="236"/>
      <c r="S708" s="236"/>
      <c r="T708" s="236"/>
      <c r="U708" s="236"/>
      <c r="V708" s="236"/>
      <c r="W708" s="236"/>
      <c r="X708" s="236"/>
      <c r="Y708" s="236"/>
      <c r="Z708" s="236"/>
      <c r="AA708" s="236"/>
      <c r="AB708" s="236"/>
      <c r="AC708" s="236"/>
      <c r="AD708" s="236"/>
      <c r="AE708" s="236"/>
      <c r="AF708" s="236"/>
      <c r="AG708" s="236"/>
      <c r="AH708" s="236"/>
      <c r="AI708" s="236"/>
      <c r="AJ708" s="236"/>
      <c r="AK708" s="236"/>
      <c r="AL708" s="236"/>
      <c r="AM708" s="236"/>
      <c r="AN708" s="236"/>
      <c r="AO708" s="236"/>
      <c r="AP708" s="236"/>
      <c r="AQ708" s="236"/>
      <c r="AR708" s="236"/>
    </row>
    <row r="709">
      <c r="A709" s="220"/>
      <c r="B709" s="220"/>
      <c r="C709" s="220"/>
      <c r="D709" s="236"/>
      <c r="E709" s="236"/>
      <c r="F709" s="243"/>
      <c r="G709" s="243"/>
      <c r="H709" s="220"/>
      <c r="I709" s="220"/>
      <c r="J709" s="242"/>
      <c r="K709" s="236"/>
      <c r="L709" s="236"/>
      <c r="M709" s="236"/>
      <c r="N709" s="236"/>
      <c r="O709" s="236"/>
      <c r="P709" s="236"/>
      <c r="Q709" s="236"/>
      <c r="R709" s="236"/>
      <c r="S709" s="236"/>
      <c r="T709" s="236"/>
      <c r="U709" s="236"/>
      <c r="V709" s="236"/>
      <c r="W709" s="236"/>
      <c r="X709" s="236"/>
      <c r="Y709" s="236"/>
      <c r="Z709" s="236"/>
      <c r="AA709" s="236"/>
      <c r="AB709" s="236"/>
      <c r="AC709" s="236"/>
      <c r="AD709" s="236"/>
      <c r="AE709" s="236"/>
      <c r="AF709" s="236"/>
      <c r="AG709" s="236"/>
      <c r="AH709" s="236"/>
      <c r="AI709" s="236"/>
      <c r="AJ709" s="236"/>
      <c r="AK709" s="236"/>
      <c r="AL709" s="236"/>
      <c r="AM709" s="236"/>
      <c r="AN709" s="236"/>
      <c r="AO709" s="236"/>
      <c r="AP709" s="236"/>
      <c r="AQ709" s="236"/>
      <c r="AR709" s="236"/>
    </row>
    <row r="710">
      <c r="A710" s="220"/>
      <c r="B710" s="220"/>
      <c r="C710" s="220"/>
      <c r="D710" s="236"/>
      <c r="E710" s="236"/>
      <c r="F710" s="243"/>
      <c r="G710" s="243"/>
      <c r="H710" s="220"/>
      <c r="I710" s="220"/>
      <c r="J710" s="242"/>
      <c r="K710" s="236"/>
      <c r="L710" s="236"/>
      <c r="M710" s="236"/>
      <c r="N710" s="236"/>
      <c r="O710" s="236"/>
      <c r="P710" s="236"/>
      <c r="Q710" s="236"/>
      <c r="R710" s="236"/>
      <c r="S710" s="236"/>
      <c r="T710" s="236"/>
      <c r="U710" s="236"/>
      <c r="V710" s="236"/>
      <c r="W710" s="236"/>
      <c r="X710" s="236"/>
      <c r="Y710" s="236"/>
      <c r="Z710" s="236"/>
      <c r="AA710" s="236"/>
      <c r="AB710" s="236"/>
      <c r="AC710" s="236"/>
      <c r="AD710" s="236"/>
      <c r="AE710" s="236"/>
      <c r="AF710" s="236"/>
      <c r="AG710" s="236"/>
      <c r="AH710" s="236"/>
      <c r="AI710" s="236"/>
      <c r="AJ710" s="236"/>
      <c r="AK710" s="236"/>
      <c r="AL710" s="236"/>
      <c r="AM710" s="236"/>
      <c r="AN710" s="236"/>
      <c r="AO710" s="236"/>
      <c r="AP710" s="236"/>
      <c r="AQ710" s="236"/>
      <c r="AR710" s="236"/>
    </row>
    <row r="711">
      <c r="A711" s="220"/>
      <c r="B711" s="220"/>
      <c r="C711" s="220"/>
      <c r="D711" s="236"/>
      <c r="E711" s="236"/>
      <c r="F711" s="243"/>
      <c r="G711" s="243"/>
      <c r="H711" s="220"/>
      <c r="I711" s="220"/>
      <c r="J711" s="242"/>
      <c r="K711" s="236"/>
      <c r="L711" s="236"/>
      <c r="M711" s="236"/>
      <c r="N711" s="236"/>
      <c r="O711" s="236"/>
      <c r="P711" s="236"/>
      <c r="Q711" s="236"/>
      <c r="R711" s="236"/>
      <c r="S711" s="236"/>
      <c r="T711" s="236"/>
      <c r="U711" s="236"/>
      <c r="V711" s="236"/>
      <c r="W711" s="236"/>
      <c r="X711" s="236"/>
      <c r="Y711" s="236"/>
      <c r="Z711" s="236"/>
      <c r="AA711" s="236"/>
      <c r="AB711" s="236"/>
      <c r="AC711" s="236"/>
      <c r="AD711" s="236"/>
      <c r="AE711" s="236"/>
      <c r="AF711" s="236"/>
      <c r="AG711" s="236"/>
      <c r="AH711" s="236"/>
      <c r="AI711" s="236"/>
      <c r="AJ711" s="236"/>
      <c r="AK711" s="236"/>
      <c r="AL711" s="236"/>
      <c r="AM711" s="236"/>
      <c r="AN711" s="236"/>
      <c r="AO711" s="236"/>
      <c r="AP711" s="236"/>
      <c r="AQ711" s="236"/>
      <c r="AR711" s="236"/>
    </row>
    <row r="712">
      <c r="A712" s="220"/>
      <c r="B712" s="220"/>
      <c r="C712" s="220"/>
      <c r="D712" s="236"/>
      <c r="E712" s="236"/>
      <c r="F712" s="243"/>
      <c r="G712" s="243"/>
      <c r="H712" s="220"/>
      <c r="I712" s="220"/>
      <c r="J712" s="242"/>
      <c r="K712" s="236"/>
      <c r="L712" s="236"/>
      <c r="M712" s="236"/>
      <c r="N712" s="236"/>
      <c r="O712" s="236"/>
      <c r="P712" s="236"/>
      <c r="Q712" s="236"/>
      <c r="R712" s="236"/>
      <c r="S712" s="236"/>
      <c r="T712" s="236"/>
      <c r="U712" s="236"/>
      <c r="V712" s="236"/>
      <c r="W712" s="236"/>
      <c r="X712" s="236"/>
      <c r="Y712" s="236"/>
      <c r="Z712" s="236"/>
      <c r="AA712" s="236"/>
      <c r="AB712" s="236"/>
      <c r="AC712" s="236"/>
      <c r="AD712" s="236"/>
      <c r="AE712" s="236"/>
      <c r="AF712" s="236"/>
      <c r="AG712" s="236"/>
      <c r="AH712" s="236"/>
      <c r="AI712" s="236"/>
      <c r="AJ712" s="236"/>
      <c r="AK712" s="236"/>
      <c r="AL712" s="236"/>
      <c r="AM712" s="236"/>
      <c r="AN712" s="236"/>
      <c r="AO712" s="236"/>
      <c r="AP712" s="236"/>
      <c r="AQ712" s="236"/>
      <c r="AR712" s="236"/>
    </row>
    <row r="713">
      <c r="A713" s="220"/>
      <c r="B713" s="220"/>
      <c r="C713" s="220"/>
      <c r="D713" s="236"/>
      <c r="E713" s="236"/>
      <c r="F713" s="243"/>
      <c r="G713" s="243"/>
      <c r="H713" s="220"/>
      <c r="I713" s="220"/>
      <c r="J713" s="242"/>
      <c r="K713" s="236"/>
      <c r="L713" s="236"/>
      <c r="M713" s="236"/>
      <c r="N713" s="236"/>
      <c r="O713" s="236"/>
      <c r="P713" s="236"/>
      <c r="Q713" s="236"/>
      <c r="R713" s="236"/>
      <c r="S713" s="236"/>
      <c r="T713" s="236"/>
      <c r="U713" s="236"/>
      <c r="V713" s="236"/>
      <c r="W713" s="236"/>
      <c r="X713" s="236"/>
      <c r="Y713" s="236"/>
      <c r="Z713" s="236"/>
      <c r="AA713" s="236"/>
      <c r="AB713" s="236"/>
      <c r="AC713" s="236"/>
      <c r="AD713" s="236"/>
      <c r="AE713" s="236"/>
      <c r="AF713" s="236"/>
      <c r="AG713" s="236"/>
      <c r="AH713" s="236"/>
      <c r="AI713" s="236"/>
      <c r="AJ713" s="236"/>
      <c r="AK713" s="236"/>
      <c r="AL713" s="236"/>
      <c r="AM713" s="236"/>
      <c r="AN713" s="236"/>
      <c r="AO713" s="236"/>
      <c r="AP713" s="236"/>
      <c r="AQ713" s="236"/>
      <c r="AR713" s="236"/>
    </row>
    <row r="714">
      <c r="A714" s="220"/>
      <c r="B714" s="220"/>
      <c r="C714" s="220"/>
      <c r="D714" s="236"/>
      <c r="E714" s="236"/>
      <c r="F714" s="243"/>
      <c r="G714" s="243"/>
      <c r="H714" s="220"/>
      <c r="I714" s="220"/>
      <c r="J714" s="242"/>
      <c r="K714" s="236"/>
      <c r="L714" s="236"/>
      <c r="M714" s="236"/>
      <c r="N714" s="236"/>
      <c r="O714" s="236"/>
      <c r="P714" s="236"/>
      <c r="Q714" s="236"/>
      <c r="R714" s="236"/>
      <c r="S714" s="236"/>
      <c r="T714" s="236"/>
      <c r="U714" s="236"/>
      <c r="V714" s="236"/>
      <c r="W714" s="236"/>
      <c r="X714" s="236"/>
      <c r="Y714" s="236"/>
      <c r="Z714" s="236"/>
      <c r="AA714" s="236"/>
      <c r="AB714" s="236"/>
      <c r="AC714" s="236"/>
      <c r="AD714" s="236"/>
      <c r="AE714" s="236"/>
      <c r="AF714" s="236"/>
      <c r="AG714" s="236"/>
      <c r="AH714" s="236"/>
      <c r="AI714" s="236"/>
      <c r="AJ714" s="236"/>
      <c r="AK714" s="236"/>
      <c r="AL714" s="236"/>
      <c r="AM714" s="236"/>
      <c r="AN714" s="236"/>
      <c r="AO714" s="236"/>
      <c r="AP714" s="236"/>
      <c r="AQ714" s="236"/>
      <c r="AR714" s="236"/>
    </row>
    <row r="715">
      <c r="A715" s="220"/>
      <c r="B715" s="220"/>
      <c r="C715" s="220"/>
      <c r="D715" s="236"/>
      <c r="E715" s="236"/>
      <c r="F715" s="243"/>
      <c r="G715" s="243"/>
      <c r="H715" s="220"/>
      <c r="I715" s="220"/>
      <c r="J715" s="242"/>
      <c r="K715" s="236"/>
      <c r="L715" s="236"/>
      <c r="M715" s="236"/>
      <c r="N715" s="236"/>
      <c r="O715" s="236"/>
      <c r="P715" s="236"/>
      <c r="Q715" s="236"/>
      <c r="R715" s="236"/>
      <c r="S715" s="236"/>
      <c r="T715" s="236"/>
      <c r="U715" s="236"/>
      <c r="V715" s="236"/>
      <c r="W715" s="236"/>
      <c r="X715" s="236"/>
      <c r="Y715" s="236"/>
      <c r="Z715" s="236"/>
      <c r="AA715" s="236"/>
      <c r="AB715" s="236"/>
      <c r="AC715" s="236"/>
      <c r="AD715" s="236"/>
      <c r="AE715" s="236"/>
      <c r="AF715" s="236"/>
      <c r="AG715" s="236"/>
      <c r="AH715" s="236"/>
      <c r="AI715" s="236"/>
      <c r="AJ715" s="236"/>
      <c r="AK715" s="236"/>
      <c r="AL715" s="236"/>
      <c r="AM715" s="236"/>
      <c r="AN715" s="236"/>
      <c r="AO715" s="236"/>
      <c r="AP715" s="236"/>
      <c r="AQ715" s="236"/>
      <c r="AR715" s="236"/>
    </row>
    <row r="716">
      <c r="A716" s="220"/>
      <c r="B716" s="220"/>
      <c r="C716" s="220"/>
      <c r="D716" s="236"/>
      <c r="E716" s="236"/>
      <c r="F716" s="243"/>
      <c r="G716" s="243"/>
      <c r="H716" s="220"/>
      <c r="I716" s="220"/>
      <c r="J716" s="242"/>
      <c r="K716" s="236"/>
      <c r="L716" s="236"/>
      <c r="M716" s="236"/>
      <c r="N716" s="236"/>
      <c r="O716" s="236"/>
      <c r="P716" s="236"/>
      <c r="Q716" s="236"/>
      <c r="R716" s="236"/>
      <c r="S716" s="236"/>
      <c r="T716" s="236"/>
      <c r="U716" s="236"/>
      <c r="V716" s="236"/>
      <c r="W716" s="236"/>
      <c r="X716" s="236"/>
      <c r="Y716" s="236"/>
      <c r="Z716" s="236"/>
      <c r="AA716" s="236"/>
      <c r="AB716" s="236"/>
      <c r="AC716" s="236"/>
      <c r="AD716" s="236"/>
      <c r="AE716" s="236"/>
      <c r="AF716" s="236"/>
      <c r="AG716" s="236"/>
      <c r="AH716" s="236"/>
      <c r="AI716" s="236"/>
      <c r="AJ716" s="236"/>
      <c r="AK716" s="236"/>
      <c r="AL716" s="236"/>
      <c r="AM716" s="236"/>
      <c r="AN716" s="236"/>
      <c r="AO716" s="236"/>
      <c r="AP716" s="236"/>
      <c r="AQ716" s="236"/>
      <c r="AR716" s="236"/>
    </row>
    <row r="717">
      <c r="A717" s="220"/>
      <c r="B717" s="220"/>
      <c r="C717" s="220"/>
      <c r="D717" s="236"/>
      <c r="E717" s="236"/>
      <c r="F717" s="243"/>
      <c r="G717" s="243"/>
      <c r="H717" s="220"/>
      <c r="I717" s="220"/>
      <c r="J717" s="242"/>
      <c r="K717" s="236"/>
      <c r="L717" s="236"/>
      <c r="M717" s="236"/>
      <c r="N717" s="236"/>
      <c r="O717" s="236"/>
      <c r="P717" s="236"/>
      <c r="Q717" s="236"/>
      <c r="R717" s="236"/>
      <c r="S717" s="236"/>
      <c r="T717" s="236"/>
      <c r="U717" s="236"/>
      <c r="V717" s="236"/>
      <c r="W717" s="236"/>
      <c r="X717" s="236"/>
      <c r="Y717" s="236"/>
      <c r="Z717" s="236"/>
      <c r="AA717" s="236"/>
      <c r="AB717" s="236"/>
      <c r="AC717" s="236"/>
      <c r="AD717" s="236"/>
      <c r="AE717" s="236"/>
      <c r="AF717" s="236"/>
      <c r="AG717" s="236"/>
      <c r="AH717" s="236"/>
      <c r="AI717" s="236"/>
      <c r="AJ717" s="236"/>
      <c r="AK717" s="236"/>
      <c r="AL717" s="236"/>
      <c r="AM717" s="236"/>
      <c r="AN717" s="236"/>
      <c r="AO717" s="236"/>
      <c r="AP717" s="236"/>
      <c r="AQ717" s="236"/>
      <c r="AR717" s="236"/>
    </row>
    <row r="718">
      <c r="A718" s="220"/>
      <c r="B718" s="220"/>
      <c r="C718" s="220"/>
      <c r="D718" s="236"/>
      <c r="E718" s="236"/>
      <c r="F718" s="243"/>
      <c r="G718" s="243"/>
      <c r="H718" s="220"/>
      <c r="I718" s="220"/>
      <c r="J718" s="242"/>
      <c r="K718" s="236"/>
      <c r="L718" s="236"/>
      <c r="M718" s="236"/>
      <c r="N718" s="236"/>
      <c r="O718" s="236"/>
      <c r="P718" s="236"/>
      <c r="Q718" s="236"/>
      <c r="R718" s="236"/>
      <c r="S718" s="236"/>
      <c r="T718" s="236"/>
      <c r="U718" s="236"/>
      <c r="V718" s="236"/>
      <c r="W718" s="236"/>
      <c r="X718" s="236"/>
      <c r="Y718" s="236"/>
      <c r="Z718" s="236"/>
      <c r="AA718" s="236"/>
      <c r="AB718" s="236"/>
      <c r="AC718" s="236"/>
      <c r="AD718" s="236"/>
      <c r="AE718" s="236"/>
      <c r="AF718" s="236"/>
      <c r="AG718" s="236"/>
      <c r="AH718" s="236"/>
      <c r="AI718" s="236"/>
      <c r="AJ718" s="236"/>
      <c r="AK718" s="236"/>
      <c r="AL718" s="236"/>
      <c r="AM718" s="236"/>
      <c r="AN718" s="236"/>
      <c r="AO718" s="236"/>
      <c r="AP718" s="236"/>
      <c r="AQ718" s="236"/>
      <c r="AR718" s="236"/>
    </row>
    <row r="719">
      <c r="A719" s="220"/>
      <c r="B719" s="220"/>
      <c r="C719" s="220"/>
      <c r="D719" s="236"/>
      <c r="E719" s="236"/>
      <c r="F719" s="243"/>
      <c r="G719" s="243"/>
      <c r="H719" s="220"/>
      <c r="I719" s="220"/>
      <c r="J719" s="242"/>
      <c r="K719" s="236"/>
      <c r="L719" s="236"/>
      <c r="M719" s="236"/>
      <c r="N719" s="236"/>
      <c r="O719" s="236"/>
      <c r="P719" s="236"/>
      <c r="Q719" s="236"/>
      <c r="R719" s="236"/>
      <c r="S719" s="236"/>
      <c r="T719" s="236"/>
      <c r="U719" s="236"/>
      <c r="V719" s="236"/>
      <c r="W719" s="236"/>
      <c r="X719" s="236"/>
      <c r="Y719" s="236"/>
      <c r="Z719" s="236"/>
      <c r="AA719" s="236"/>
      <c r="AB719" s="236"/>
      <c r="AC719" s="236"/>
      <c r="AD719" s="236"/>
      <c r="AE719" s="236"/>
      <c r="AF719" s="236"/>
      <c r="AG719" s="236"/>
      <c r="AH719" s="236"/>
      <c r="AI719" s="236"/>
      <c r="AJ719" s="236"/>
      <c r="AK719" s="236"/>
      <c r="AL719" s="236"/>
      <c r="AM719" s="236"/>
      <c r="AN719" s="236"/>
      <c r="AO719" s="236"/>
      <c r="AP719" s="236"/>
      <c r="AQ719" s="236"/>
      <c r="AR719" s="236"/>
    </row>
    <row r="720">
      <c r="A720" s="220"/>
      <c r="B720" s="220"/>
      <c r="C720" s="220"/>
      <c r="D720" s="236"/>
      <c r="E720" s="236"/>
      <c r="F720" s="243"/>
      <c r="G720" s="243"/>
      <c r="H720" s="220"/>
      <c r="I720" s="220"/>
      <c r="J720" s="242"/>
      <c r="K720" s="236"/>
      <c r="L720" s="236"/>
      <c r="M720" s="236"/>
      <c r="N720" s="236"/>
      <c r="O720" s="236"/>
      <c r="P720" s="236"/>
      <c r="Q720" s="236"/>
      <c r="R720" s="236"/>
      <c r="S720" s="236"/>
      <c r="T720" s="236"/>
      <c r="U720" s="236"/>
      <c r="V720" s="236"/>
      <c r="W720" s="236"/>
      <c r="X720" s="236"/>
      <c r="Y720" s="236"/>
      <c r="Z720" s="236"/>
      <c r="AA720" s="236"/>
      <c r="AB720" s="236"/>
      <c r="AC720" s="236"/>
      <c r="AD720" s="236"/>
      <c r="AE720" s="236"/>
      <c r="AF720" s="236"/>
      <c r="AG720" s="236"/>
      <c r="AH720" s="236"/>
      <c r="AI720" s="236"/>
      <c r="AJ720" s="236"/>
      <c r="AK720" s="236"/>
      <c r="AL720" s="236"/>
      <c r="AM720" s="236"/>
      <c r="AN720" s="236"/>
      <c r="AO720" s="236"/>
      <c r="AP720" s="236"/>
      <c r="AQ720" s="236"/>
      <c r="AR720" s="236"/>
    </row>
    <row r="721">
      <c r="A721" s="220"/>
      <c r="B721" s="220"/>
      <c r="C721" s="220"/>
      <c r="D721" s="236"/>
      <c r="E721" s="236"/>
      <c r="F721" s="243"/>
      <c r="G721" s="243"/>
      <c r="H721" s="220"/>
      <c r="I721" s="220"/>
      <c r="J721" s="242"/>
      <c r="K721" s="236"/>
      <c r="L721" s="236"/>
      <c r="M721" s="236"/>
      <c r="N721" s="236"/>
      <c r="O721" s="236"/>
      <c r="P721" s="236"/>
      <c r="Q721" s="236"/>
      <c r="R721" s="236"/>
      <c r="S721" s="236"/>
      <c r="T721" s="236"/>
      <c r="U721" s="236"/>
      <c r="V721" s="236"/>
      <c r="W721" s="236"/>
      <c r="X721" s="236"/>
      <c r="Y721" s="236"/>
      <c r="Z721" s="236"/>
      <c r="AA721" s="236"/>
      <c r="AB721" s="236"/>
      <c r="AC721" s="236"/>
      <c r="AD721" s="236"/>
      <c r="AE721" s="236"/>
      <c r="AF721" s="236"/>
      <c r="AG721" s="236"/>
      <c r="AH721" s="236"/>
      <c r="AI721" s="236"/>
      <c r="AJ721" s="236"/>
      <c r="AK721" s="236"/>
      <c r="AL721" s="236"/>
      <c r="AM721" s="236"/>
      <c r="AN721" s="236"/>
      <c r="AO721" s="236"/>
      <c r="AP721" s="236"/>
      <c r="AQ721" s="236"/>
      <c r="AR721" s="236"/>
    </row>
    <row r="722">
      <c r="A722" s="220"/>
      <c r="B722" s="220"/>
      <c r="C722" s="220"/>
      <c r="D722" s="236"/>
      <c r="E722" s="236"/>
      <c r="F722" s="243"/>
      <c r="G722" s="243"/>
      <c r="H722" s="220"/>
      <c r="I722" s="220"/>
      <c r="J722" s="242"/>
      <c r="K722" s="236"/>
      <c r="L722" s="236"/>
      <c r="M722" s="236"/>
      <c r="N722" s="236"/>
      <c r="O722" s="236"/>
      <c r="P722" s="236"/>
      <c r="Q722" s="236"/>
      <c r="R722" s="236"/>
      <c r="S722" s="236"/>
      <c r="T722" s="236"/>
      <c r="U722" s="236"/>
      <c r="V722" s="236"/>
      <c r="W722" s="236"/>
      <c r="X722" s="236"/>
      <c r="Y722" s="236"/>
      <c r="Z722" s="236"/>
      <c r="AA722" s="236"/>
      <c r="AB722" s="236"/>
      <c r="AC722" s="236"/>
      <c r="AD722" s="236"/>
      <c r="AE722" s="236"/>
      <c r="AF722" s="236"/>
      <c r="AG722" s="236"/>
      <c r="AH722" s="236"/>
      <c r="AI722" s="236"/>
      <c r="AJ722" s="236"/>
      <c r="AK722" s="236"/>
      <c r="AL722" s="236"/>
      <c r="AM722" s="236"/>
      <c r="AN722" s="236"/>
      <c r="AO722" s="236"/>
      <c r="AP722" s="236"/>
      <c r="AQ722" s="236"/>
      <c r="AR722" s="236"/>
    </row>
    <row r="723">
      <c r="A723" s="220"/>
      <c r="B723" s="220"/>
      <c r="C723" s="220"/>
      <c r="D723" s="236"/>
      <c r="E723" s="236"/>
      <c r="F723" s="243"/>
      <c r="G723" s="243"/>
      <c r="H723" s="220"/>
      <c r="I723" s="220"/>
      <c r="J723" s="242"/>
      <c r="K723" s="236"/>
      <c r="L723" s="236"/>
      <c r="M723" s="236"/>
      <c r="N723" s="236"/>
      <c r="O723" s="236"/>
      <c r="P723" s="236"/>
      <c r="Q723" s="236"/>
      <c r="R723" s="236"/>
      <c r="S723" s="236"/>
      <c r="T723" s="236"/>
      <c r="U723" s="236"/>
      <c r="V723" s="236"/>
      <c r="W723" s="236"/>
      <c r="X723" s="236"/>
      <c r="Y723" s="236"/>
      <c r="Z723" s="236"/>
      <c r="AA723" s="236"/>
      <c r="AB723" s="236"/>
      <c r="AC723" s="236"/>
      <c r="AD723" s="236"/>
      <c r="AE723" s="236"/>
      <c r="AF723" s="236"/>
      <c r="AG723" s="236"/>
      <c r="AH723" s="236"/>
      <c r="AI723" s="236"/>
      <c r="AJ723" s="236"/>
      <c r="AK723" s="236"/>
      <c r="AL723" s="236"/>
      <c r="AM723" s="236"/>
      <c r="AN723" s="236"/>
      <c r="AO723" s="236"/>
      <c r="AP723" s="236"/>
      <c r="AQ723" s="236"/>
      <c r="AR723" s="236"/>
    </row>
    <row r="724">
      <c r="A724" s="220"/>
      <c r="B724" s="220"/>
      <c r="C724" s="220"/>
      <c r="D724" s="236"/>
      <c r="E724" s="236"/>
      <c r="F724" s="243"/>
      <c r="G724" s="243"/>
      <c r="H724" s="220"/>
      <c r="I724" s="220"/>
      <c r="J724" s="242"/>
      <c r="K724" s="236"/>
      <c r="L724" s="236"/>
      <c r="M724" s="236"/>
      <c r="N724" s="236"/>
      <c r="O724" s="236"/>
      <c r="P724" s="236"/>
      <c r="Q724" s="236"/>
      <c r="R724" s="236"/>
      <c r="S724" s="236"/>
      <c r="T724" s="236"/>
      <c r="U724" s="236"/>
      <c r="V724" s="236"/>
      <c r="W724" s="236"/>
      <c r="X724" s="236"/>
      <c r="Y724" s="236"/>
      <c r="Z724" s="236"/>
      <c r="AA724" s="236"/>
      <c r="AB724" s="236"/>
      <c r="AC724" s="236"/>
      <c r="AD724" s="236"/>
      <c r="AE724" s="236"/>
      <c r="AF724" s="236"/>
      <c r="AG724" s="236"/>
      <c r="AH724" s="236"/>
      <c r="AI724" s="236"/>
      <c r="AJ724" s="236"/>
      <c r="AK724" s="236"/>
      <c r="AL724" s="236"/>
      <c r="AM724" s="236"/>
      <c r="AN724" s="236"/>
      <c r="AO724" s="236"/>
      <c r="AP724" s="236"/>
      <c r="AQ724" s="236"/>
      <c r="AR724" s="236"/>
    </row>
    <row r="725">
      <c r="A725" s="220"/>
      <c r="B725" s="220"/>
      <c r="C725" s="220"/>
      <c r="D725" s="236"/>
      <c r="E725" s="236"/>
      <c r="F725" s="243"/>
      <c r="G725" s="243"/>
      <c r="H725" s="220"/>
      <c r="I725" s="220"/>
      <c r="J725" s="242"/>
      <c r="K725" s="236"/>
      <c r="L725" s="236"/>
      <c r="M725" s="236"/>
      <c r="N725" s="236"/>
      <c r="O725" s="236"/>
      <c r="P725" s="236"/>
      <c r="Q725" s="236"/>
      <c r="R725" s="236"/>
      <c r="S725" s="236"/>
      <c r="T725" s="236"/>
      <c r="U725" s="236"/>
      <c r="V725" s="236"/>
      <c r="W725" s="236"/>
      <c r="X725" s="236"/>
      <c r="Y725" s="236"/>
      <c r="Z725" s="236"/>
      <c r="AA725" s="236"/>
      <c r="AB725" s="236"/>
      <c r="AC725" s="236"/>
      <c r="AD725" s="236"/>
      <c r="AE725" s="236"/>
      <c r="AF725" s="236"/>
      <c r="AG725" s="236"/>
      <c r="AH725" s="236"/>
      <c r="AI725" s="236"/>
      <c r="AJ725" s="236"/>
      <c r="AK725" s="236"/>
      <c r="AL725" s="236"/>
      <c r="AM725" s="236"/>
      <c r="AN725" s="236"/>
      <c r="AO725" s="236"/>
      <c r="AP725" s="236"/>
      <c r="AQ725" s="236"/>
      <c r="AR725" s="236"/>
    </row>
    <row r="726">
      <c r="A726" s="220"/>
      <c r="B726" s="220"/>
      <c r="C726" s="220"/>
      <c r="D726" s="236"/>
      <c r="E726" s="236"/>
      <c r="F726" s="243"/>
      <c r="G726" s="243"/>
      <c r="H726" s="220"/>
      <c r="I726" s="220"/>
      <c r="J726" s="242"/>
      <c r="K726" s="236"/>
      <c r="L726" s="236"/>
      <c r="M726" s="236"/>
      <c r="N726" s="236"/>
      <c r="O726" s="236"/>
      <c r="P726" s="236"/>
      <c r="Q726" s="236"/>
      <c r="R726" s="236"/>
      <c r="S726" s="236"/>
      <c r="T726" s="236"/>
      <c r="U726" s="236"/>
      <c r="V726" s="236"/>
      <c r="W726" s="236"/>
      <c r="X726" s="236"/>
      <c r="Y726" s="236"/>
      <c r="Z726" s="236"/>
      <c r="AA726" s="236"/>
      <c r="AB726" s="236"/>
      <c r="AC726" s="236"/>
      <c r="AD726" s="236"/>
      <c r="AE726" s="236"/>
      <c r="AF726" s="236"/>
      <c r="AG726" s="236"/>
      <c r="AH726" s="236"/>
      <c r="AI726" s="236"/>
      <c r="AJ726" s="236"/>
      <c r="AK726" s="236"/>
      <c r="AL726" s="236"/>
      <c r="AM726" s="236"/>
      <c r="AN726" s="236"/>
      <c r="AO726" s="236"/>
      <c r="AP726" s="236"/>
      <c r="AQ726" s="236"/>
      <c r="AR726" s="236"/>
    </row>
    <row r="727">
      <c r="A727" s="220"/>
      <c r="B727" s="220"/>
      <c r="C727" s="220"/>
      <c r="D727" s="236"/>
      <c r="E727" s="236"/>
      <c r="F727" s="243"/>
      <c r="G727" s="243"/>
      <c r="H727" s="220"/>
      <c r="I727" s="220"/>
      <c r="J727" s="242"/>
      <c r="K727" s="236"/>
      <c r="L727" s="236"/>
      <c r="M727" s="236"/>
      <c r="N727" s="236"/>
      <c r="O727" s="236"/>
      <c r="P727" s="236"/>
      <c r="Q727" s="236"/>
      <c r="R727" s="236"/>
      <c r="S727" s="236"/>
      <c r="T727" s="236"/>
      <c r="U727" s="236"/>
      <c r="V727" s="236"/>
      <c r="W727" s="236"/>
      <c r="X727" s="236"/>
      <c r="Y727" s="236"/>
      <c r="Z727" s="236"/>
      <c r="AA727" s="236"/>
      <c r="AB727" s="236"/>
      <c r="AC727" s="236"/>
      <c r="AD727" s="236"/>
      <c r="AE727" s="236"/>
      <c r="AF727" s="236"/>
      <c r="AG727" s="236"/>
      <c r="AH727" s="236"/>
      <c r="AI727" s="236"/>
      <c r="AJ727" s="236"/>
      <c r="AK727" s="236"/>
      <c r="AL727" s="236"/>
      <c r="AM727" s="236"/>
      <c r="AN727" s="236"/>
      <c r="AO727" s="236"/>
      <c r="AP727" s="236"/>
      <c r="AQ727" s="236"/>
      <c r="AR727" s="236"/>
    </row>
    <row r="728">
      <c r="A728" s="220"/>
      <c r="B728" s="220"/>
      <c r="C728" s="220"/>
      <c r="D728" s="236"/>
      <c r="E728" s="236"/>
      <c r="F728" s="243"/>
      <c r="G728" s="243"/>
      <c r="H728" s="220"/>
      <c r="I728" s="220"/>
      <c r="J728" s="242"/>
      <c r="K728" s="236"/>
      <c r="L728" s="236"/>
      <c r="M728" s="236"/>
      <c r="N728" s="236"/>
      <c r="O728" s="236"/>
      <c r="P728" s="236"/>
      <c r="Q728" s="236"/>
      <c r="R728" s="236"/>
      <c r="S728" s="236"/>
      <c r="T728" s="236"/>
      <c r="U728" s="236"/>
      <c r="V728" s="236"/>
      <c r="W728" s="236"/>
      <c r="X728" s="236"/>
      <c r="Y728" s="236"/>
      <c r="Z728" s="236"/>
      <c r="AA728" s="236"/>
      <c r="AB728" s="236"/>
      <c r="AC728" s="236"/>
      <c r="AD728" s="236"/>
      <c r="AE728" s="236"/>
      <c r="AF728" s="236"/>
      <c r="AG728" s="236"/>
      <c r="AH728" s="236"/>
      <c r="AI728" s="236"/>
      <c r="AJ728" s="236"/>
      <c r="AK728" s="236"/>
      <c r="AL728" s="236"/>
      <c r="AM728" s="236"/>
      <c r="AN728" s="236"/>
      <c r="AO728" s="236"/>
      <c r="AP728" s="236"/>
      <c r="AQ728" s="236"/>
      <c r="AR728" s="236"/>
    </row>
    <row r="729">
      <c r="A729" s="220"/>
      <c r="B729" s="220"/>
      <c r="C729" s="220"/>
      <c r="D729" s="236"/>
      <c r="E729" s="236"/>
      <c r="F729" s="243"/>
      <c r="G729" s="243"/>
      <c r="H729" s="220"/>
      <c r="I729" s="220"/>
      <c r="J729" s="242"/>
      <c r="K729" s="236"/>
      <c r="L729" s="236"/>
      <c r="M729" s="236"/>
      <c r="N729" s="236"/>
      <c r="O729" s="236"/>
      <c r="P729" s="236"/>
      <c r="Q729" s="236"/>
      <c r="R729" s="236"/>
      <c r="S729" s="236"/>
      <c r="T729" s="236"/>
      <c r="U729" s="236"/>
      <c r="V729" s="236"/>
      <c r="W729" s="236"/>
      <c r="X729" s="236"/>
      <c r="Y729" s="236"/>
      <c r="Z729" s="236"/>
      <c r="AA729" s="236"/>
      <c r="AB729" s="236"/>
      <c r="AC729" s="236"/>
      <c r="AD729" s="236"/>
      <c r="AE729" s="236"/>
      <c r="AF729" s="236"/>
      <c r="AG729" s="236"/>
      <c r="AH729" s="236"/>
      <c r="AI729" s="236"/>
      <c r="AJ729" s="236"/>
      <c r="AK729" s="236"/>
      <c r="AL729" s="236"/>
      <c r="AM729" s="236"/>
      <c r="AN729" s="236"/>
      <c r="AO729" s="236"/>
      <c r="AP729" s="236"/>
      <c r="AQ729" s="236"/>
      <c r="AR729" s="236"/>
    </row>
    <row r="730">
      <c r="A730" s="220"/>
      <c r="B730" s="220"/>
      <c r="C730" s="220"/>
      <c r="D730" s="236"/>
      <c r="E730" s="236"/>
      <c r="F730" s="243"/>
      <c r="G730" s="243"/>
      <c r="H730" s="220"/>
      <c r="I730" s="220"/>
      <c r="J730" s="242"/>
      <c r="K730" s="236"/>
      <c r="L730" s="236"/>
      <c r="M730" s="236"/>
      <c r="N730" s="236"/>
      <c r="O730" s="236"/>
      <c r="P730" s="236"/>
      <c r="Q730" s="236"/>
      <c r="R730" s="236"/>
      <c r="S730" s="236"/>
      <c r="T730" s="236"/>
      <c r="U730" s="236"/>
      <c r="V730" s="236"/>
      <c r="W730" s="236"/>
      <c r="X730" s="236"/>
      <c r="Y730" s="236"/>
      <c r="Z730" s="236"/>
      <c r="AA730" s="236"/>
      <c r="AB730" s="236"/>
      <c r="AC730" s="236"/>
      <c r="AD730" s="236"/>
      <c r="AE730" s="236"/>
      <c r="AF730" s="236"/>
      <c r="AG730" s="236"/>
      <c r="AH730" s="236"/>
      <c r="AI730" s="236"/>
      <c r="AJ730" s="236"/>
      <c r="AK730" s="236"/>
      <c r="AL730" s="236"/>
      <c r="AM730" s="236"/>
      <c r="AN730" s="236"/>
      <c r="AO730" s="236"/>
      <c r="AP730" s="236"/>
      <c r="AQ730" s="236"/>
      <c r="AR730" s="236"/>
    </row>
    <row r="731">
      <c r="A731" s="220"/>
      <c r="B731" s="220"/>
      <c r="C731" s="220"/>
      <c r="D731" s="236"/>
      <c r="E731" s="236"/>
      <c r="F731" s="243"/>
      <c r="G731" s="243"/>
      <c r="H731" s="220"/>
      <c r="I731" s="220"/>
      <c r="J731" s="242"/>
      <c r="K731" s="236"/>
      <c r="L731" s="236"/>
      <c r="M731" s="236"/>
      <c r="N731" s="236"/>
      <c r="O731" s="236"/>
      <c r="P731" s="236"/>
      <c r="Q731" s="236"/>
      <c r="R731" s="236"/>
      <c r="S731" s="236"/>
      <c r="T731" s="236"/>
      <c r="U731" s="236"/>
      <c r="V731" s="236"/>
      <c r="W731" s="236"/>
      <c r="X731" s="236"/>
      <c r="Y731" s="236"/>
      <c r="Z731" s="236"/>
      <c r="AA731" s="236"/>
      <c r="AB731" s="236"/>
      <c r="AC731" s="236"/>
      <c r="AD731" s="236"/>
      <c r="AE731" s="236"/>
      <c r="AF731" s="236"/>
      <c r="AG731" s="236"/>
      <c r="AH731" s="236"/>
      <c r="AI731" s="236"/>
      <c r="AJ731" s="236"/>
      <c r="AK731" s="236"/>
      <c r="AL731" s="236"/>
      <c r="AM731" s="236"/>
      <c r="AN731" s="236"/>
      <c r="AO731" s="236"/>
      <c r="AP731" s="236"/>
      <c r="AQ731" s="236"/>
      <c r="AR731" s="236"/>
    </row>
    <row r="732">
      <c r="A732" s="220"/>
      <c r="B732" s="220"/>
      <c r="C732" s="220"/>
      <c r="D732" s="236"/>
      <c r="E732" s="236"/>
      <c r="F732" s="243"/>
      <c r="G732" s="243"/>
      <c r="H732" s="220"/>
      <c r="I732" s="220"/>
      <c r="J732" s="242"/>
      <c r="K732" s="236"/>
      <c r="L732" s="236"/>
      <c r="M732" s="236"/>
      <c r="N732" s="236"/>
      <c r="O732" s="236"/>
      <c r="P732" s="236"/>
      <c r="Q732" s="236"/>
      <c r="R732" s="236"/>
      <c r="S732" s="236"/>
      <c r="T732" s="236"/>
      <c r="U732" s="236"/>
      <c r="V732" s="236"/>
      <c r="W732" s="236"/>
      <c r="X732" s="236"/>
      <c r="Y732" s="236"/>
      <c r="Z732" s="236"/>
      <c r="AA732" s="236"/>
      <c r="AB732" s="236"/>
      <c r="AC732" s="236"/>
      <c r="AD732" s="236"/>
      <c r="AE732" s="236"/>
      <c r="AF732" s="236"/>
      <c r="AG732" s="236"/>
      <c r="AH732" s="236"/>
      <c r="AI732" s="236"/>
      <c r="AJ732" s="236"/>
      <c r="AK732" s="236"/>
      <c r="AL732" s="236"/>
      <c r="AM732" s="236"/>
      <c r="AN732" s="236"/>
      <c r="AO732" s="236"/>
      <c r="AP732" s="236"/>
      <c r="AQ732" s="236"/>
      <c r="AR732" s="236"/>
    </row>
    <row r="733">
      <c r="A733" s="220"/>
      <c r="B733" s="220"/>
      <c r="C733" s="220"/>
      <c r="D733" s="236"/>
      <c r="E733" s="236"/>
      <c r="F733" s="243"/>
      <c r="G733" s="243"/>
      <c r="H733" s="220"/>
      <c r="I733" s="220"/>
      <c r="J733" s="242"/>
      <c r="K733" s="236"/>
      <c r="L733" s="236"/>
      <c r="M733" s="236"/>
      <c r="N733" s="236"/>
      <c r="O733" s="236"/>
      <c r="P733" s="236"/>
      <c r="Q733" s="236"/>
      <c r="R733" s="236"/>
      <c r="S733" s="236"/>
      <c r="T733" s="236"/>
      <c r="U733" s="236"/>
      <c r="V733" s="236"/>
      <c r="W733" s="236"/>
      <c r="X733" s="236"/>
      <c r="Y733" s="236"/>
      <c r="Z733" s="236"/>
      <c r="AA733" s="236"/>
      <c r="AB733" s="236"/>
      <c r="AC733" s="236"/>
      <c r="AD733" s="236"/>
      <c r="AE733" s="236"/>
      <c r="AF733" s="236"/>
      <c r="AG733" s="236"/>
      <c r="AH733" s="236"/>
      <c r="AI733" s="236"/>
      <c r="AJ733" s="236"/>
      <c r="AK733" s="236"/>
      <c r="AL733" s="236"/>
      <c r="AM733" s="236"/>
      <c r="AN733" s="236"/>
      <c r="AO733" s="236"/>
      <c r="AP733" s="236"/>
      <c r="AQ733" s="236"/>
      <c r="AR733" s="236"/>
    </row>
    <row r="734">
      <c r="A734" s="220"/>
      <c r="B734" s="220"/>
      <c r="C734" s="220"/>
      <c r="D734" s="236"/>
      <c r="E734" s="236"/>
      <c r="F734" s="243"/>
      <c r="G734" s="243"/>
      <c r="H734" s="220"/>
      <c r="I734" s="220"/>
      <c r="J734" s="242"/>
      <c r="K734" s="236"/>
      <c r="L734" s="236"/>
      <c r="M734" s="236"/>
      <c r="N734" s="236"/>
      <c r="O734" s="236"/>
      <c r="P734" s="236"/>
      <c r="Q734" s="236"/>
      <c r="R734" s="236"/>
      <c r="S734" s="236"/>
      <c r="T734" s="236"/>
      <c r="U734" s="236"/>
      <c r="V734" s="236"/>
      <c r="W734" s="236"/>
      <c r="X734" s="236"/>
      <c r="Y734" s="236"/>
      <c r="Z734" s="236"/>
      <c r="AA734" s="236"/>
      <c r="AB734" s="236"/>
      <c r="AC734" s="236"/>
      <c r="AD734" s="236"/>
      <c r="AE734" s="236"/>
      <c r="AF734" s="236"/>
      <c r="AG734" s="236"/>
      <c r="AH734" s="236"/>
      <c r="AI734" s="236"/>
      <c r="AJ734" s="236"/>
      <c r="AK734" s="236"/>
      <c r="AL734" s="236"/>
      <c r="AM734" s="236"/>
      <c r="AN734" s="236"/>
      <c r="AO734" s="236"/>
      <c r="AP734" s="236"/>
      <c r="AQ734" s="236"/>
      <c r="AR734" s="236"/>
    </row>
    <row r="735">
      <c r="A735" s="220"/>
      <c r="B735" s="220"/>
      <c r="C735" s="220"/>
      <c r="D735" s="236"/>
      <c r="E735" s="236"/>
      <c r="F735" s="243"/>
      <c r="G735" s="243"/>
      <c r="H735" s="220"/>
      <c r="I735" s="220"/>
      <c r="J735" s="242"/>
      <c r="K735" s="236"/>
      <c r="L735" s="236"/>
      <c r="M735" s="236"/>
      <c r="N735" s="236"/>
      <c r="O735" s="236"/>
      <c r="P735" s="236"/>
      <c r="Q735" s="236"/>
      <c r="R735" s="236"/>
      <c r="S735" s="236"/>
      <c r="T735" s="236"/>
      <c r="U735" s="236"/>
      <c r="V735" s="236"/>
      <c r="W735" s="236"/>
      <c r="X735" s="236"/>
      <c r="Y735" s="236"/>
      <c r="Z735" s="236"/>
      <c r="AA735" s="236"/>
      <c r="AB735" s="236"/>
      <c r="AC735" s="236"/>
      <c r="AD735" s="236"/>
      <c r="AE735" s="236"/>
      <c r="AF735" s="236"/>
      <c r="AG735" s="236"/>
      <c r="AH735" s="236"/>
      <c r="AI735" s="236"/>
      <c r="AJ735" s="236"/>
      <c r="AK735" s="236"/>
      <c r="AL735" s="236"/>
      <c r="AM735" s="236"/>
      <c r="AN735" s="236"/>
      <c r="AO735" s="236"/>
      <c r="AP735" s="236"/>
      <c r="AQ735" s="236"/>
      <c r="AR735" s="236"/>
    </row>
    <row r="736">
      <c r="A736" s="220"/>
      <c r="B736" s="220"/>
      <c r="C736" s="220"/>
      <c r="D736" s="236"/>
      <c r="E736" s="236"/>
      <c r="F736" s="243"/>
      <c r="G736" s="243"/>
      <c r="H736" s="220"/>
      <c r="I736" s="220"/>
      <c r="J736" s="242"/>
      <c r="K736" s="236"/>
      <c r="L736" s="236"/>
      <c r="M736" s="236"/>
      <c r="N736" s="236"/>
      <c r="O736" s="236"/>
      <c r="P736" s="236"/>
      <c r="Q736" s="236"/>
      <c r="R736" s="236"/>
      <c r="S736" s="236"/>
      <c r="T736" s="236"/>
      <c r="U736" s="236"/>
      <c r="V736" s="236"/>
      <c r="W736" s="236"/>
      <c r="X736" s="236"/>
      <c r="Y736" s="236"/>
      <c r="Z736" s="236"/>
      <c r="AA736" s="236"/>
      <c r="AB736" s="236"/>
      <c r="AC736" s="236"/>
      <c r="AD736" s="236"/>
      <c r="AE736" s="236"/>
      <c r="AF736" s="236"/>
      <c r="AG736" s="236"/>
      <c r="AH736" s="236"/>
      <c r="AI736" s="236"/>
      <c r="AJ736" s="236"/>
      <c r="AK736" s="236"/>
      <c r="AL736" s="236"/>
      <c r="AM736" s="236"/>
      <c r="AN736" s="236"/>
      <c r="AO736" s="236"/>
      <c r="AP736" s="236"/>
      <c r="AQ736" s="236"/>
      <c r="AR736" s="236"/>
    </row>
    <row r="737">
      <c r="A737" s="220"/>
      <c r="B737" s="220"/>
      <c r="C737" s="220"/>
      <c r="D737" s="236"/>
      <c r="E737" s="236"/>
      <c r="F737" s="243"/>
      <c r="G737" s="243"/>
      <c r="H737" s="220"/>
      <c r="I737" s="220"/>
      <c r="J737" s="242"/>
      <c r="K737" s="236"/>
      <c r="L737" s="236"/>
      <c r="M737" s="236"/>
      <c r="N737" s="236"/>
      <c r="O737" s="236"/>
      <c r="P737" s="236"/>
      <c r="Q737" s="236"/>
      <c r="R737" s="236"/>
      <c r="S737" s="236"/>
      <c r="T737" s="236"/>
      <c r="U737" s="236"/>
      <c r="V737" s="236"/>
      <c r="W737" s="236"/>
      <c r="X737" s="236"/>
      <c r="Y737" s="236"/>
      <c r="Z737" s="236"/>
      <c r="AA737" s="236"/>
      <c r="AB737" s="236"/>
      <c r="AC737" s="236"/>
      <c r="AD737" s="236"/>
      <c r="AE737" s="236"/>
      <c r="AF737" s="236"/>
      <c r="AG737" s="236"/>
      <c r="AH737" s="236"/>
      <c r="AI737" s="236"/>
      <c r="AJ737" s="236"/>
      <c r="AK737" s="236"/>
      <c r="AL737" s="236"/>
      <c r="AM737" s="236"/>
      <c r="AN737" s="236"/>
      <c r="AO737" s="236"/>
      <c r="AP737" s="236"/>
      <c r="AQ737" s="236"/>
      <c r="AR737" s="236"/>
    </row>
    <row r="738">
      <c r="A738" s="220"/>
      <c r="B738" s="220"/>
      <c r="C738" s="220"/>
      <c r="D738" s="236"/>
      <c r="E738" s="236"/>
      <c r="F738" s="243"/>
      <c r="G738" s="243"/>
      <c r="H738" s="220"/>
      <c r="I738" s="220"/>
      <c r="J738" s="242"/>
      <c r="K738" s="236"/>
      <c r="L738" s="236"/>
      <c r="M738" s="236"/>
      <c r="N738" s="236"/>
      <c r="O738" s="236"/>
      <c r="P738" s="236"/>
      <c r="Q738" s="236"/>
      <c r="R738" s="236"/>
      <c r="S738" s="236"/>
      <c r="T738" s="236"/>
      <c r="U738" s="236"/>
      <c r="V738" s="236"/>
      <c r="W738" s="236"/>
      <c r="X738" s="236"/>
      <c r="Y738" s="236"/>
      <c r="Z738" s="236"/>
      <c r="AA738" s="236"/>
      <c r="AB738" s="236"/>
      <c r="AC738" s="236"/>
      <c r="AD738" s="236"/>
      <c r="AE738" s="236"/>
      <c r="AF738" s="236"/>
      <c r="AG738" s="236"/>
      <c r="AH738" s="236"/>
      <c r="AI738" s="236"/>
      <c r="AJ738" s="236"/>
      <c r="AK738" s="236"/>
      <c r="AL738" s="236"/>
      <c r="AM738" s="236"/>
      <c r="AN738" s="236"/>
      <c r="AO738" s="236"/>
      <c r="AP738" s="236"/>
      <c r="AQ738" s="236"/>
      <c r="AR738" s="236"/>
    </row>
    <row r="739">
      <c r="A739" s="220"/>
      <c r="B739" s="220"/>
      <c r="C739" s="220"/>
      <c r="D739" s="236"/>
      <c r="E739" s="236"/>
      <c r="F739" s="243"/>
      <c r="G739" s="243"/>
      <c r="H739" s="220"/>
      <c r="I739" s="220"/>
      <c r="J739" s="242"/>
      <c r="K739" s="236"/>
      <c r="L739" s="236"/>
      <c r="M739" s="236"/>
      <c r="N739" s="236"/>
      <c r="O739" s="236"/>
      <c r="P739" s="236"/>
      <c r="Q739" s="236"/>
      <c r="R739" s="236"/>
      <c r="S739" s="236"/>
      <c r="T739" s="236"/>
      <c r="U739" s="236"/>
      <c r="V739" s="236"/>
      <c r="W739" s="236"/>
      <c r="X739" s="236"/>
      <c r="Y739" s="236"/>
      <c r="Z739" s="236"/>
      <c r="AA739" s="236"/>
      <c r="AB739" s="236"/>
      <c r="AC739" s="236"/>
      <c r="AD739" s="236"/>
      <c r="AE739" s="236"/>
      <c r="AF739" s="236"/>
      <c r="AG739" s="236"/>
      <c r="AH739" s="236"/>
      <c r="AI739" s="236"/>
      <c r="AJ739" s="236"/>
      <c r="AK739" s="236"/>
      <c r="AL739" s="236"/>
      <c r="AM739" s="236"/>
      <c r="AN739" s="236"/>
      <c r="AO739" s="236"/>
      <c r="AP739" s="236"/>
      <c r="AQ739" s="236"/>
      <c r="AR739" s="236"/>
    </row>
    <row r="740">
      <c r="A740" s="220"/>
      <c r="B740" s="220"/>
      <c r="C740" s="220"/>
      <c r="D740" s="236"/>
      <c r="E740" s="236"/>
      <c r="F740" s="243"/>
      <c r="G740" s="243"/>
      <c r="H740" s="220"/>
      <c r="I740" s="220"/>
      <c r="J740" s="242"/>
      <c r="K740" s="236"/>
      <c r="L740" s="236"/>
      <c r="M740" s="236"/>
      <c r="N740" s="236"/>
      <c r="O740" s="236"/>
      <c r="P740" s="236"/>
      <c r="Q740" s="236"/>
      <c r="R740" s="236"/>
      <c r="S740" s="236"/>
      <c r="T740" s="236"/>
      <c r="U740" s="236"/>
      <c r="V740" s="236"/>
      <c r="W740" s="236"/>
      <c r="X740" s="236"/>
      <c r="Y740" s="236"/>
      <c r="Z740" s="236"/>
      <c r="AA740" s="236"/>
      <c r="AB740" s="236"/>
      <c r="AC740" s="236"/>
      <c r="AD740" s="236"/>
      <c r="AE740" s="236"/>
      <c r="AF740" s="236"/>
      <c r="AG740" s="236"/>
      <c r="AH740" s="236"/>
      <c r="AI740" s="236"/>
      <c r="AJ740" s="236"/>
      <c r="AK740" s="236"/>
      <c r="AL740" s="236"/>
      <c r="AM740" s="236"/>
      <c r="AN740" s="236"/>
      <c r="AO740" s="236"/>
      <c r="AP740" s="236"/>
      <c r="AQ740" s="236"/>
      <c r="AR740" s="236"/>
    </row>
    <row r="741">
      <c r="A741" s="220"/>
      <c r="B741" s="220"/>
      <c r="C741" s="220"/>
      <c r="D741" s="236"/>
      <c r="E741" s="236"/>
      <c r="F741" s="243"/>
      <c r="G741" s="243"/>
      <c r="H741" s="220"/>
      <c r="I741" s="220"/>
      <c r="J741" s="242"/>
      <c r="K741" s="236"/>
      <c r="L741" s="236"/>
      <c r="M741" s="236"/>
      <c r="N741" s="236"/>
      <c r="O741" s="236"/>
      <c r="P741" s="236"/>
      <c r="Q741" s="236"/>
      <c r="R741" s="236"/>
      <c r="S741" s="236"/>
      <c r="T741" s="236"/>
      <c r="U741" s="236"/>
      <c r="V741" s="236"/>
      <c r="W741" s="236"/>
      <c r="X741" s="236"/>
      <c r="Y741" s="236"/>
      <c r="Z741" s="236"/>
      <c r="AA741" s="236"/>
      <c r="AB741" s="236"/>
      <c r="AC741" s="236"/>
      <c r="AD741" s="236"/>
      <c r="AE741" s="236"/>
      <c r="AF741" s="236"/>
      <c r="AG741" s="236"/>
      <c r="AH741" s="236"/>
      <c r="AI741" s="236"/>
      <c r="AJ741" s="236"/>
      <c r="AK741" s="236"/>
      <c r="AL741" s="236"/>
      <c r="AM741" s="236"/>
      <c r="AN741" s="236"/>
      <c r="AO741" s="236"/>
      <c r="AP741" s="236"/>
      <c r="AQ741" s="236"/>
      <c r="AR741" s="236"/>
    </row>
    <row r="742">
      <c r="A742" s="220"/>
      <c r="B742" s="220"/>
      <c r="C742" s="220"/>
      <c r="D742" s="236"/>
      <c r="E742" s="236"/>
      <c r="F742" s="243"/>
      <c r="G742" s="243"/>
      <c r="H742" s="220"/>
      <c r="I742" s="220"/>
      <c r="J742" s="242"/>
      <c r="K742" s="236"/>
      <c r="L742" s="236"/>
      <c r="M742" s="236"/>
      <c r="N742" s="236"/>
      <c r="O742" s="236"/>
      <c r="P742" s="236"/>
      <c r="Q742" s="236"/>
      <c r="R742" s="236"/>
      <c r="S742" s="236"/>
      <c r="T742" s="236"/>
      <c r="U742" s="236"/>
      <c r="V742" s="236"/>
      <c r="W742" s="236"/>
      <c r="X742" s="236"/>
      <c r="Y742" s="236"/>
      <c r="Z742" s="236"/>
      <c r="AA742" s="236"/>
      <c r="AB742" s="236"/>
      <c r="AC742" s="236"/>
      <c r="AD742" s="236"/>
      <c r="AE742" s="236"/>
      <c r="AF742" s="236"/>
      <c r="AG742" s="236"/>
      <c r="AH742" s="236"/>
      <c r="AI742" s="236"/>
      <c r="AJ742" s="236"/>
      <c r="AK742" s="236"/>
      <c r="AL742" s="236"/>
      <c r="AM742" s="236"/>
      <c r="AN742" s="236"/>
      <c r="AO742" s="236"/>
      <c r="AP742" s="236"/>
      <c r="AQ742" s="236"/>
      <c r="AR742" s="236"/>
    </row>
    <row r="743">
      <c r="A743" s="220"/>
      <c r="B743" s="220"/>
      <c r="C743" s="220"/>
      <c r="D743" s="236"/>
      <c r="E743" s="236"/>
      <c r="F743" s="243"/>
      <c r="G743" s="243"/>
      <c r="H743" s="220"/>
      <c r="I743" s="220"/>
      <c r="J743" s="242"/>
      <c r="K743" s="236"/>
      <c r="L743" s="236"/>
      <c r="M743" s="236"/>
      <c r="N743" s="236"/>
      <c r="O743" s="236"/>
      <c r="P743" s="236"/>
      <c r="Q743" s="236"/>
      <c r="R743" s="236"/>
      <c r="S743" s="236"/>
      <c r="T743" s="236"/>
      <c r="U743" s="236"/>
      <c r="V743" s="236"/>
      <c r="W743" s="236"/>
      <c r="X743" s="236"/>
      <c r="Y743" s="236"/>
      <c r="Z743" s="236"/>
      <c r="AA743" s="236"/>
      <c r="AB743" s="236"/>
      <c r="AC743" s="236"/>
      <c r="AD743" s="236"/>
      <c r="AE743" s="236"/>
      <c r="AF743" s="236"/>
      <c r="AG743" s="236"/>
      <c r="AH743" s="236"/>
      <c r="AI743" s="236"/>
      <c r="AJ743" s="236"/>
      <c r="AK743" s="236"/>
      <c r="AL743" s="236"/>
      <c r="AM743" s="236"/>
      <c r="AN743" s="236"/>
      <c r="AO743" s="236"/>
      <c r="AP743" s="236"/>
      <c r="AQ743" s="236"/>
      <c r="AR743" s="236"/>
    </row>
    <row r="744">
      <c r="A744" s="220"/>
      <c r="B744" s="220"/>
      <c r="C744" s="220"/>
      <c r="D744" s="236"/>
      <c r="E744" s="236"/>
      <c r="F744" s="243"/>
      <c r="G744" s="243"/>
      <c r="H744" s="220"/>
      <c r="I744" s="220"/>
      <c r="J744" s="242"/>
      <c r="K744" s="236"/>
      <c r="L744" s="236"/>
      <c r="M744" s="236"/>
      <c r="N744" s="236"/>
      <c r="O744" s="236"/>
      <c r="P744" s="236"/>
      <c r="Q744" s="236"/>
      <c r="R744" s="236"/>
      <c r="S744" s="236"/>
      <c r="T744" s="236"/>
      <c r="U744" s="236"/>
      <c r="V744" s="236"/>
      <c r="W744" s="236"/>
      <c r="X744" s="236"/>
      <c r="Y744" s="236"/>
      <c r="Z744" s="236"/>
      <c r="AA744" s="236"/>
      <c r="AB744" s="236"/>
      <c r="AC744" s="236"/>
      <c r="AD744" s="236"/>
      <c r="AE744" s="236"/>
      <c r="AF744" s="236"/>
      <c r="AG744" s="236"/>
      <c r="AH744" s="236"/>
      <c r="AI744" s="236"/>
      <c r="AJ744" s="236"/>
      <c r="AK744" s="236"/>
      <c r="AL744" s="236"/>
      <c r="AM744" s="236"/>
      <c r="AN744" s="236"/>
      <c r="AO744" s="236"/>
      <c r="AP744" s="236"/>
      <c r="AQ744" s="236"/>
      <c r="AR744" s="236"/>
    </row>
    <row r="745">
      <c r="A745" s="220"/>
      <c r="B745" s="220"/>
      <c r="C745" s="220"/>
      <c r="D745" s="236"/>
      <c r="E745" s="236"/>
      <c r="F745" s="243"/>
      <c r="G745" s="243"/>
      <c r="H745" s="220"/>
      <c r="I745" s="220"/>
      <c r="J745" s="242"/>
      <c r="K745" s="236"/>
      <c r="L745" s="236"/>
      <c r="M745" s="236"/>
      <c r="N745" s="236"/>
      <c r="O745" s="236"/>
      <c r="P745" s="236"/>
      <c r="Q745" s="236"/>
      <c r="R745" s="236"/>
      <c r="S745" s="236"/>
      <c r="T745" s="236"/>
      <c r="U745" s="236"/>
      <c r="V745" s="236"/>
      <c r="W745" s="236"/>
      <c r="X745" s="236"/>
      <c r="Y745" s="236"/>
      <c r="Z745" s="236"/>
      <c r="AA745" s="236"/>
      <c r="AB745" s="236"/>
      <c r="AC745" s="236"/>
      <c r="AD745" s="236"/>
      <c r="AE745" s="236"/>
      <c r="AF745" s="236"/>
      <c r="AG745" s="236"/>
      <c r="AH745" s="236"/>
      <c r="AI745" s="236"/>
      <c r="AJ745" s="236"/>
      <c r="AK745" s="236"/>
      <c r="AL745" s="236"/>
      <c r="AM745" s="236"/>
      <c r="AN745" s="236"/>
      <c r="AO745" s="236"/>
      <c r="AP745" s="236"/>
      <c r="AQ745" s="236"/>
      <c r="AR745" s="236"/>
    </row>
    <row r="746">
      <c r="A746" s="220"/>
      <c r="B746" s="220"/>
      <c r="C746" s="220"/>
      <c r="D746" s="236"/>
      <c r="E746" s="236"/>
      <c r="F746" s="243"/>
      <c r="G746" s="243"/>
      <c r="H746" s="220"/>
      <c r="I746" s="220"/>
      <c r="J746" s="242"/>
      <c r="K746" s="236"/>
      <c r="L746" s="236"/>
      <c r="M746" s="236"/>
      <c r="N746" s="236"/>
      <c r="O746" s="236"/>
      <c r="P746" s="236"/>
      <c r="Q746" s="236"/>
      <c r="R746" s="236"/>
      <c r="S746" s="236"/>
      <c r="T746" s="236"/>
      <c r="U746" s="236"/>
      <c r="V746" s="236"/>
      <c r="W746" s="236"/>
      <c r="X746" s="236"/>
      <c r="Y746" s="236"/>
      <c r="Z746" s="236"/>
      <c r="AA746" s="236"/>
      <c r="AB746" s="236"/>
      <c r="AC746" s="236"/>
      <c r="AD746" s="236"/>
      <c r="AE746" s="236"/>
      <c r="AF746" s="236"/>
      <c r="AG746" s="236"/>
      <c r="AH746" s="236"/>
      <c r="AI746" s="236"/>
      <c r="AJ746" s="236"/>
      <c r="AK746" s="236"/>
      <c r="AL746" s="236"/>
      <c r="AM746" s="236"/>
      <c r="AN746" s="236"/>
      <c r="AO746" s="236"/>
      <c r="AP746" s="236"/>
      <c r="AQ746" s="236"/>
      <c r="AR746" s="236"/>
    </row>
    <row r="747">
      <c r="A747" s="220"/>
      <c r="B747" s="220"/>
      <c r="C747" s="220"/>
      <c r="D747" s="236"/>
      <c r="E747" s="236"/>
      <c r="F747" s="243"/>
      <c r="G747" s="243"/>
      <c r="H747" s="220"/>
      <c r="I747" s="220"/>
      <c r="J747" s="242"/>
      <c r="K747" s="236"/>
      <c r="L747" s="236"/>
      <c r="M747" s="236"/>
      <c r="N747" s="236"/>
      <c r="O747" s="236"/>
      <c r="P747" s="236"/>
      <c r="Q747" s="236"/>
      <c r="R747" s="236"/>
      <c r="S747" s="236"/>
      <c r="T747" s="236"/>
      <c r="U747" s="236"/>
      <c r="V747" s="236"/>
      <c r="W747" s="236"/>
      <c r="X747" s="236"/>
      <c r="Y747" s="236"/>
      <c r="Z747" s="236"/>
      <c r="AA747" s="236"/>
      <c r="AB747" s="236"/>
      <c r="AC747" s="236"/>
      <c r="AD747" s="236"/>
      <c r="AE747" s="236"/>
      <c r="AF747" s="236"/>
      <c r="AG747" s="236"/>
      <c r="AH747" s="236"/>
      <c r="AI747" s="236"/>
      <c r="AJ747" s="236"/>
      <c r="AK747" s="236"/>
      <c r="AL747" s="236"/>
      <c r="AM747" s="236"/>
      <c r="AN747" s="236"/>
      <c r="AO747" s="236"/>
      <c r="AP747" s="236"/>
      <c r="AQ747" s="236"/>
      <c r="AR747" s="236"/>
    </row>
    <row r="748">
      <c r="A748" s="220"/>
      <c r="B748" s="220"/>
      <c r="C748" s="220"/>
      <c r="D748" s="236"/>
      <c r="E748" s="236"/>
      <c r="F748" s="243"/>
      <c r="G748" s="243"/>
      <c r="H748" s="220"/>
      <c r="I748" s="220"/>
      <c r="J748" s="242"/>
      <c r="K748" s="236"/>
      <c r="L748" s="236"/>
      <c r="M748" s="236"/>
      <c r="N748" s="236"/>
      <c r="O748" s="236"/>
      <c r="P748" s="236"/>
      <c r="Q748" s="236"/>
      <c r="R748" s="236"/>
      <c r="S748" s="236"/>
      <c r="T748" s="236"/>
      <c r="U748" s="236"/>
      <c r="V748" s="236"/>
      <c r="W748" s="236"/>
      <c r="X748" s="236"/>
      <c r="Y748" s="236"/>
      <c r="Z748" s="236"/>
      <c r="AA748" s="236"/>
      <c r="AB748" s="236"/>
      <c r="AC748" s="236"/>
      <c r="AD748" s="236"/>
      <c r="AE748" s="236"/>
      <c r="AF748" s="236"/>
      <c r="AG748" s="236"/>
      <c r="AH748" s="236"/>
      <c r="AI748" s="236"/>
      <c r="AJ748" s="236"/>
      <c r="AK748" s="236"/>
      <c r="AL748" s="236"/>
      <c r="AM748" s="236"/>
      <c r="AN748" s="236"/>
      <c r="AO748" s="236"/>
      <c r="AP748" s="236"/>
      <c r="AQ748" s="236"/>
      <c r="AR748" s="236"/>
    </row>
    <row r="749">
      <c r="A749" s="220"/>
      <c r="B749" s="220"/>
      <c r="C749" s="220"/>
      <c r="D749" s="236"/>
      <c r="E749" s="236"/>
      <c r="F749" s="243"/>
      <c r="G749" s="243"/>
      <c r="H749" s="220"/>
      <c r="I749" s="220"/>
      <c r="J749" s="242"/>
      <c r="K749" s="236"/>
      <c r="L749" s="236"/>
      <c r="M749" s="236"/>
      <c r="N749" s="236"/>
      <c r="O749" s="236"/>
      <c r="P749" s="236"/>
      <c r="Q749" s="236"/>
      <c r="R749" s="236"/>
      <c r="S749" s="236"/>
      <c r="T749" s="236"/>
      <c r="U749" s="236"/>
      <c r="V749" s="236"/>
      <c r="W749" s="236"/>
      <c r="X749" s="236"/>
      <c r="Y749" s="236"/>
      <c r="Z749" s="236"/>
      <c r="AA749" s="236"/>
      <c r="AB749" s="236"/>
      <c r="AC749" s="236"/>
      <c r="AD749" s="236"/>
      <c r="AE749" s="236"/>
      <c r="AF749" s="236"/>
      <c r="AG749" s="236"/>
      <c r="AH749" s="236"/>
      <c r="AI749" s="236"/>
      <c r="AJ749" s="236"/>
      <c r="AK749" s="236"/>
      <c r="AL749" s="236"/>
      <c r="AM749" s="236"/>
      <c r="AN749" s="236"/>
      <c r="AO749" s="236"/>
      <c r="AP749" s="236"/>
      <c r="AQ749" s="236"/>
      <c r="AR749" s="236"/>
    </row>
    <row r="750">
      <c r="A750" s="220"/>
      <c r="B750" s="220"/>
      <c r="C750" s="220"/>
      <c r="D750" s="236"/>
      <c r="E750" s="236"/>
      <c r="F750" s="243"/>
      <c r="G750" s="243"/>
      <c r="H750" s="220"/>
      <c r="I750" s="220"/>
      <c r="J750" s="242"/>
      <c r="K750" s="236"/>
      <c r="L750" s="236"/>
      <c r="M750" s="236"/>
      <c r="N750" s="236"/>
      <c r="O750" s="236"/>
      <c r="P750" s="236"/>
      <c r="Q750" s="236"/>
      <c r="R750" s="236"/>
      <c r="S750" s="236"/>
      <c r="T750" s="236"/>
      <c r="U750" s="236"/>
      <c r="V750" s="236"/>
      <c r="W750" s="236"/>
      <c r="X750" s="236"/>
      <c r="Y750" s="236"/>
      <c r="Z750" s="236"/>
      <c r="AA750" s="236"/>
      <c r="AB750" s="236"/>
      <c r="AC750" s="236"/>
      <c r="AD750" s="236"/>
      <c r="AE750" s="236"/>
      <c r="AF750" s="236"/>
      <c r="AG750" s="236"/>
      <c r="AH750" s="236"/>
      <c r="AI750" s="236"/>
      <c r="AJ750" s="236"/>
      <c r="AK750" s="236"/>
      <c r="AL750" s="236"/>
      <c r="AM750" s="236"/>
      <c r="AN750" s="236"/>
      <c r="AO750" s="236"/>
      <c r="AP750" s="236"/>
      <c r="AQ750" s="236"/>
      <c r="AR750" s="236"/>
    </row>
    <row r="751">
      <c r="A751" s="220"/>
      <c r="B751" s="220"/>
      <c r="C751" s="220"/>
      <c r="D751" s="236"/>
      <c r="E751" s="236"/>
      <c r="F751" s="243"/>
      <c r="G751" s="243"/>
      <c r="H751" s="220"/>
      <c r="I751" s="220"/>
      <c r="J751" s="242"/>
      <c r="K751" s="236"/>
      <c r="L751" s="236"/>
      <c r="M751" s="236"/>
      <c r="N751" s="236"/>
      <c r="O751" s="236"/>
      <c r="P751" s="236"/>
      <c r="Q751" s="236"/>
      <c r="R751" s="236"/>
      <c r="S751" s="236"/>
      <c r="T751" s="236"/>
      <c r="U751" s="236"/>
      <c r="V751" s="236"/>
      <c r="W751" s="236"/>
      <c r="X751" s="236"/>
      <c r="Y751" s="236"/>
      <c r="Z751" s="236"/>
      <c r="AA751" s="236"/>
      <c r="AB751" s="236"/>
      <c r="AC751" s="236"/>
      <c r="AD751" s="236"/>
      <c r="AE751" s="236"/>
      <c r="AF751" s="236"/>
      <c r="AG751" s="236"/>
      <c r="AH751" s="236"/>
      <c r="AI751" s="236"/>
      <c r="AJ751" s="236"/>
      <c r="AK751" s="236"/>
      <c r="AL751" s="236"/>
      <c r="AM751" s="236"/>
      <c r="AN751" s="236"/>
      <c r="AO751" s="236"/>
      <c r="AP751" s="236"/>
      <c r="AQ751" s="236"/>
      <c r="AR751" s="236"/>
    </row>
    <row r="752">
      <c r="A752" s="220"/>
      <c r="B752" s="220"/>
      <c r="C752" s="220"/>
      <c r="D752" s="236"/>
      <c r="E752" s="236"/>
      <c r="F752" s="243"/>
      <c r="G752" s="243"/>
      <c r="H752" s="220"/>
      <c r="I752" s="220"/>
      <c r="J752" s="242"/>
      <c r="K752" s="236"/>
      <c r="L752" s="236"/>
      <c r="M752" s="236"/>
      <c r="N752" s="236"/>
      <c r="O752" s="236"/>
      <c r="P752" s="236"/>
      <c r="Q752" s="236"/>
      <c r="R752" s="236"/>
      <c r="S752" s="236"/>
      <c r="T752" s="236"/>
      <c r="U752" s="236"/>
      <c r="V752" s="236"/>
      <c r="W752" s="236"/>
      <c r="X752" s="236"/>
      <c r="Y752" s="236"/>
      <c r="Z752" s="236"/>
      <c r="AA752" s="236"/>
      <c r="AB752" s="236"/>
      <c r="AC752" s="236"/>
      <c r="AD752" s="236"/>
      <c r="AE752" s="236"/>
      <c r="AF752" s="236"/>
      <c r="AG752" s="236"/>
      <c r="AH752" s="236"/>
      <c r="AI752" s="236"/>
      <c r="AJ752" s="236"/>
      <c r="AK752" s="236"/>
      <c r="AL752" s="236"/>
      <c r="AM752" s="236"/>
      <c r="AN752" s="236"/>
      <c r="AO752" s="236"/>
      <c r="AP752" s="236"/>
      <c r="AQ752" s="236"/>
      <c r="AR752" s="236"/>
    </row>
    <row r="753">
      <c r="A753" s="220"/>
      <c r="B753" s="220"/>
      <c r="C753" s="220"/>
      <c r="D753" s="236"/>
      <c r="E753" s="236"/>
      <c r="F753" s="243"/>
      <c r="G753" s="243"/>
      <c r="H753" s="220"/>
      <c r="I753" s="220"/>
      <c r="J753" s="242"/>
      <c r="K753" s="236"/>
      <c r="L753" s="236"/>
      <c r="M753" s="236"/>
      <c r="N753" s="236"/>
      <c r="O753" s="236"/>
      <c r="P753" s="236"/>
      <c r="Q753" s="236"/>
      <c r="R753" s="236"/>
      <c r="S753" s="236"/>
      <c r="T753" s="236"/>
      <c r="U753" s="236"/>
      <c r="V753" s="236"/>
      <c r="W753" s="236"/>
      <c r="X753" s="236"/>
      <c r="Y753" s="236"/>
      <c r="Z753" s="236"/>
      <c r="AA753" s="236"/>
      <c r="AB753" s="236"/>
      <c r="AC753" s="236"/>
      <c r="AD753" s="236"/>
      <c r="AE753" s="236"/>
      <c r="AF753" s="236"/>
      <c r="AG753" s="236"/>
      <c r="AH753" s="236"/>
      <c r="AI753" s="236"/>
      <c r="AJ753" s="236"/>
      <c r="AK753" s="236"/>
      <c r="AL753" s="236"/>
      <c r="AM753" s="236"/>
      <c r="AN753" s="236"/>
      <c r="AO753" s="236"/>
      <c r="AP753" s="236"/>
      <c r="AQ753" s="236"/>
      <c r="AR753" s="236"/>
    </row>
    <row r="754">
      <c r="A754" s="220"/>
      <c r="B754" s="220"/>
      <c r="C754" s="220"/>
      <c r="D754" s="236"/>
      <c r="E754" s="236"/>
      <c r="F754" s="243"/>
      <c r="G754" s="243"/>
      <c r="H754" s="220"/>
      <c r="I754" s="220"/>
      <c r="J754" s="242"/>
      <c r="K754" s="236"/>
      <c r="L754" s="236"/>
      <c r="M754" s="236"/>
      <c r="N754" s="236"/>
      <c r="O754" s="236"/>
      <c r="P754" s="236"/>
      <c r="Q754" s="236"/>
      <c r="R754" s="236"/>
      <c r="S754" s="236"/>
      <c r="T754" s="236"/>
      <c r="U754" s="236"/>
      <c r="V754" s="236"/>
      <c r="W754" s="236"/>
      <c r="X754" s="236"/>
      <c r="Y754" s="236"/>
      <c r="Z754" s="236"/>
      <c r="AA754" s="236"/>
      <c r="AB754" s="236"/>
      <c r="AC754" s="236"/>
      <c r="AD754" s="236"/>
      <c r="AE754" s="236"/>
      <c r="AF754" s="236"/>
      <c r="AG754" s="236"/>
      <c r="AH754" s="236"/>
      <c r="AI754" s="236"/>
      <c r="AJ754" s="236"/>
      <c r="AK754" s="236"/>
      <c r="AL754" s="236"/>
      <c r="AM754" s="236"/>
      <c r="AN754" s="236"/>
      <c r="AO754" s="236"/>
      <c r="AP754" s="236"/>
      <c r="AQ754" s="236"/>
      <c r="AR754" s="236"/>
    </row>
    <row r="755">
      <c r="A755" s="220"/>
      <c r="B755" s="220"/>
      <c r="C755" s="220"/>
      <c r="D755" s="236"/>
      <c r="E755" s="236"/>
      <c r="F755" s="243"/>
      <c r="G755" s="243"/>
      <c r="H755" s="220"/>
      <c r="I755" s="220"/>
      <c r="J755" s="242"/>
      <c r="K755" s="236"/>
      <c r="L755" s="236"/>
      <c r="M755" s="236"/>
      <c r="N755" s="236"/>
      <c r="O755" s="236"/>
      <c r="P755" s="236"/>
      <c r="Q755" s="236"/>
      <c r="R755" s="236"/>
      <c r="S755" s="236"/>
      <c r="T755" s="236"/>
      <c r="U755" s="236"/>
      <c r="V755" s="236"/>
      <c r="W755" s="236"/>
      <c r="X755" s="236"/>
      <c r="Y755" s="236"/>
      <c r="Z755" s="236"/>
      <c r="AA755" s="236"/>
      <c r="AB755" s="236"/>
      <c r="AC755" s="236"/>
      <c r="AD755" s="236"/>
      <c r="AE755" s="236"/>
      <c r="AF755" s="236"/>
      <c r="AG755" s="236"/>
      <c r="AH755" s="236"/>
      <c r="AI755" s="236"/>
      <c r="AJ755" s="236"/>
      <c r="AK755" s="236"/>
      <c r="AL755" s="236"/>
      <c r="AM755" s="236"/>
      <c r="AN755" s="236"/>
      <c r="AO755" s="236"/>
      <c r="AP755" s="236"/>
      <c r="AQ755" s="236"/>
      <c r="AR755" s="236"/>
    </row>
    <row r="756">
      <c r="A756" s="220"/>
      <c r="B756" s="220"/>
      <c r="C756" s="220"/>
      <c r="D756" s="236"/>
      <c r="E756" s="236"/>
      <c r="F756" s="243"/>
      <c r="G756" s="243"/>
      <c r="H756" s="220"/>
      <c r="I756" s="220"/>
      <c r="J756" s="242"/>
      <c r="K756" s="236"/>
      <c r="L756" s="236"/>
      <c r="M756" s="236"/>
      <c r="N756" s="236"/>
      <c r="O756" s="236"/>
      <c r="P756" s="236"/>
      <c r="Q756" s="236"/>
      <c r="R756" s="236"/>
      <c r="S756" s="236"/>
      <c r="T756" s="236"/>
      <c r="U756" s="236"/>
      <c r="V756" s="236"/>
      <c r="W756" s="236"/>
      <c r="X756" s="236"/>
      <c r="Y756" s="236"/>
      <c r="Z756" s="236"/>
      <c r="AA756" s="236"/>
      <c r="AB756" s="236"/>
      <c r="AC756" s="236"/>
      <c r="AD756" s="236"/>
      <c r="AE756" s="236"/>
      <c r="AF756" s="236"/>
      <c r="AG756" s="236"/>
      <c r="AH756" s="236"/>
      <c r="AI756" s="236"/>
      <c r="AJ756" s="236"/>
      <c r="AK756" s="236"/>
      <c r="AL756" s="236"/>
      <c r="AM756" s="236"/>
      <c r="AN756" s="236"/>
      <c r="AO756" s="236"/>
      <c r="AP756" s="236"/>
      <c r="AQ756" s="236"/>
      <c r="AR756" s="236"/>
    </row>
    <row r="757">
      <c r="A757" s="220"/>
      <c r="B757" s="220"/>
      <c r="C757" s="220"/>
      <c r="D757" s="236"/>
      <c r="E757" s="236"/>
      <c r="F757" s="243"/>
      <c r="G757" s="243"/>
      <c r="H757" s="220"/>
      <c r="I757" s="220"/>
      <c r="J757" s="242"/>
      <c r="K757" s="236"/>
      <c r="L757" s="236"/>
      <c r="M757" s="236"/>
      <c r="N757" s="236"/>
      <c r="O757" s="236"/>
      <c r="P757" s="236"/>
      <c r="Q757" s="236"/>
      <c r="R757" s="236"/>
      <c r="S757" s="236"/>
      <c r="T757" s="236"/>
      <c r="U757" s="236"/>
      <c r="V757" s="236"/>
      <c r="W757" s="236"/>
      <c r="X757" s="236"/>
      <c r="Y757" s="236"/>
      <c r="Z757" s="236"/>
      <c r="AA757" s="236"/>
      <c r="AB757" s="236"/>
      <c r="AC757" s="236"/>
      <c r="AD757" s="236"/>
      <c r="AE757" s="236"/>
      <c r="AF757" s="236"/>
      <c r="AG757" s="236"/>
      <c r="AH757" s="236"/>
      <c r="AI757" s="236"/>
      <c r="AJ757" s="236"/>
      <c r="AK757" s="236"/>
      <c r="AL757" s="236"/>
      <c r="AM757" s="236"/>
      <c r="AN757" s="236"/>
      <c r="AO757" s="236"/>
      <c r="AP757" s="236"/>
      <c r="AQ757" s="236"/>
      <c r="AR757" s="236"/>
    </row>
    <row r="758">
      <c r="A758" s="220"/>
      <c r="B758" s="220"/>
      <c r="C758" s="220"/>
      <c r="D758" s="236"/>
      <c r="E758" s="236"/>
      <c r="F758" s="243"/>
      <c r="G758" s="243"/>
      <c r="H758" s="220"/>
      <c r="I758" s="220"/>
      <c r="J758" s="242"/>
      <c r="K758" s="236"/>
      <c r="L758" s="236"/>
      <c r="M758" s="236"/>
      <c r="N758" s="236"/>
      <c r="O758" s="236"/>
      <c r="P758" s="236"/>
      <c r="Q758" s="236"/>
      <c r="R758" s="236"/>
      <c r="S758" s="236"/>
      <c r="T758" s="236"/>
      <c r="U758" s="236"/>
      <c r="V758" s="236"/>
      <c r="W758" s="236"/>
      <c r="X758" s="236"/>
      <c r="Y758" s="236"/>
      <c r="Z758" s="236"/>
      <c r="AA758" s="236"/>
      <c r="AB758" s="236"/>
      <c r="AC758" s="236"/>
      <c r="AD758" s="236"/>
      <c r="AE758" s="236"/>
      <c r="AF758" s="236"/>
      <c r="AG758" s="236"/>
      <c r="AH758" s="236"/>
      <c r="AI758" s="236"/>
      <c r="AJ758" s="236"/>
      <c r="AK758" s="236"/>
      <c r="AL758" s="236"/>
      <c r="AM758" s="236"/>
      <c r="AN758" s="236"/>
      <c r="AO758" s="236"/>
      <c r="AP758" s="236"/>
      <c r="AQ758" s="236"/>
      <c r="AR758" s="236"/>
    </row>
    <row r="759">
      <c r="A759" s="220"/>
      <c r="B759" s="220"/>
      <c r="C759" s="220"/>
      <c r="D759" s="236"/>
      <c r="E759" s="236"/>
      <c r="F759" s="243"/>
      <c r="G759" s="243"/>
      <c r="H759" s="220"/>
      <c r="I759" s="220"/>
      <c r="J759" s="242"/>
      <c r="K759" s="236"/>
      <c r="L759" s="236"/>
      <c r="M759" s="236"/>
      <c r="N759" s="236"/>
      <c r="O759" s="236"/>
      <c r="P759" s="236"/>
      <c r="Q759" s="236"/>
      <c r="R759" s="236"/>
      <c r="S759" s="236"/>
      <c r="T759" s="236"/>
      <c r="U759" s="236"/>
      <c r="V759" s="236"/>
      <c r="W759" s="236"/>
      <c r="X759" s="236"/>
      <c r="Y759" s="236"/>
      <c r="Z759" s="236"/>
      <c r="AA759" s="236"/>
      <c r="AB759" s="236"/>
      <c r="AC759" s="236"/>
      <c r="AD759" s="236"/>
      <c r="AE759" s="236"/>
      <c r="AF759" s="236"/>
      <c r="AG759" s="236"/>
      <c r="AH759" s="236"/>
      <c r="AI759" s="236"/>
      <c r="AJ759" s="236"/>
      <c r="AK759" s="236"/>
      <c r="AL759" s="236"/>
      <c r="AM759" s="236"/>
      <c r="AN759" s="236"/>
      <c r="AO759" s="236"/>
      <c r="AP759" s="236"/>
      <c r="AQ759" s="236"/>
      <c r="AR759" s="236"/>
    </row>
    <row r="760">
      <c r="A760" s="220"/>
      <c r="B760" s="220"/>
      <c r="C760" s="220"/>
      <c r="D760" s="236"/>
      <c r="E760" s="236"/>
      <c r="F760" s="243"/>
      <c r="G760" s="243"/>
      <c r="H760" s="220"/>
      <c r="I760" s="220"/>
      <c r="J760" s="242"/>
      <c r="K760" s="236"/>
      <c r="L760" s="236"/>
      <c r="M760" s="236"/>
      <c r="N760" s="236"/>
      <c r="O760" s="236"/>
      <c r="P760" s="236"/>
      <c r="Q760" s="236"/>
      <c r="R760" s="236"/>
      <c r="S760" s="236"/>
      <c r="T760" s="236"/>
      <c r="U760" s="236"/>
      <c r="V760" s="236"/>
      <c r="W760" s="236"/>
      <c r="X760" s="236"/>
      <c r="Y760" s="236"/>
      <c r="Z760" s="236"/>
      <c r="AA760" s="236"/>
      <c r="AB760" s="236"/>
      <c r="AC760" s="236"/>
      <c r="AD760" s="236"/>
      <c r="AE760" s="236"/>
      <c r="AF760" s="236"/>
      <c r="AG760" s="236"/>
      <c r="AH760" s="236"/>
      <c r="AI760" s="236"/>
      <c r="AJ760" s="236"/>
      <c r="AK760" s="236"/>
      <c r="AL760" s="236"/>
      <c r="AM760" s="236"/>
      <c r="AN760" s="236"/>
      <c r="AO760" s="236"/>
      <c r="AP760" s="236"/>
      <c r="AQ760" s="236"/>
      <c r="AR760" s="236"/>
    </row>
    <row r="761">
      <c r="A761" s="220"/>
      <c r="B761" s="220"/>
      <c r="C761" s="220"/>
      <c r="D761" s="236"/>
      <c r="E761" s="236"/>
      <c r="F761" s="243"/>
      <c r="G761" s="243"/>
      <c r="H761" s="220"/>
      <c r="I761" s="220"/>
      <c r="J761" s="242"/>
      <c r="K761" s="236"/>
      <c r="L761" s="236"/>
      <c r="M761" s="236"/>
      <c r="N761" s="236"/>
      <c r="O761" s="236"/>
      <c r="P761" s="236"/>
      <c r="Q761" s="236"/>
      <c r="R761" s="236"/>
      <c r="S761" s="236"/>
      <c r="T761" s="236"/>
      <c r="U761" s="236"/>
      <c r="V761" s="236"/>
      <c r="W761" s="236"/>
      <c r="X761" s="236"/>
      <c r="Y761" s="236"/>
      <c r="Z761" s="236"/>
      <c r="AA761" s="236"/>
      <c r="AB761" s="236"/>
      <c r="AC761" s="236"/>
      <c r="AD761" s="236"/>
      <c r="AE761" s="236"/>
      <c r="AF761" s="236"/>
      <c r="AG761" s="236"/>
      <c r="AH761" s="236"/>
      <c r="AI761" s="236"/>
      <c r="AJ761" s="236"/>
      <c r="AK761" s="236"/>
      <c r="AL761" s="236"/>
      <c r="AM761" s="236"/>
      <c r="AN761" s="236"/>
      <c r="AO761" s="236"/>
      <c r="AP761" s="236"/>
      <c r="AQ761" s="236"/>
      <c r="AR761" s="236"/>
    </row>
    <row r="762">
      <c r="A762" s="220"/>
      <c r="B762" s="220"/>
      <c r="C762" s="220"/>
      <c r="D762" s="236"/>
      <c r="E762" s="236"/>
      <c r="F762" s="243"/>
      <c r="G762" s="243"/>
      <c r="H762" s="220"/>
      <c r="I762" s="220"/>
      <c r="J762" s="242"/>
      <c r="K762" s="236"/>
      <c r="L762" s="236"/>
      <c r="M762" s="236"/>
      <c r="N762" s="236"/>
      <c r="O762" s="236"/>
      <c r="P762" s="236"/>
      <c r="Q762" s="236"/>
      <c r="R762" s="236"/>
      <c r="S762" s="236"/>
      <c r="T762" s="236"/>
      <c r="U762" s="236"/>
      <c r="V762" s="236"/>
      <c r="W762" s="236"/>
      <c r="X762" s="236"/>
      <c r="Y762" s="236"/>
      <c r="Z762" s="236"/>
      <c r="AA762" s="236"/>
      <c r="AB762" s="236"/>
      <c r="AC762" s="236"/>
      <c r="AD762" s="236"/>
      <c r="AE762" s="236"/>
      <c r="AF762" s="236"/>
      <c r="AG762" s="236"/>
      <c r="AH762" s="236"/>
      <c r="AI762" s="236"/>
      <c r="AJ762" s="236"/>
      <c r="AK762" s="236"/>
      <c r="AL762" s="236"/>
      <c r="AM762" s="236"/>
      <c r="AN762" s="236"/>
      <c r="AO762" s="236"/>
      <c r="AP762" s="236"/>
      <c r="AQ762" s="236"/>
      <c r="AR762" s="236"/>
    </row>
    <row r="763">
      <c r="A763" s="220"/>
      <c r="B763" s="220"/>
      <c r="C763" s="220"/>
      <c r="D763" s="236"/>
      <c r="E763" s="236"/>
      <c r="F763" s="243"/>
      <c r="G763" s="243"/>
      <c r="H763" s="220"/>
      <c r="I763" s="220"/>
      <c r="J763" s="242"/>
      <c r="K763" s="236"/>
      <c r="L763" s="236"/>
      <c r="M763" s="236"/>
      <c r="N763" s="236"/>
      <c r="O763" s="236"/>
      <c r="P763" s="236"/>
      <c r="Q763" s="236"/>
      <c r="R763" s="236"/>
      <c r="S763" s="236"/>
      <c r="T763" s="236"/>
      <c r="U763" s="236"/>
      <c r="V763" s="236"/>
      <c r="W763" s="236"/>
      <c r="X763" s="236"/>
      <c r="Y763" s="236"/>
      <c r="Z763" s="236"/>
      <c r="AA763" s="236"/>
      <c r="AB763" s="236"/>
      <c r="AC763" s="236"/>
      <c r="AD763" s="236"/>
      <c r="AE763" s="236"/>
      <c r="AF763" s="236"/>
      <c r="AG763" s="236"/>
      <c r="AH763" s="236"/>
      <c r="AI763" s="236"/>
      <c r="AJ763" s="236"/>
      <c r="AK763" s="236"/>
      <c r="AL763" s="236"/>
      <c r="AM763" s="236"/>
      <c r="AN763" s="236"/>
      <c r="AO763" s="236"/>
      <c r="AP763" s="236"/>
      <c r="AQ763" s="236"/>
      <c r="AR763" s="236"/>
    </row>
    <row r="764">
      <c r="A764" s="220"/>
      <c r="B764" s="220"/>
      <c r="C764" s="220"/>
      <c r="D764" s="236"/>
      <c r="E764" s="236"/>
      <c r="F764" s="243"/>
      <c r="G764" s="243"/>
      <c r="H764" s="220"/>
      <c r="I764" s="220"/>
      <c r="J764" s="242"/>
      <c r="K764" s="236"/>
      <c r="L764" s="236"/>
      <c r="M764" s="236"/>
      <c r="N764" s="236"/>
      <c r="O764" s="236"/>
      <c r="P764" s="236"/>
      <c r="Q764" s="236"/>
      <c r="R764" s="236"/>
      <c r="S764" s="236"/>
      <c r="T764" s="236"/>
      <c r="U764" s="236"/>
      <c r="V764" s="236"/>
      <c r="W764" s="236"/>
      <c r="X764" s="236"/>
      <c r="Y764" s="236"/>
      <c r="Z764" s="236"/>
      <c r="AA764" s="236"/>
      <c r="AB764" s="236"/>
      <c r="AC764" s="236"/>
      <c r="AD764" s="236"/>
      <c r="AE764" s="236"/>
      <c r="AF764" s="236"/>
      <c r="AG764" s="236"/>
      <c r="AH764" s="236"/>
      <c r="AI764" s="236"/>
      <c r="AJ764" s="236"/>
      <c r="AK764" s="236"/>
      <c r="AL764" s="236"/>
      <c r="AM764" s="236"/>
      <c r="AN764" s="236"/>
      <c r="AO764" s="236"/>
      <c r="AP764" s="236"/>
      <c r="AQ764" s="236"/>
      <c r="AR764" s="236"/>
    </row>
    <row r="765">
      <c r="A765" s="220"/>
      <c r="B765" s="220"/>
      <c r="C765" s="220"/>
      <c r="D765" s="236"/>
      <c r="E765" s="236"/>
      <c r="F765" s="243"/>
      <c r="G765" s="243"/>
      <c r="H765" s="220"/>
      <c r="I765" s="220"/>
      <c r="J765" s="242"/>
      <c r="K765" s="236"/>
      <c r="L765" s="236"/>
      <c r="M765" s="236"/>
      <c r="N765" s="236"/>
      <c r="O765" s="236"/>
      <c r="P765" s="236"/>
      <c r="Q765" s="236"/>
      <c r="R765" s="236"/>
      <c r="S765" s="236"/>
      <c r="T765" s="236"/>
      <c r="U765" s="236"/>
      <c r="V765" s="236"/>
      <c r="W765" s="236"/>
      <c r="X765" s="236"/>
      <c r="Y765" s="236"/>
      <c r="Z765" s="236"/>
      <c r="AA765" s="236"/>
      <c r="AB765" s="236"/>
      <c r="AC765" s="236"/>
      <c r="AD765" s="236"/>
      <c r="AE765" s="236"/>
      <c r="AF765" s="236"/>
      <c r="AG765" s="236"/>
      <c r="AH765" s="236"/>
      <c r="AI765" s="236"/>
      <c r="AJ765" s="236"/>
      <c r="AK765" s="236"/>
      <c r="AL765" s="236"/>
      <c r="AM765" s="236"/>
      <c r="AN765" s="236"/>
      <c r="AO765" s="236"/>
      <c r="AP765" s="236"/>
      <c r="AQ765" s="236"/>
      <c r="AR765" s="236"/>
    </row>
    <row r="766">
      <c r="A766" s="220"/>
      <c r="B766" s="220"/>
      <c r="C766" s="220"/>
      <c r="D766" s="236"/>
      <c r="E766" s="236"/>
      <c r="F766" s="243"/>
      <c r="G766" s="243"/>
      <c r="H766" s="220"/>
      <c r="I766" s="220"/>
      <c r="J766" s="242"/>
      <c r="K766" s="236"/>
      <c r="L766" s="236"/>
      <c r="M766" s="236"/>
      <c r="N766" s="236"/>
      <c r="O766" s="236"/>
      <c r="P766" s="236"/>
      <c r="Q766" s="236"/>
      <c r="R766" s="236"/>
      <c r="S766" s="236"/>
      <c r="T766" s="236"/>
      <c r="U766" s="236"/>
      <c r="V766" s="236"/>
      <c r="W766" s="236"/>
      <c r="X766" s="236"/>
      <c r="Y766" s="236"/>
      <c r="Z766" s="236"/>
      <c r="AA766" s="236"/>
      <c r="AB766" s="236"/>
      <c r="AC766" s="236"/>
      <c r="AD766" s="236"/>
      <c r="AE766" s="236"/>
      <c r="AF766" s="236"/>
      <c r="AG766" s="236"/>
      <c r="AH766" s="236"/>
      <c r="AI766" s="236"/>
      <c r="AJ766" s="236"/>
      <c r="AK766" s="236"/>
      <c r="AL766" s="236"/>
      <c r="AM766" s="236"/>
      <c r="AN766" s="236"/>
      <c r="AO766" s="236"/>
      <c r="AP766" s="236"/>
      <c r="AQ766" s="236"/>
      <c r="AR766" s="236"/>
    </row>
    <row r="767">
      <c r="A767" s="220"/>
      <c r="B767" s="220"/>
      <c r="C767" s="220"/>
      <c r="D767" s="236"/>
      <c r="E767" s="236"/>
      <c r="F767" s="243"/>
      <c r="G767" s="243"/>
      <c r="H767" s="220"/>
      <c r="I767" s="220"/>
      <c r="J767" s="242"/>
      <c r="K767" s="236"/>
      <c r="L767" s="236"/>
      <c r="M767" s="236"/>
      <c r="N767" s="236"/>
      <c r="O767" s="236"/>
      <c r="P767" s="236"/>
      <c r="Q767" s="236"/>
      <c r="R767" s="236"/>
      <c r="S767" s="236"/>
      <c r="T767" s="236"/>
      <c r="U767" s="236"/>
      <c r="V767" s="236"/>
      <c r="W767" s="236"/>
      <c r="X767" s="236"/>
      <c r="Y767" s="236"/>
      <c r="Z767" s="236"/>
      <c r="AA767" s="236"/>
      <c r="AB767" s="236"/>
      <c r="AC767" s="236"/>
      <c r="AD767" s="236"/>
      <c r="AE767" s="236"/>
      <c r="AF767" s="236"/>
      <c r="AG767" s="236"/>
      <c r="AH767" s="236"/>
      <c r="AI767" s="236"/>
      <c r="AJ767" s="236"/>
      <c r="AK767" s="236"/>
      <c r="AL767" s="236"/>
      <c r="AM767" s="236"/>
      <c r="AN767" s="236"/>
      <c r="AO767" s="236"/>
      <c r="AP767" s="236"/>
      <c r="AQ767" s="236"/>
      <c r="AR767" s="236"/>
    </row>
    <row r="768">
      <c r="A768" s="220"/>
      <c r="B768" s="220"/>
      <c r="C768" s="220"/>
      <c r="D768" s="236"/>
      <c r="E768" s="236"/>
      <c r="F768" s="243"/>
      <c r="G768" s="243"/>
      <c r="H768" s="220"/>
      <c r="I768" s="220"/>
      <c r="J768" s="242"/>
      <c r="K768" s="236"/>
      <c r="L768" s="236"/>
      <c r="M768" s="236"/>
      <c r="N768" s="236"/>
      <c r="O768" s="236"/>
      <c r="P768" s="236"/>
      <c r="Q768" s="236"/>
      <c r="R768" s="236"/>
      <c r="S768" s="236"/>
      <c r="T768" s="236"/>
      <c r="U768" s="236"/>
      <c r="V768" s="236"/>
      <c r="W768" s="236"/>
      <c r="X768" s="236"/>
      <c r="Y768" s="236"/>
      <c r="Z768" s="236"/>
      <c r="AA768" s="236"/>
      <c r="AB768" s="236"/>
      <c r="AC768" s="236"/>
      <c r="AD768" s="236"/>
      <c r="AE768" s="236"/>
      <c r="AF768" s="236"/>
      <c r="AG768" s="236"/>
      <c r="AH768" s="236"/>
      <c r="AI768" s="236"/>
      <c r="AJ768" s="236"/>
      <c r="AK768" s="236"/>
      <c r="AL768" s="236"/>
      <c r="AM768" s="236"/>
      <c r="AN768" s="236"/>
      <c r="AO768" s="236"/>
      <c r="AP768" s="236"/>
      <c r="AQ768" s="236"/>
      <c r="AR768" s="236"/>
    </row>
    <row r="769">
      <c r="A769" s="220"/>
      <c r="B769" s="220"/>
      <c r="C769" s="220"/>
      <c r="D769" s="236"/>
      <c r="E769" s="236"/>
      <c r="F769" s="243"/>
      <c r="G769" s="243"/>
      <c r="H769" s="220"/>
      <c r="I769" s="220"/>
      <c r="J769" s="242"/>
      <c r="K769" s="236"/>
      <c r="L769" s="236"/>
      <c r="M769" s="236"/>
      <c r="N769" s="236"/>
      <c r="O769" s="236"/>
      <c r="P769" s="236"/>
      <c r="Q769" s="236"/>
      <c r="R769" s="236"/>
      <c r="S769" s="236"/>
      <c r="T769" s="236"/>
      <c r="U769" s="236"/>
      <c r="V769" s="236"/>
      <c r="W769" s="236"/>
      <c r="X769" s="236"/>
      <c r="Y769" s="236"/>
      <c r="Z769" s="236"/>
      <c r="AA769" s="236"/>
      <c r="AB769" s="236"/>
      <c r="AC769" s="236"/>
      <c r="AD769" s="236"/>
      <c r="AE769" s="236"/>
      <c r="AF769" s="236"/>
      <c r="AG769" s="236"/>
      <c r="AH769" s="236"/>
      <c r="AI769" s="236"/>
      <c r="AJ769" s="236"/>
      <c r="AK769" s="236"/>
      <c r="AL769" s="236"/>
      <c r="AM769" s="236"/>
      <c r="AN769" s="236"/>
      <c r="AO769" s="236"/>
      <c r="AP769" s="236"/>
      <c r="AQ769" s="236"/>
      <c r="AR769" s="236"/>
    </row>
    <row r="770">
      <c r="A770" s="220"/>
      <c r="B770" s="220"/>
      <c r="C770" s="220"/>
      <c r="D770" s="236"/>
      <c r="E770" s="236"/>
      <c r="F770" s="243"/>
      <c r="G770" s="243"/>
      <c r="H770" s="220"/>
      <c r="I770" s="220"/>
      <c r="J770" s="242"/>
      <c r="K770" s="236"/>
      <c r="L770" s="236"/>
      <c r="M770" s="236"/>
      <c r="N770" s="236"/>
      <c r="O770" s="236"/>
      <c r="P770" s="236"/>
      <c r="Q770" s="236"/>
      <c r="R770" s="236"/>
      <c r="S770" s="236"/>
      <c r="T770" s="236"/>
      <c r="U770" s="236"/>
      <c r="V770" s="236"/>
      <c r="W770" s="236"/>
      <c r="X770" s="236"/>
      <c r="Y770" s="236"/>
      <c r="Z770" s="236"/>
      <c r="AA770" s="236"/>
      <c r="AB770" s="236"/>
      <c r="AC770" s="236"/>
      <c r="AD770" s="236"/>
      <c r="AE770" s="236"/>
      <c r="AF770" s="236"/>
      <c r="AG770" s="236"/>
      <c r="AH770" s="236"/>
      <c r="AI770" s="236"/>
      <c r="AJ770" s="236"/>
      <c r="AK770" s="236"/>
      <c r="AL770" s="236"/>
      <c r="AM770" s="236"/>
      <c r="AN770" s="236"/>
      <c r="AO770" s="236"/>
      <c r="AP770" s="236"/>
      <c r="AQ770" s="236"/>
      <c r="AR770" s="236"/>
    </row>
    <row r="771">
      <c r="A771" s="220"/>
      <c r="B771" s="220"/>
      <c r="C771" s="220"/>
      <c r="D771" s="236"/>
      <c r="E771" s="236"/>
      <c r="F771" s="243"/>
      <c r="G771" s="243"/>
      <c r="H771" s="220"/>
      <c r="I771" s="220"/>
      <c r="J771" s="242"/>
      <c r="K771" s="236"/>
      <c r="L771" s="236"/>
      <c r="M771" s="236"/>
      <c r="N771" s="236"/>
      <c r="O771" s="236"/>
      <c r="P771" s="236"/>
      <c r="Q771" s="236"/>
      <c r="R771" s="236"/>
      <c r="S771" s="236"/>
      <c r="T771" s="236"/>
      <c r="U771" s="236"/>
      <c r="V771" s="236"/>
      <c r="W771" s="236"/>
      <c r="X771" s="236"/>
      <c r="Y771" s="236"/>
      <c r="Z771" s="236"/>
      <c r="AA771" s="236"/>
      <c r="AB771" s="236"/>
      <c r="AC771" s="236"/>
      <c r="AD771" s="236"/>
      <c r="AE771" s="236"/>
      <c r="AF771" s="236"/>
      <c r="AG771" s="236"/>
      <c r="AH771" s="236"/>
      <c r="AI771" s="236"/>
      <c r="AJ771" s="236"/>
      <c r="AK771" s="236"/>
      <c r="AL771" s="236"/>
      <c r="AM771" s="236"/>
      <c r="AN771" s="236"/>
      <c r="AO771" s="236"/>
      <c r="AP771" s="236"/>
      <c r="AQ771" s="236"/>
      <c r="AR771" s="236"/>
    </row>
    <row r="772">
      <c r="A772" s="220"/>
      <c r="B772" s="220"/>
      <c r="C772" s="220"/>
      <c r="D772" s="236"/>
      <c r="E772" s="236"/>
      <c r="F772" s="243"/>
      <c r="G772" s="243"/>
      <c r="H772" s="220"/>
      <c r="I772" s="220"/>
      <c r="J772" s="242"/>
      <c r="K772" s="236"/>
      <c r="L772" s="236"/>
      <c r="M772" s="236"/>
      <c r="N772" s="236"/>
      <c r="O772" s="236"/>
      <c r="P772" s="236"/>
      <c r="Q772" s="236"/>
      <c r="R772" s="236"/>
      <c r="S772" s="236"/>
      <c r="T772" s="236"/>
      <c r="U772" s="236"/>
      <c r="V772" s="236"/>
      <c r="W772" s="236"/>
      <c r="X772" s="236"/>
      <c r="Y772" s="236"/>
      <c r="Z772" s="236"/>
      <c r="AA772" s="236"/>
      <c r="AB772" s="236"/>
      <c r="AC772" s="236"/>
      <c r="AD772" s="236"/>
      <c r="AE772" s="236"/>
      <c r="AF772" s="236"/>
      <c r="AG772" s="236"/>
      <c r="AH772" s="236"/>
      <c r="AI772" s="236"/>
      <c r="AJ772" s="236"/>
      <c r="AK772" s="236"/>
      <c r="AL772" s="236"/>
      <c r="AM772" s="236"/>
      <c r="AN772" s="236"/>
      <c r="AO772" s="236"/>
      <c r="AP772" s="236"/>
      <c r="AQ772" s="236"/>
      <c r="AR772" s="236"/>
    </row>
    <row r="773">
      <c r="A773" s="220"/>
      <c r="B773" s="220"/>
      <c r="C773" s="220"/>
      <c r="D773" s="236"/>
      <c r="E773" s="236"/>
      <c r="F773" s="243"/>
      <c r="G773" s="243"/>
      <c r="H773" s="220"/>
      <c r="I773" s="220"/>
      <c r="J773" s="242"/>
      <c r="K773" s="236"/>
      <c r="L773" s="236"/>
      <c r="M773" s="236"/>
      <c r="N773" s="236"/>
      <c r="O773" s="236"/>
      <c r="P773" s="236"/>
      <c r="Q773" s="236"/>
      <c r="R773" s="236"/>
      <c r="S773" s="236"/>
      <c r="T773" s="236"/>
      <c r="U773" s="236"/>
      <c r="V773" s="236"/>
      <c r="W773" s="236"/>
      <c r="X773" s="236"/>
      <c r="Y773" s="236"/>
      <c r="Z773" s="236"/>
      <c r="AA773" s="236"/>
      <c r="AB773" s="236"/>
      <c r="AC773" s="236"/>
      <c r="AD773" s="236"/>
      <c r="AE773" s="236"/>
      <c r="AF773" s="236"/>
      <c r="AG773" s="236"/>
      <c r="AH773" s="236"/>
      <c r="AI773" s="236"/>
      <c r="AJ773" s="236"/>
      <c r="AK773" s="236"/>
      <c r="AL773" s="236"/>
      <c r="AM773" s="236"/>
      <c r="AN773" s="236"/>
      <c r="AO773" s="236"/>
      <c r="AP773" s="236"/>
      <c r="AQ773" s="236"/>
      <c r="AR773" s="236"/>
    </row>
    <row r="774">
      <c r="A774" s="220"/>
      <c r="B774" s="220"/>
      <c r="C774" s="220"/>
      <c r="D774" s="236"/>
      <c r="E774" s="236"/>
      <c r="F774" s="243"/>
      <c r="G774" s="243"/>
      <c r="H774" s="220"/>
      <c r="I774" s="220"/>
      <c r="J774" s="242"/>
      <c r="K774" s="236"/>
      <c r="L774" s="236"/>
      <c r="M774" s="236"/>
      <c r="N774" s="236"/>
      <c r="O774" s="236"/>
      <c r="P774" s="236"/>
      <c r="Q774" s="236"/>
      <c r="R774" s="236"/>
      <c r="S774" s="236"/>
      <c r="T774" s="236"/>
      <c r="U774" s="236"/>
      <c r="V774" s="236"/>
      <c r="W774" s="236"/>
      <c r="X774" s="236"/>
      <c r="Y774" s="236"/>
      <c r="Z774" s="236"/>
      <c r="AA774" s="236"/>
      <c r="AB774" s="236"/>
      <c r="AC774" s="236"/>
      <c r="AD774" s="236"/>
      <c r="AE774" s="236"/>
      <c r="AF774" s="236"/>
      <c r="AG774" s="236"/>
      <c r="AH774" s="236"/>
      <c r="AI774" s="236"/>
      <c r="AJ774" s="236"/>
      <c r="AK774" s="236"/>
      <c r="AL774" s="236"/>
      <c r="AM774" s="236"/>
      <c r="AN774" s="236"/>
      <c r="AO774" s="236"/>
      <c r="AP774" s="236"/>
      <c r="AQ774" s="236"/>
      <c r="AR774" s="236"/>
    </row>
    <row r="775">
      <c r="A775" s="220"/>
      <c r="B775" s="220"/>
      <c r="C775" s="220"/>
      <c r="D775" s="236"/>
      <c r="E775" s="236"/>
      <c r="F775" s="243"/>
      <c r="G775" s="243"/>
      <c r="H775" s="220"/>
      <c r="I775" s="220"/>
      <c r="J775" s="242"/>
      <c r="K775" s="236"/>
      <c r="L775" s="236"/>
      <c r="M775" s="236"/>
      <c r="N775" s="236"/>
      <c r="O775" s="236"/>
      <c r="P775" s="236"/>
      <c r="Q775" s="236"/>
      <c r="R775" s="236"/>
      <c r="S775" s="236"/>
      <c r="T775" s="236"/>
      <c r="U775" s="236"/>
      <c r="V775" s="236"/>
      <c r="W775" s="236"/>
      <c r="X775" s="236"/>
      <c r="Y775" s="236"/>
      <c r="Z775" s="236"/>
      <c r="AA775" s="236"/>
      <c r="AB775" s="236"/>
      <c r="AC775" s="236"/>
      <c r="AD775" s="236"/>
      <c r="AE775" s="236"/>
      <c r="AF775" s="236"/>
      <c r="AG775" s="236"/>
      <c r="AH775" s="236"/>
      <c r="AI775" s="236"/>
      <c r="AJ775" s="236"/>
      <c r="AK775" s="236"/>
      <c r="AL775" s="236"/>
      <c r="AM775" s="236"/>
      <c r="AN775" s="236"/>
      <c r="AO775" s="236"/>
      <c r="AP775" s="236"/>
      <c r="AQ775" s="236"/>
      <c r="AR775" s="236"/>
    </row>
    <row r="776">
      <c r="A776" s="220"/>
      <c r="B776" s="220"/>
      <c r="C776" s="220"/>
      <c r="D776" s="236"/>
      <c r="E776" s="236"/>
      <c r="F776" s="243"/>
      <c r="G776" s="243"/>
      <c r="H776" s="220"/>
      <c r="I776" s="220"/>
      <c r="J776" s="242"/>
      <c r="K776" s="236"/>
      <c r="L776" s="236"/>
      <c r="M776" s="236"/>
      <c r="N776" s="236"/>
      <c r="O776" s="236"/>
      <c r="P776" s="236"/>
      <c r="Q776" s="236"/>
      <c r="R776" s="236"/>
      <c r="S776" s="236"/>
      <c r="T776" s="236"/>
      <c r="U776" s="236"/>
      <c r="V776" s="236"/>
      <c r="W776" s="236"/>
      <c r="X776" s="236"/>
      <c r="Y776" s="236"/>
      <c r="Z776" s="236"/>
      <c r="AA776" s="236"/>
      <c r="AB776" s="236"/>
      <c r="AC776" s="236"/>
      <c r="AD776" s="236"/>
      <c r="AE776" s="236"/>
      <c r="AF776" s="236"/>
      <c r="AG776" s="236"/>
      <c r="AH776" s="236"/>
      <c r="AI776" s="236"/>
      <c r="AJ776" s="236"/>
      <c r="AK776" s="236"/>
      <c r="AL776" s="236"/>
      <c r="AM776" s="236"/>
      <c r="AN776" s="236"/>
      <c r="AO776" s="236"/>
      <c r="AP776" s="236"/>
      <c r="AQ776" s="236"/>
      <c r="AR776" s="236"/>
    </row>
    <row r="777">
      <c r="A777" s="220"/>
      <c r="B777" s="220"/>
      <c r="C777" s="220"/>
      <c r="D777" s="236"/>
      <c r="E777" s="236"/>
      <c r="F777" s="243"/>
      <c r="G777" s="243"/>
      <c r="H777" s="220"/>
      <c r="I777" s="220"/>
      <c r="J777" s="242"/>
      <c r="K777" s="236"/>
      <c r="L777" s="236"/>
      <c r="M777" s="236"/>
      <c r="N777" s="236"/>
      <c r="O777" s="236"/>
      <c r="P777" s="236"/>
      <c r="Q777" s="236"/>
      <c r="R777" s="236"/>
      <c r="S777" s="236"/>
      <c r="T777" s="236"/>
      <c r="U777" s="236"/>
      <c r="V777" s="236"/>
      <c r="W777" s="236"/>
      <c r="X777" s="236"/>
      <c r="Y777" s="236"/>
      <c r="Z777" s="236"/>
      <c r="AA777" s="236"/>
      <c r="AB777" s="236"/>
      <c r="AC777" s="236"/>
      <c r="AD777" s="236"/>
      <c r="AE777" s="236"/>
      <c r="AF777" s="236"/>
      <c r="AG777" s="236"/>
      <c r="AH777" s="236"/>
      <c r="AI777" s="236"/>
      <c r="AJ777" s="236"/>
      <c r="AK777" s="236"/>
      <c r="AL777" s="236"/>
      <c r="AM777" s="236"/>
      <c r="AN777" s="236"/>
      <c r="AO777" s="236"/>
      <c r="AP777" s="236"/>
      <c r="AQ777" s="236"/>
      <c r="AR777" s="236"/>
    </row>
    <row r="778">
      <c r="A778" s="220"/>
      <c r="B778" s="220"/>
      <c r="C778" s="220"/>
      <c r="D778" s="236"/>
      <c r="E778" s="236"/>
      <c r="F778" s="243"/>
      <c r="G778" s="243"/>
      <c r="H778" s="220"/>
      <c r="I778" s="220"/>
      <c r="J778" s="242"/>
      <c r="K778" s="236"/>
      <c r="L778" s="236"/>
      <c r="M778" s="236"/>
      <c r="N778" s="236"/>
      <c r="O778" s="236"/>
      <c r="P778" s="236"/>
      <c r="Q778" s="236"/>
      <c r="R778" s="236"/>
      <c r="S778" s="236"/>
      <c r="T778" s="236"/>
      <c r="U778" s="236"/>
      <c r="V778" s="236"/>
      <c r="W778" s="236"/>
      <c r="X778" s="236"/>
      <c r="Y778" s="236"/>
      <c r="Z778" s="236"/>
      <c r="AA778" s="236"/>
      <c r="AB778" s="236"/>
      <c r="AC778" s="236"/>
      <c r="AD778" s="236"/>
      <c r="AE778" s="236"/>
      <c r="AF778" s="236"/>
      <c r="AG778" s="236"/>
      <c r="AH778" s="236"/>
      <c r="AI778" s="236"/>
      <c r="AJ778" s="236"/>
      <c r="AK778" s="236"/>
      <c r="AL778" s="236"/>
      <c r="AM778" s="236"/>
      <c r="AN778" s="236"/>
      <c r="AO778" s="236"/>
      <c r="AP778" s="236"/>
      <c r="AQ778" s="236"/>
      <c r="AR778" s="236"/>
    </row>
    <row r="779">
      <c r="A779" s="220"/>
      <c r="B779" s="220"/>
      <c r="C779" s="220"/>
      <c r="D779" s="236"/>
      <c r="E779" s="236"/>
      <c r="F779" s="243"/>
      <c r="G779" s="243"/>
      <c r="H779" s="220"/>
      <c r="I779" s="220"/>
      <c r="J779" s="242"/>
      <c r="K779" s="236"/>
      <c r="L779" s="236"/>
      <c r="M779" s="236"/>
      <c r="N779" s="236"/>
      <c r="O779" s="236"/>
      <c r="P779" s="236"/>
      <c r="Q779" s="236"/>
      <c r="R779" s="236"/>
      <c r="S779" s="236"/>
      <c r="T779" s="236"/>
      <c r="U779" s="236"/>
      <c r="V779" s="236"/>
      <c r="W779" s="236"/>
      <c r="X779" s="236"/>
      <c r="Y779" s="236"/>
      <c r="Z779" s="236"/>
      <c r="AA779" s="236"/>
      <c r="AB779" s="236"/>
      <c r="AC779" s="236"/>
      <c r="AD779" s="236"/>
      <c r="AE779" s="236"/>
      <c r="AF779" s="236"/>
      <c r="AG779" s="236"/>
      <c r="AH779" s="236"/>
      <c r="AI779" s="236"/>
      <c r="AJ779" s="236"/>
      <c r="AK779" s="236"/>
      <c r="AL779" s="236"/>
      <c r="AM779" s="236"/>
      <c r="AN779" s="236"/>
      <c r="AO779" s="236"/>
      <c r="AP779" s="236"/>
      <c r="AQ779" s="236"/>
      <c r="AR779" s="236"/>
    </row>
    <row r="780">
      <c r="A780" s="220"/>
      <c r="B780" s="220"/>
      <c r="C780" s="220"/>
      <c r="D780" s="236"/>
      <c r="E780" s="236"/>
      <c r="F780" s="243"/>
      <c r="G780" s="243"/>
      <c r="H780" s="220"/>
      <c r="I780" s="220"/>
      <c r="J780" s="242"/>
      <c r="K780" s="236"/>
      <c r="L780" s="236"/>
      <c r="M780" s="236"/>
      <c r="N780" s="236"/>
      <c r="O780" s="236"/>
      <c r="P780" s="236"/>
      <c r="Q780" s="236"/>
      <c r="R780" s="236"/>
      <c r="S780" s="236"/>
      <c r="T780" s="236"/>
      <c r="U780" s="236"/>
      <c r="V780" s="236"/>
      <c r="W780" s="236"/>
      <c r="X780" s="236"/>
      <c r="Y780" s="236"/>
      <c r="Z780" s="236"/>
      <c r="AA780" s="236"/>
      <c r="AB780" s="236"/>
      <c r="AC780" s="236"/>
      <c r="AD780" s="236"/>
      <c r="AE780" s="236"/>
      <c r="AF780" s="236"/>
      <c r="AG780" s="236"/>
      <c r="AH780" s="236"/>
      <c r="AI780" s="236"/>
      <c r="AJ780" s="236"/>
      <c r="AK780" s="236"/>
      <c r="AL780" s="236"/>
      <c r="AM780" s="236"/>
      <c r="AN780" s="236"/>
      <c r="AO780" s="236"/>
      <c r="AP780" s="236"/>
      <c r="AQ780" s="236"/>
      <c r="AR780" s="236"/>
    </row>
    <row r="781">
      <c r="A781" s="220"/>
      <c r="B781" s="220"/>
      <c r="C781" s="220"/>
      <c r="D781" s="236"/>
      <c r="E781" s="236"/>
      <c r="F781" s="243"/>
      <c r="G781" s="243"/>
      <c r="H781" s="220"/>
      <c r="I781" s="220"/>
      <c r="J781" s="242"/>
      <c r="K781" s="236"/>
      <c r="L781" s="236"/>
      <c r="M781" s="236"/>
      <c r="N781" s="236"/>
      <c r="O781" s="236"/>
      <c r="P781" s="236"/>
      <c r="Q781" s="236"/>
      <c r="R781" s="236"/>
      <c r="S781" s="236"/>
      <c r="T781" s="236"/>
      <c r="U781" s="236"/>
      <c r="V781" s="236"/>
      <c r="W781" s="236"/>
      <c r="X781" s="236"/>
      <c r="Y781" s="236"/>
      <c r="Z781" s="236"/>
      <c r="AA781" s="236"/>
      <c r="AB781" s="236"/>
      <c r="AC781" s="236"/>
      <c r="AD781" s="236"/>
      <c r="AE781" s="236"/>
      <c r="AF781" s="236"/>
      <c r="AG781" s="236"/>
      <c r="AH781" s="236"/>
      <c r="AI781" s="236"/>
      <c r="AJ781" s="236"/>
      <c r="AK781" s="236"/>
      <c r="AL781" s="236"/>
      <c r="AM781" s="236"/>
      <c r="AN781" s="236"/>
      <c r="AO781" s="236"/>
      <c r="AP781" s="236"/>
      <c r="AQ781" s="236"/>
      <c r="AR781" s="236"/>
    </row>
    <row r="782">
      <c r="A782" s="220"/>
      <c r="B782" s="220"/>
      <c r="C782" s="220"/>
      <c r="D782" s="236"/>
      <c r="E782" s="236"/>
      <c r="F782" s="243"/>
      <c r="G782" s="243"/>
      <c r="H782" s="220"/>
      <c r="I782" s="220"/>
      <c r="J782" s="242"/>
      <c r="K782" s="236"/>
      <c r="L782" s="236"/>
      <c r="M782" s="236"/>
      <c r="N782" s="236"/>
      <c r="O782" s="236"/>
      <c r="P782" s="236"/>
      <c r="Q782" s="236"/>
      <c r="R782" s="236"/>
      <c r="S782" s="236"/>
      <c r="T782" s="236"/>
      <c r="U782" s="236"/>
      <c r="V782" s="236"/>
      <c r="W782" s="236"/>
      <c r="X782" s="236"/>
      <c r="Y782" s="236"/>
      <c r="Z782" s="236"/>
      <c r="AA782" s="236"/>
      <c r="AB782" s="236"/>
      <c r="AC782" s="236"/>
      <c r="AD782" s="236"/>
      <c r="AE782" s="236"/>
      <c r="AF782" s="236"/>
      <c r="AG782" s="236"/>
      <c r="AH782" s="236"/>
      <c r="AI782" s="236"/>
      <c r="AJ782" s="236"/>
      <c r="AK782" s="236"/>
      <c r="AL782" s="236"/>
      <c r="AM782" s="236"/>
      <c r="AN782" s="236"/>
      <c r="AO782" s="236"/>
      <c r="AP782" s="236"/>
      <c r="AQ782" s="236"/>
      <c r="AR782" s="236"/>
    </row>
    <row r="783">
      <c r="A783" s="220"/>
      <c r="B783" s="220"/>
      <c r="C783" s="220"/>
      <c r="D783" s="236"/>
      <c r="E783" s="236"/>
      <c r="F783" s="243"/>
      <c r="G783" s="243"/>
      <c r="H783" s="220"/>
      <c r="I783" s="220"/>
      <c r="J783" s="242"/>
      <c r="K783" s="236"/>
      <c r="L783" s="236"/>
      <c r="M783" s="236"/>
      <c r="N783" s="236"/>
      <c r="O783" s="236"/>
      <c r="P783" s="236"/>
      <c r="Q783" s="236"/>
      <c r="R783" s="236"/>
      <c r="S783" s="236"/>
      <c r="T783" s="236"/>
      <c r="U783" s="236"/>
      <c r="V783" s="236"/>
      <c r="W783" s="236"/>
      <c r="X783" s="236"/>
      <c r="Y783" s="236"/>
      <c r="Z783" s="236"/>
      <c r="AA783" s="236"/>
      <c r="AB783" s="236"/>
      <c r="AC783" s="236"/>
      <c r="AD783" s="236"/>
      <c r="AE783" s="236"/>
      <c r="AF783" s="236"/>
      <c r="AG783" s="236"/>
      <c r="AH783" s="236"/>
      <c r="AI783" s="236"/>
      <c r="AJ783" s="236"/>
      <c r="AK783" s="236"/>
      <c r="AL783" s="236"/>
      <c r="AM783" s="236"/>
      <c r="AN783" s="236"/>
      <c r="AO783" s="236"/>
      <c r="AP783" s="236"/>
      <c r="AQ783" s="236"/>
      <c r="AR783" s="236"/>
    </row>
    <row r="784">
      <c r="A784" s="220"/>
      <c r="B784" s="220"/>
      <c r="C784" s="220"/>
      <c r="D784" s="236"/>
      <c r="E784" s="236"/>
      <c r="F784" s="243"/>
      <c r="G784" s="243"/>
      <c r="H784" s="220"/>
      <c r="I784" s="220"/>
      <c r="J784" s="242"/>
      <c r="K784" s="236"/>
      <c r="L784" s="236"/>
      <c r="M784" s="236"/>
      <c r="N784" s="236"/>
      <c r="O784" s="236"/>
      <c r="P784" s="236"/>
      <c r="Q784" s="236"/>
      <c r="R784" s="236"/>
      <c r="S784" s="236"/>
      <c r="T784" s="236"/>
      <c r="U784" s="236"/>
      <c r="V784" s="236"/>
      <c r="W784" s="236"/>
      <c r="X784" s="236"/>
      <c r="Y784" s="236"/>
      <c r="Z784" s="236"/>
      <c r="AA784" s="236"/>
      <c r="AB784" s="236"/>
      <c r="AC784" s="236"/>
      <c r="AD784" s="236"/>
      <c r="AE784" s="236"/>
      <c r="AF784" s="236"/>
      <c r="AG784" s="236"/>
      <c r="AH784" s="236"/>
      <c r="AI784" s="236"/>
      <c r="AJ784" s="236"/>
      <c r="AK784" s="236"/>
      <c r="AL784" s="236"/>
      <c r="AM784" s="236"/>
      <c r="AN784" s="236"/>
      <c r="AO784" s="236"/>
      <c r="AP784" s="236"/>
      <c r="AQ784" s="236"/>
      <c r="AR784" s="236"/>
    </row>
    <row r="785">
      <c r="A785" s="220"/>
      <c r="B785" s="220"/>
      <c r="C785" s="220"/>
      <c r="D785" s="236"/>
      <c r="E785" s="236"/>
      <c r="F785" s="243"/>
      <c r="G785" s="243"/>
      <c r="H785" s="220"/>
      <c r="I785" s="220"/>
      <c r="J785" s="242"/>
      <c r="K785" s="236"/>
      <c r="L785" s="236"/>
      <c r="M785" s="236"/>
      <c r="N785" s="236"/>
      <c r="O785" s="236"/>
      <c r="P785" s="236"/>
      <c r="Q785" s="236"/>
      <c r="R785" s="236"/>
      <c r="S785" s="236"/>
      <c r="T785" s="236"/>
      <c r="U785" s="236"/>
      <c r="V785" s="236"/>
      <c r="W785" s="236"/>
      <c r="X785" s="236"/>
      <c r="Y785" s="236"/>
      <c r="Z785" s="236"/>
      <c r="AA785" s="236"/>
      <c r="AB785" s="236"/>
      <c r="AC785" s="236"/>
      <c r="AD785" s="236"/>
      <c r="AE785" s="236"/>
      <c r="AF785" s="236"/>
      <c r="AG785" s="236"/>
      <c r="AH785" s="236"/>
      <c r="AI785" s="236"/>
      <c r="AJ785" s="236"/>
      <c r="AK785" s="236"/>
      <c r="AL785" s="236"/>
      <c r="AM785" s="236"/>
      <c r="AN785" s="236"/>
      <c r="AO785" s="236"/>
      <c r="AP785" s="236"/>
      <c r="AQ785" s="236"/>
      <c r="AR785" s="236"/>
    </row>
    <row r="786">
      <c r="A786" s="220"/>
      <c r="B786" s="220"/>
      <c r="C786" s="220"/>
      <c r="D786" s="236"/>
      <c r="E786" s="236"/>
      <c r="F786" s="243"/>
      <c r="G786" s="243"/>
      <c r="H786" s="220"/>
      <c r="I786" s="220"/>
      <c r="J786" s="242"/>
      <c r="K786" s="236"/>
      <c r="L786" s="236"/>
      <c r="M786" s="236"/>
      <c r="N786" s="236"/>
      <c r="O786" s="236"/>
      <c r="P786" s="236"/>
      <c r="Q786" s="236"/>
      <c r="R786" s="236"/>
      <c r="S786" s="236"/>
      <c r="T786" s="236"/>
      <c r="U786" s="236"/>
      <c r="V786" s="236"/>
      <c r="W786" s="236"/>
      <c r="X786" s="236"/>
      <c r="Y786" s="236"/>
      <c r="Z786" s="236"/>
      <c r="AA786" s="236"/>
      <c r="AB786" s="236"/>
      <c r="AC786" s="236"/>
      <c r="AD786" s="236"/>
      <c r="AE786" s="236"/>
      <c r="AF786" s="236"/>
      <c r="AG786" s="236"/>
      <c r="AH786" s="236"/>
      <c r="AI786" s="236"/>
      <c r="AJ786" s="236"/>
      <c r="AK786" s="236"/>
      <c r="AL786" s="236"/>
      <c r="AM786" s="236"/>
      <c r="AN786" s="236"/>
      <c r="AO786" s="236"/>
      <c r="AP786" s="236"/>
      <c r="AQ786" s="236"/>
      <c r="AR786" s="236"/>
    </row>
    <row r="787">
      <c r="A787" s="220"/>
      <c r="B787" s="220"/>
      <c r="C787" s="220"/>
      <c r="D787" s="236"/>
      <c r="E787" s="236"/>
      <c r="F787" s="243"/>
      <c r="G787" s="243"/>
      <c r="H787" s="220"/>
      <c r="I787" s="220"/>
      <c r="J787" s="242"/>
      <c r="K787" s="236"/>
      <c r="L787" s="236"/>
      <c r="M787" s="236"/>
      <c r="N787" s="236"/>
      <c r="O787" s="236"/>
      <c r="P787" s="236"/>
      <c r="Q787" s="236"/>
      <c r="R787" s="236"/>
      <c r="S787" s="236"/>
      <c r="T787" s="236"/>
      <c r="U787" s="236"/>
      <c r="V787" s="236"/>
      <c r="W787" s="236"/>
      <c r="X787" s="236"/>
      <c r="Y787" s="236"/>
      <c r="Z787" s="236"/>
      <c r="AA787" s="236"/>
      <c r="AB787" s="236"/>
      <c r="AC787" s="236"/>
      <c r="AD787" s="236"/>
      <c r="AE787" s="236"/>
      <c r="AF787" s="236"/>
      <c r="AG787" s="236"/>
      <c r="AH787" s="236"/>
      <c r="AI787" s="236"/>
      <c r="AJ787" s="236"/>
      <c r="AK787" s="236"/>
      <c r="AL787" s="236"/>
      <c r="AM787" s="236"/>
      <c r="AN787" s="236"/>
      <c r="AO787" s="236"/>
      <c r="AP787" s="236"/>
      <c r="AQ787" s="236"/>
      <c r="AR787" s="236"/>
    </row>
    <row r="788">
      <c r="A788" s="220"/>
      <c r="B788" s="220"/>
      <c r="C788" s="220"/>
      <c r="D788" s="236"/>
      <c r="E788" s="236"/>
      <c r="F788" s="243"/>
      <c r="G788" s="243"/>
      <c r="H788" s="220"/>
      <c r="I788" s="220"/>
      <c r="J788" s="242"/>
      <c r="K788" s="236"/>
      <c r="L788" s="236"/>
      <c r="M788" s="236"/>
      <c r="N788" s="236"/>
      <c r="O788" s="236"/>
      <c r="P788" s="236"/>
      <c r="Q788" s="236"/>
      <c r="R788" s="236"/>
      <c r="S788" s="236"/>
      <c r="T788" s="236"/>
      <c r="U788" s="236"/>
      <c r="V788" s="236"/>
      <c r="W788" s="236"/>
      <c r="X788" s="236"/>
      <c r="Y788" s="236"/>
      <c r="Z788" s="236"/>
      <c r="AA788" s="236"/>
      <c r="AB788" s="236"/>
      <c r="AC788" s="236"/>
      <c r="AD788" s="236"/>
      <c r="AE788" s="236"/>
      <c r="AF788" s="236"/>
      <c r="AG788" s="236"/>
      <c r="AH788" s="236"/>
      <c r="AI788" s="236"/>
      <c r="AJ788" s="236"/>
      <c r="AK788" s="236"/>
      <c r="AL788" s="236"/>
      <c r="AM788" s="236"/>
      <c r="AN788" s="236"/>
      <c r="AO788" s="236"/>
      <c r="AP788" s="236"/>
      <c r="AQ788" s="236"/>
      <c r="AR788" s="236"/>
    </row>
    <row r="789">
      <c r="A789" s="220"/>
      <c r="B789" s="220"/>
      <c r="C789" s="220"/>
      <c r="D789" s="236"/>
      <c r="E789" s="236"/>
      <c r="F789" s="243"/>
      <c r="G789" s="243"/>
      <c r="H789" s="220"/>
      <c r="I789" s="220"/>
      <c r="J789" s="242"/>
      <c r="K789" s="236"/>
      <c r="L789" s="236"/>
      <c r="M789" s="236"/>
      <c r="N789" s="236"/>
      <c r="O789" s="236"/>
      <c r="P789" s="236"/>
      <c r="Q789" s="236"/>
      <c r="R789" s="236"/>
      <c r="S789" s="236"/>
      <c r="T789" s="236"/>
      <c r="U789" s="236"/>
      <c r="V789" s="236"/>
      <c r="W789" s="236"/>
      <c r="X789" s="236"/>
      <c r="Y789" s="236"/>
      <c r="Z789" s="236"/>
      <c r="AA789" s="236"/>
      <c r="AB789" s="236"/>
      <c r="AC789" s="236"/>
      <c r="AD789" s="236"/>
      <c r="AE789" s="236"/>
      <c r="AF789" s="236"/>
      <c r="AG789" s="236"/>
      <c r="AH789" s="236"/>
      <c r="AI789" s="236"/>
      <c r="AJ789" s="236"/>
      <c r="AK789" s="236"/>
      <c r="AL789" s="236"/>
      <c r="AM789" s="236"/>
      <c r="AN789" s="236"/>
      <c r="AO789" s="236"/>
      <c r="AP789" s="236"/>
      <c r="AQ789" s="236"/>
      <c r="AR789" s="236"/>
    </row>
    <row r="790">
      <c r="A790" s="220"/>
      <c r="B790" s="220"/>
      <c r="C790" s="220"/>
      <c r="D790" s="236"/>
      <c r="E790" s="236"/>
      <c r="F790" s="243"/>
      <c r="G790" s="243"/>
      <c r="H790" s="220"/>
      <c r="I790" s="220"/>
      <c r="J790" s="242"/>
      <c r="K790" s="236"/>
      <c r="L790" s="236"/>
      <c r="M790" s="236"/>
      <c r="N790" s="236"/>
      <c r="O790" s="236"/>
      <c r="P790" s="236"/>
      <c r="Q790" s="236"/>
      <c r="R790" s="236"/>
      <c r="S790" s="236"/>
      <c r="T790" s="236"/>
      <c r="U790" s="236"/>
      <c r="V790" s="236"/>
      <c r="W790" s="236"/>
      <c r="X790" s="236"/>
      <c r="Y790" s="236"/>
      <c r="Z790" s="236"/>
      <c r="AA790" s="236"/>
      <c r="AB790" s="236"/>
      <c r="AC790" s="236"/>
      <c r="AD790" s="236"/>
      <c r="AE790" s="236"/>
      <c r="AF790" s="236"/>
      <c r="AG790" s="236"/>
      <c r="AH790" s="236"/>
      <c r="AI790" s="236"/>
      <c r="AJ790" s="236"/>
      <c r="AK790" s="236"/>
      <c r="AL790" s="236"/>
      <c r="AM790" s="236"/>
      <c r="AN790" s="236"/>
      <c r="AO790" s="236"/>
      <c r="AP790" s="236"/>
      <c r="AQ790" s="236"/>
      <c r="AR790" s="236"/>
    </row>
    <row r="791">
      <c r="A791" s="220"/>
      <c r="B791" s="220"/>
      <c r="C791" s="220"/>
      <c r="D791" s="236"/>
      <c r="E791" s="236"/>
      <c r="F791" s="243"/>
      <c r="G791" s="243"/>
      <c r="H791" s="220"/>
      <c r="I791" s="220"/>
      <c r="J791" s="242"/>
      <c r="K791" s="236"/>
      <c r="L791" s="236"/>
      <c r="M791" s="236"/>
      <c r="N791" s="236"/>
      <c r="O791" s="236"/>
      <c r="P791" s="236"/>
      <c r="Q791" s="236"/>
      <c r="R791" s="236"/>
      <c r="S791" s="236"/>
      <c r="T791" s="236"/>
      <c r="U791" s="236"/>
      <c r="V791" s="236"/>
      <c r="W791" s="236"/>
      <c r="X791" s="236"/>
      <c r="Y791" s="236"/>
      <c r="Z791" s="236"/>
      <c r="AA791" s="236"/>
      <c r="AB791" s="236"/>
      <c r="AC791" s="236"/>
      <c r="AD791" s="236"/>
      <c r="AE791" s="236"/>
      <c r="AF791" s="236"/>
      <c r="AG791" s="236"/>
      <c r="AH791" s="236"/>
      <c r="AI791" s="236"/>
      <c r="AJ791" s="236"/>
      <c r="AK791" s="236"/>
      <c r="AL791" s="236"/>
      <c r="AM791" s="236"/>
      <c r="AN791" s="236"/>
      <c r="AO791" s="236"/>
      <c r="AP791" s="236"/>
      <c r="AQ791" s="236"/>
      <c r="AR791" s="236"/>
    </row>
    <row r="792">
      <c r="A792" s="220"/>
      <c r="B792" s="220"/>
      <c r="C792" s="220"/>
      <c r="D792" s="236"/>
      <c r="E792" s="236"/>
      <c r="F792" s="243"/>
      <c r="G792" s="243"/>
      <c r="H792" s="220"/>
      <c r="I792" s="220"/>
      <c r="J792" s="242"/>
      <c r="K792" s="236"/>
      <c r="L792" s="236"/>
      <c r="M792" s="236"/>
      <c r="N792" s="236"/>
      <c r="O792" s="236"/>
      <c r="P792" s="236"/>
      <c r="Q792" s="236"/>
      <c r="R792" s="236"/>
      <c r="S792" s="236"/>
      <c r="T792" s="236"/>
      <c r="U792" s="236"/>
      <c r="V792" s="236"/>
      <c r="W792" s="236"/>
      <c r="X792" s="236"/>
      <c r="Y792" s="236"/>
      <c r="Z792" s="236"/>
      <c r="AA792" s="236"/>
      <c r="AB792" s="236"/>
      <c r="AC792" s="236"/>
      <c r="AD792" s="236"/>
      <c r="AE792" s="236"/>
      <c r="AF792" s="236"/>
      <c r="AG792" s="236"/>
      <c r="AH792" s="236"/>
      <c r="AI792" s="236"/>
      <c r="AJ792" s="236"/>
      <c r="AK792" s="236"/>
      <c r="AL792" s="236"/>
      <c r="AM792" s="236"/>
      <c r="AN792" s="236"/>
      <c r="AO792" s="236"/>
      <c r="AP792" s="236"/>
      <c r="AQ792" s="236"/>
      <c r="AR792" s="236"/>
    </row>
    <row r="793">
      <c r="A793" s="220"/>
      <c r="B793" s="220"/>
      <c r="C793" s="220"/>
      <c r="D793" s="236"/>
      <c r="E793" s="236"/>
      <c r="F793" s="243"/>
      <c r="G793" s="243"/>
      <c r="H793" s="220"/>
      <c r="I793" s="220"/>
      <c r="J793" s="242"/>
      <c r="K793" s="236"/>
      <c r="L793" s="236"/>
      <c r="M793" s="236"/>
      <c r="N793" s="236"/>
      <c r="O793" s="236"/>
      <c r="P793" s="236"/>
      <c r="Q793" s="236"/>
      <c r="R793" s="236"/>
      <c r="S793" s="236"/>
      <c r="T793" s="236"/>
      <c r="U793" s="236"/>
      <c r="V793" s="236"/>
      <c r="W793" s="236"/>
      <c r="X793" s="236"/>
      <c r="Y793" s="236"/>
      <c r="Z793" s="236"/>
      <c r="AA793" s="236"/>
      <c r="AB793" s="236"/>
      <c r="AC793" s="236"/>
      <c r="AD793" s="236"/>
      <c r="AE793" s="236"/>
      <c r="AF793" s="236"/>
      <c r="AG793" s="236"/>
      <c r="AH793" s="236"/>
      <c r="AI793" s="236"/>
      <c r="AJ793" s="236"/>
      <c r="AK793" s="236"/>
      <c r="AL793" s="236"/>
      <c r="AM793" s="236"/>
      <c r="AN793" s="236"/>
      <c r="AO793" s="236"/>
      <c r="AP793" s="236"/>
      <c r="AQ793" s="236"/>
      <c r="AR793" s="236"/>
    </row>
    <row r="794">
      <c r="A794" s="220"/>
      <c r="B794" s="220"/>
      <c r="C794" s="220"/>
      <c r="D794" s="236"/>
      <c r="E794" s="236"/>
      <c r="F794" s="243"/>
      <c r="G794" s="243"/>
      <c r="H794" s="220"/>
      <c r="I794" s="220"/>
      <c r="J794" s="242"/>
      <c r="K794" s="236"/>
      <c r="L794" s="236"/>
      <c r="M794" s="236"/>
      <c r="N794" s="236"/>
      <c r="O794" s="236"/>
      <c r="P794" s="236"/>
      <c r="Q794" s="236"/>
      <c r="R794" s="236"/>
      <c r="S794" s="236"/>
      <c r="T794" s="236"/>
      <c r="U794" s="236"/>
      <c r="V794" s="236"/>
      <c r="W794" s="236"/>
      <c r="X794" s="236"/>
      <c r="Y794" s="236"/>
      <c r="Z794" s="236"/>
      <c r="AA794" s="236"/>
      <c r="AB794" s="236"/>
      <c r="AC794" s="236"/>
      <c r="AD794" s="236"/>
      <c r="AE794" s="236"/>
      <c r="AF794" s="236"/>
      <c r="AG794" s="236"/>
      <c r="AH794" s="236"/>
      <c r="AI794" s="236"/>
      <c r="AJ794" s="236"/>
      <c r="AK794" s="236"/>
      <c r="AL794" s="236"/>
      <c r="AM794" s="236"/>
      <c r="AN794" s="236"/>
      <c r="AO794" s="236"/>
      <c r="AP794" s="236"/>
      <c r="AQ794" s="236"/>
      <c r="AR794" s="236"/>
    </row>
    <row r="795">
      <c r="A795" s="220"/>
      <c r="B795" s="220"/>
      <c r="C795" s="220"/>
      <c r="D795" s="236"/>
      <c r="E795" s="236"/>
      <c r="F795" s="243"/>
      <c r="G795" s="243"/>
      <c r="H795" s="220"/>
      <c r="I795" s="220"/>
      <c r="J795" s="242"/>
      <c r="K795" s="236"/>
      <c r="L795" s="236"/>
      <c r="M795" s="236"/>
      <c r="N795" s="236"/>
      <c r="O795" s="236"/>
      <c r="P795" s="236"/>
      <c r="Q795" s="236"/>
      <c r="R795" s="236"/>
      <c r="S795" s="236"/>
      <c r="T795" s="236"/>
      <c r="U795" s="236"/>
      <c r="V795" s="236"/>
      <c r="W795" s="236"/>
      <c r="X795" s="236"/>
      <c r="Y795" s="236"/>
      <c r="Z795" s="236"/>
      <c r="AA795" s="236"/>
      <c r="AB795" s="236"/>
      <c r="AC795" s="236"/>
      <c r="AD795" s="236"/>
      <c r="AE795" s="236"/>
      <c r="AF795" s="236"/>
      <c r="AG795" s="236"/>
      <c r="AH795" s="236"/>
      <c r="AI795" s="236"/>
      <c r="AJ795" s="236"/>
      <c r="AK795" s="236"/>
      <c r="AL795" s="236"/>
      <c r="AM795" s="236"/>
      <c r="AN795" s="236"/>
      <c r="AO795" s="236"/>
      <c r="AP795" s="236"/>
      <c r="AQ795" s="236"/>
      <c r="AR795" s="236"/>
    </row>
    <row r="796">
      <c r="A796" s="220"/>
      <c r="B796" s="220"/>
      <c r="C796" s="220"/>
      <c r="D796" s="236"/>
      <c r="E796" s="236"/>
      <c r="F796" s="243"/>
      <c r="G796" s="243"/>
      <c r="H796" s="220"/>
      <c r="I796" s="220"/>
      <c r="J796" s="242"/>
      <c r="K796" s="236"/>
      <c r="L796" s="236"/>
      <c r="M796" s="236"/>
      <c r="N796" s="236"/>
      <c r="O796" s="236"/>
      <c r="P796" s="236"/>
      <c r="Q796" s="236"/>
      <c r="R796" s="236"/>
      <c r="S796" s="236"/>
      <c r="T796" s="236"/>
      <c r="U796" s="236"/>
      <c r="V796" s="236"/>
      <c r="W796" s="236"/>
      <c r="X796" s="236"/>
      <c r="Y796" s="236"/>
      <c r="Z796" s="236"/>
      <c r="AA796" s="236"/>
      <c r="AB796" s="236"/>
      <c r="AC796" s="236"/>
      <c r="AD796" s="236"/>
      <c r="AE796" s="236"/>
      <c r="AF796" s="236"/>
      <c r="AG796" s="236"/>
      <c r="AH796" s="236"/>
      <c r="AI796" s="236"/>
      <c r="AJ796" s="236"/>
      <c r="AK796" s="236"/>
      <c r="AL796" s="236"/>
      <c r="AM796" s="236"/>
      <c r="AN796" s="236"/>
      <c r="AO796" s="236"/>
      <c r="AP796" s="236"/>
      <c r="AQ796" s="236"/>
      <c r="AR796" s="236"/>
    </row>
    <row r="797">
      <c r="A797" s="220"/>
      <c r="B797" s="220"/>
      <c r="C797" s="220"/>
      <c r="D797" s="236"/>
      <c r="E797" s="236"/>
      <c r="F797" s="243"/>
      <c r="G797" s="243"/>
      <c r="H797" s="220"/>
      <c r="I797" s="220"/>
      <c r="J797" s="242"/>
      <c r="K797" s="236"/>
      <c r="L797" s="236"/>
      <c r="M797" s="236"/>
      <c r="N797" s="236"/>
      <c r="O797" s="236"/>
      <c r="P797" s="236"/>
      <c r="Q797" s="236"/>
      <c r="R797" s="236"/>
      <c r="S797" s="236"/>
      <c r="T797" s="236"/>
      <c r="U797" s="236"/>
      <c r="V797" s="236"/>
      <c r="W797" s="236"/>
      <c r="X797" s="236"/>
      <c r="Y797" s="236"/>
      <c r="Z797" s="236"/>
      <c r="AA797" s="236"/>
      <c r="AB797" s="236"/>
      <c r="AC797" s="236"/>
      <c r="AD797" s="236"/>
      <c r="AE797" s="236"/>
      <c r="AF797" s="236"/>
      <c r="AG797" s="236"/>
      <c r="AH797" s="236"/>
      <c r="AI797" s="236"/>
      <c r="AJ797" s="236"/>
      <c r="AK797" s="236"/>
      <c r="AL797" s="236"/>
      <c r="AM797" s="236"/>
      <c r="AN797" s="236"/>
      <c r="AO797" s="236"/>
      <c r="AP797" s="236"/>
      <c r="AQ797" s="236"/>
      <c r="AR797" s="236"/>
    </row>
    <row r="798">
      <c r="A798" s="220"/>
      <c r="B798" s="220"/>
      <c r="C798" s="220"/>
      <c r="D798" s="236"/>
      <c r="E798" s="236"/>
      <c r="F798" s="243"/>
      <c r="G798" s="243"/>
      <c r="H798" s="220"/>
      <c r="I798" s="220"/>
      <c r="J798" s="242"/>
      <c r="K798" s="236"/>
      <c r="L798" s="236"/>
      <c r="M798" s="236"/>
      <c r="N798" s="236"/>
      <c r="O798" s="236"/>
      <c r="P798" s="236"/>
      <c r="Q798" s="236"/>
      <c r="R798" s="236"/>
      <c r="S798" s="236"/>
      <c r="T798" s="236"/>
      <c r="U798" s="236"/>
      <c r="V798" s="236"/>
      <c r="W798" s="236"/>
      <c r="X798" s="236"/>
      <c r="Y798" s="236"/>
      <c r="Z798" s="236"/>
      <c r="AA798" s="236"/>
      <c r="AB798" s="236"/>
      <c r="AC798" s="236"/>
      <c r="AD798" s="236"/>
      <c r="AE798" s="236"/>
      <c r="AF798" s="236"/>
      <c r="AG798" s="236"/>
      <c r="AH798" s="236"/>
      <c r="AI798" s="236"/>
      <c r="AJ798" s="236"/>
      <c r="AK798" s="236"/>
      <c r="AL798" s="236"/>
      <c r="AM798" s="236"/>
      <c r="AN798" s="236"/>
      <c r="AO798" s="236"/>
      <c r="AP798" s="236"/>
      <c r="AQ798" s="236"/>
      <c r="AR798" s="236"/>
    </row>
    <row r="799">
      <c r="A799" s="220"/>
      <c r="B799" s="220"/>
      <c r="C799" s="220"/>
      <c r="D799" s="236"/>
      <c r="E799" s="236"/>
      <c r="F799" s="243"/>
      <c r="G799" s="243"/>
      <c r="H799" s="220"/>
      <c r="I799" s="220"/>
      <c r="J799" s="242"/>
      <c r="K799" s="236"/>
      <c r="L799" s="236"/>
      <c r="M799" s="236"/>
      <c r="N799" s="236"/>
      <c r="O799" s="236"/>
      <c r="P799" s="236"/>
      <c r="Q799" s="236"/>
      <c r="R799" s="236"/>
      <c r="S799" s="236"/>
      <c r="T799" s="236"/>
      <c r="U799" s="236"/>
      <c r="V799" s="236"/>
      <c r="W799" s="236"/>
      <c r="X799" s="236"/>
      <c r="Y799" s="236"/>
      <c r="Z799" s="236"/>
      <c r="AA799" s="236"/>
      <c r="AB799" s="236"/>
      <c r="AC799" s="236"/>
      <c r="AD799" s="236"/>
      <c r="AE799" s="236"/>
      <c r="AF799" s="236"/>
      <c r="AG799" s="236"/>
      <c r="AH799" s="236"/>
      <c r="AI799" s="236"/>
      <c r="AJ799" s="236"/>
      <c r="AK799" s="236"/>
      <c r="AL799" s="236"/>
      <c r="AM799" s="236"/>
      <c r="AN799" s="236"/>
      <c r="AO799" s="236"/>
      <c r="AP799" s="236"/>
      <c r="AQ799" s="236"/>
      <c r="AR799" s="236"/>
    </row>
    <row r="800">
      <c r="A800" s="220"/>
      <c r="B800" s="220"/>
      <c r="C800" s="220"/>
      <c r="D800" s="236"/>
      <c r="E800" s="236"/>
      <c r="F800" s="243"/>
      <c r="G800" s="243"/>
      <c r="H800" s="220"/>
      <c r="I800" s="220"/>
      <c r="J800" s="242"/>
      <c r="K800" s="236"/>
      <c r="L800" s="236"/>
      <c r="M800" s="236"/>
      <c r="N800" s="236"/>
      <c r="O800" s="236"/>
      <c r="P800" s="236"/>
      <c r="Q800" s="236"/>
      <c r="R800" s="236"/>
      <c r="S800" s="236"/>
      <c r="T800" s="236"/>
      <c r="U800" s="236"/>
      <c r="V800" s="236"/>
      <c r="W800" s="236"/>
      <c r="X800" s="236"/>
      <c r="Y800" s="236"/>
      <c r="Z800" s="236"/>
      <c r="AA800" s="236"/>
      <c r="AB800" s="236"/>
      <c r="AC800" s="236"/>
      <c r="AD800" s="236"/>
      <c r="AE800" s="236"/>
      <c r="AF800" s="236"/>
      <c r="AG800" s="236"/>
      <c r="AH800" s="236"/>
      <c r="AI800" s="236"/>
      <c r="AJ800" s="236"/>
      <c r="AK800" s="236"/>
      <c r="AL800" s="236"/>
      <c r="AM800" s="236"/>
      <c r="AN800" s="236"/>
      <c r="AO800" s="236"/>
      <c r="AP800" s="236"/>
      <c r="AQ800" s="236"/>
      <c r="AR800" s="236"/>
    </row>
    <row r="801">
      <c r="A801" s="220"/>
      <c r="B801" s="220"/>
      <c r="C801" s="220"/>
      <c r="D801" s="236"/>
      <c r="E801" s="236"/>
      <c r="F801" s="243"/>
      <c r="G801" s="243"/>
      <c r="H801" s="220"/>
      <c r="I801" s="220"/>
      <c r="J801" s="242"/>
      <c r="K801" s="236"/>
      <c r="L801" s="236"/>
      <c r="M801" s="236"/>
      <c r="N801" s="236"/>
      <c r="O801" s="236"/>
      <c r="P801" s="236"/>
      <c r="Q801" s="236"/>
      <c r="R801" s="236"/>
      <c r="S801" s="236"/>
      <c r="T801" s="236"/>
      <c r="U801" s="236"/>
      <c r="V801" s="236"/>
      <c r="W801" s="236"/>
      <c r="X801" s="236"/>
      <c r="Y801" s="236"/>
      <c r="Z801" s="236"/>
      <c r="AA801" s="236"/>
      <c r="AB801" s="236"/>
      <c r="AC801" s="236"/>
      <c r="AD801" s="236"/>
      <c r="AE801" s="236"/>
      <c r="AF801" s="236"/>
      <c r="AG801" s="236"/>
      <c r="AH801" s="236"/>
      <c r="AI801" s="236"/>
      <c r="AJ801" s="236"/>
      <c r="AK801" s="236"/>
      <c r="AL801" s="236"/>
      <c r="AM801" s="236"/>
      <c r="AN801" s="236"/>
      <c r="AO801" s="236"/>
      <c r="AP801" s="236"/>
      <c r="AQ801" s="236"/>
      <c r="AR801" s="236"/>
    </row>
    <row r="802">
      <c r="A802" s="220"/>
      <c r="B802" s="220"/>
      <c r="C802" s="220"/>
      <c r="D802" s="236"/>
      <c r="E802" s="236"/>
      <c r="F802" s="243"/>
      <c r="G802" s="243"/>
      <c r="H802" s="220"/>
      <c r="I802" s="220"/>
      <c r="J802" s="242"/>
      <c r="K802" s="236"/>
      <c r="L802" s="236"/>
      <c r="M802" s="236"/>
      <c r="N802" s="236"/>
      <c r="O802" s="236"/>
      <c r="P802" s="236"/>
      <c r="Q802" s="236"/>
      <c r="R802" s="236"/>
      <c r="S802" s="236"/>
      <c r="T802" s="236"/>
      <c r="U802" s="236"/>
      <c r="V802" s="236"/>
      <c r="W802" s="236"/>
      <c r="X802" s="236"/>
      <c r="Y802" s="236"/>
      <c r="Z802" s="236"/>
      <c r="AA802" s="236"/>
      <c r="AB802" s="236"/>
      <c r="AC802" s="236"/>
      <c r="AD802" s="236"/>
      <c r="AE802" s="236"/>
      <c r="AF802" s="236"/>
      <c r="AG802" s="236"/>
      <c r="AH802" s="236"/>
      <c r="AI802" s="236"/>
      <c r="AJ802" s="236"/>
      <c r="AK802" s="236"/>
      <c r="AL802" s="236"/>
      <c r="AM802" s="236"/>
      <c r="AN802" s="236"/>
      <c r="AO802" s="236"/>
      <c r="AP802" s="236"/>
      <c r="AQ802" s="236"/>
      <c r="AR802" s="236"/>
    </row>
    <row r="803">
      <c r="A803" s="220"/>
      <c r="B803" s="220"/>
      <c r="C803" s="220"/>
      <c r="D803" s="236"/>
      <c r="E803" s="236"/>
      <c r="F803" s="243"/>
      <c r="G803" s="243"/>
      <c r="H803" s="220"/>
      <c r="I803" s="220"/>
      <c r="J803" s="242"/>
      <c r="K803" s="236"/>
      <c r="L803" s="236"/>
      <c r="M803" s="236"/>
      <c r="N803" s="236"/>
      <c r="O803" s="236"/>
      <c r="P803" s="236"/>
      <c r="Q803" s="236"/>
      <c r="R803" s="236"/>
      <c r="S803" s="236"/>
      <c r="T803" s="236"/>
      <c r="U803" s="236"/>
      <c r="V803" s="236"/>
      <c r="W803" s="236"/>
      <c r="X803" s="236"/>
      <c r="Y803" s="236"/>
      <c r="Z803" s="236"/>
      <c r="AA803" s="236"/>
      <c r="AB803" s="236"/>
      <c r="AC803" s="236"/>
      <c r="AD803" s="236"/>
      <c r="AE803" s="236"/>
      <c r="AF803" s="236"/>
      <c r="AG803" s="236"/>
      <c r="AH803" s="236"/>
      <c r="AI803" s="236"/>
      <c r="AJ803" s="236"/>
      <c r="AK803" s="236"/>
      <c r="AL803" s="236"/>
      <c r="AM803" s="236"/>
      <c r="AN803" s="236"/>
      <c r="AO803" s="236"/>
      <c r="AP803" s="236"/>
      <c r="AQ803" s="236"/>
      <c r="AR803" s="236"/>
    </row>
    <row r="804">
      <c r="A804" s="220"/>
      <c r="B804" s="220"/>
      <c r="C804" s="220"/>
      <c r="D804" s="236"/>
      <c r="E804" s="236"/>
      <c r="F804" s="243"/>
      <c r="G804" s="243"/>
      <c r="H804" s="220"/>
      <c r="I804" s="220"/>
      <c r="J804" s="242"/>
      <c r="K804" s="236"/>
      <c r="L804" s="236"/>
      <c r="M804" s="236"/>
      <c r="N804" s="236"/>
      <c r="O804" s="236"/>
      <c r="P804" s="236"/>
      <c r="Q804" s="236"/>
      <c r="R804" s="236"/>
      <c r="S804" s="236"/>
      <c r="T804" s="236"/>
      <c r="U804" s="236"/>
      <c r="V804" s="236"/>
      <c r="W804" s="236"/>
      <c r="X804" s="236"/>
      <c r="Y804" s="236"/>
      <c r="Z804" s="236"/>
      <c r="AA804" s="236"/>
      <c r="AB804" s="236"/>
      <c r="AC804" s="236"/>
      <c r="AD804" s="236"/>
      <c r="AE804" s="236"/>
      <c r="AF804" s="236"/>
      <c r="AG804" s="236"/>
      <c r="AH804" s="236"/>
      <c r="AI804" s="236"/>
      <c r="AJ804" s="236"/>
      <c r="AK804" s="236"/>
      <c r="AL804" s="236"/>
      <c r="AM804" s="236"/>
      <c r="AN804" s="236"/>
      <c r="AO804" s="236"/>
      <c r="AP804" s="236"/>
      <c r="AQ804" s="236"/>
      <c r="AR804" s="236"/>
    </row>
    <row r="805">
      <c r="A805" s="220"/>
      <c r="B805" s="220"/>
      <c r="C805" s="220"/>
      <c r="D805" s="236"/>
      <c r="E805" s="236"/>
      <c r="F805" s="243"/>
      <c r="G805" s="243"/>
      <c r="H805" s="220"/>
      <c r="I805" s="220"/>
      <c r="J805" s="242"/>
      <c r="K805" s="236"/>
      <c r="L805" s="236"/>
      <c r="M805" s="236"/>
      <c r="N805" s="236"/>
      <c r="O805" s="236"/>
      <c r="P805" s="236"/>
      <c r="Q805" s="236"/>
      <c r="R805" s="236"/>
      <c r="S805" s="236"/>
      <c r="T805" s="236"/>
      <c r="U805" s="236"/>
      <c r="V805" s="236"/>
      <c r="W805" s="236"/>
      <c r="X805" s="236"/>
      <c r="Y805" s="236"/>
      <c r="Z805" s="236"/>
      <c r="AA805" s="236"/>
      <c r="AB805" s="236"/>
      <c r="AC805" s="236"/>
      <c r="AD805" s="236"/>
      <c r="AE805" s="236"/>
      <c r="AF805" s="236"/>
      <c r="AG805" s="236"/>
      <c r="AH805" s="236"/>
      <c r="AI805" s="236"/>
      <c r="AJ805" s="236"/>
      <c r="AK805" s="236"/>
      <c r="AL805" s="236"/>
      <c r="AM805" s="236"/>
      <c r="AN805" s="236"/>
      <c r="AO805" s="236"/>
      <c r="AP805" s="236"/>
      <c r="AQ805" s="236"/>
      <c r="AR805" s="236"/>
    </row>
    <row r="806">
      <c r="A806" s="220"/>
      <c r="B806" s="220"/>
      <c r="C806" s="220"/>
      <c r="D806" s="236"/>
      <c r="E806" s="236"/>
      <c r="F806" s="243"/>
      <c r="G806" s="243"/>
      <c r="H806" s="220"/>
      <c r="I806" s="220"/>
      <c r="J806" s="242"/>
      <c r="K806" s="236"/>
      <c r="L806" s="236"/>
      <c r="M806" s="236"/>
      <c r="N806" s="236"/>
      <c r="O806" s="236"/>
      <c r="P806" s="236"/>
      <c r="Q806" s="236"/>
      <c r="R806" s="236"/>
      <c r="S806" s="236"/>
      <c r="T806" s="236"/>
      <c r="U806" s="236"/>
      <c r="V806" s="236"/>
      <c r="W806" s="236"/>
      <c r="X806" s="236"/>
      <c r="Y806" s="236"/>
      <c r="Z806" s="236"/>
      <c r="AA806" s="236"/>
      <c r="AB806" s="236"/>
      <c r="AC806" s="236"/>
      <c r="AD806" s="236"/>
      <c r="AE806" s="236"/>
      <c r="AF806" s="236"/>
      <c r="AG806" s="236"/>
      <c r="AH806" s="236"/>
      <c r="AI806" s="236"/>
      <c r="AJ806" s="236"/>
      <c r="AK806" s="236"/>
      <c r="AL806" s="236"/>
      <c r="AM806" s="236"/>
      <c r="AN806" s="236"/>
      <c r="AO806" s="236"/>
      <c r="AP806" s="236"/>
      <c r="AQ806" s="236"/>
      <c r="AR806" s="236"/>
    </row>
    <row r="807">
      <c r="A807" s="220"/>
      <c r="B807" s="220"/>
      <c r="C807" s="220"/>
      <c r="D807" s="236"/>
      <c r="E807" s="236"/>
      <c r="F807" s="243"/>
      <c r="G807" s="243"/>
      <c r="H807" s="220"/>
      <c r="I807" s="220"/>
      <c r="J807" s="242"/>
      <c r="K807" s="236"/>
      <c r="L807" s="236"/>
      <c r="M807" s="236"/>
      <c r="N807" s="236"/>
      <c r="O807" s="236"/>
      <c r="P807" s="236"/>
      <c r="Q807" s="236"/>
      <c r="R807" s="236"/>
      <c r="S807" s="236"/>
      <c r="T807" s="236"/>
      <c r="U807" s="236"/>
      <c r="V807" s="236"/>
      <c r="W807" s="236"/>
      <c r="X807" s="236"/>
      <c r="Y807" s="236"/>
      <c r="Z807" s="236"/>
      <c r="AA807" s="236"/>
      <c r="AB807" s="236"/>
      <c r="AC807" s="236"/>
      <c r="AD807" s="236"/>
      <c r="AE807" s="236"/>
      <c r="AF807" s="236"/>
      <c r="AG807" s="236"/>
      <c r="AH807" s="236"/>
      <c r="AI807" s="236"/>
      <c r="AJ807" s="236"/>
      <c r="AK807" s="236"/>
      <c r="AL807" s="236"/>
      <c r="AM807" s="236"/>
      <c r="AN807" s="236"/>
      <c r="AO807" s="236"/>
      <c r="AP807" s="236"/>
      <c r="AQ807" s="236"/>
      <c r="AR807" s="236"/>
    </row>
    <row r="808">
      <c r="A808" s="220"/>
      <c r="B808" s="220"/>
      <c r="C808" s="220"/>
      <c r="D808" s="236"/>
      <c r="E808" s="236"/>
      <c r="F808" s="243"/>
      <c r="G808" s="243"/>
      <c r="H808" s="220"/>
      <c r="I808" s="220"/>
      <c r="J808" s="242"/>
      <c r="K808" s="236"/>
      <c r="L808" s="236"/>
      <c r="M808" s="236"/>
      <c r="N808" s="236"/>
      <c r="O808" s="236"/>
      <c r="P808" s="236"/>
      <c r="Q808" s="236"/>
      <c r="R808" s="236"/>
      <c r="S808" s="236"/>
      <c r="T808" s="236"/>
      <c r="U808" s="236"/>
      <c r="V808" s="236"/>
      <c r="W808" s="236"/>
      <c r="X808" s="236"/>
      <c r="Y808" s="236"/>
      <c r="Z808" s="236"/>
      <c r="AA808" s="236"/>
      <c r="AB808" s="236"/>
      <c r="AC808" s="236"/>
      <c r="AD808" s="236"/>
      <c r="AE808" s="236"/>
      <c r="AF808" s="236"/>
      <c r="AG808" s="236"/>
      <c r="AH808" s="236"/>
      <c r="AI808" s="236"/>
      <c r="AJ808" s="236"/>
      <c r="AK808" s="236"/>
      <c r="AL808" s="236"/>
      <c r="AM808" s="236"/>
      <c r="AN808" s="236"/>
      <c r="AO808" s="236"/>
      <c r="AP808" s="236"/>
      <c r="AQ808" s="236"/>
      <c r="AR808" s="236"/>
    </row>
    <row r="809">
      <c r="A809" s="220"/>
      <c r="B809" s="220"/>
      <c r="C809" s="220"/>
      <c r="D809" s="236"/>
      <c r="E809" s="236"/>
      <c r="F809" s="243"/>
      <c r="G809" s="243"/>
      <c r="H809" s="220"/>
      <c r="I809" s="220"/>
      <c r="J809" s="242"/>
      <c r="K809" s="236"/>
      <c r="L809" s="236"/>
      <c r="M809" s="236"/>
      <c r="N809" s="236"/>
      <c r="O809" s="236"/>
      <c r="P809" s="236"/>
      <c r="Q809" s="236"/>
      <c r="R809" s="236"/>
      <c r="S809" s="236"/>
      <c r="T809" s="236"/>
      <c r="U809" s="236"/>
      <c r="V809" s="236"/>
      <c r="W809" s="236"/>
      <c r="X809" s="236"/>
      <c r="Y809" s="236"/>
      <c r="Z809" s="236"/>
      <c r="AA809" s="236"/>
      <c r="AB809" s="236"/>
      <c r="AC809" s="236"/>
      <c r="AD809" s="236"/>
      <c r="AE809" s="236"/>
      <c r="AF809" s="236"/>
      <c r="AG809" s="236"/>
      <c r="AH809" s="236"/>
      <c r="AI809" s="236"/>
      <c r="AJ809" s="236"/>
      <c r="AK809" s="236"/>
      <c r="AL809" s="236"/>
      <c r="AM809" s="236"/>
      <c r="AN809" s="236"/>
      <c r="AO809" s="236"/>
      <c r="AP809" s="236"/>
      <c r="AQ809" s="236"/>
      <c r="AR809" s="236"/>
    </row>
    <row r="810">
      <c r="A810" s="220"/>
      <c r="B810" s="220"/>
      <c r="C810" s="220"/>
      <c r="D810" s="236"/>
      <c r="E810" s="236"/>
      <c r="F810" s="243"/>
      <c r="G810" s="243"/>
      <c r="H810" s="220"/>
      <c r="I810" s="220"/>
      <c r="J810" s="242"/>
      <c r="K810" s="236"/>
      <c r="L810" s="236"/>
      <c r="M810" s="236"/>
      <c r="N810" s="236"/>
      <c r="O810" s="236"/>
      <c r="P810" s="236"/>
      <c r="Q810" s="236"/>
      <c r="R810" s="236"/>
      <c r="S810" s="236"/>
      <c r="T810" s="236"/>
      <c r="U810" s="236"/>
      <c r="V810" s="236"/>
      <c r="W810" s="236"/>
      <c r="X810" s="236"/>
      <c r="Y810" s="236"/>
      <c r="Z810" s="236"/>
      <c r="AA810" s="236"/>
      <c r="AB810" s="236"/>
      <c r="AC810" s="236"/>
      <c r="AD810" s="236"/>
      <c r="AE810" s="236"/>
      <c r="AF810" s="236"/>
      <c r="AG810" s="236"/>
      <c r="AH810" s="236"/>
      <c r="AI810" s="236"/>
      <c r="AJ810" s="236"/>
      <c r="AK810" s="236"/>
      <c r="AL810" s="236"/>
      <c r="AM810" s="236"/>
      <c r="AN810" s="236"/>
      <c r="AO810" s="236"/>
      <c r="AP810" s="236"/>
      <c r="AQ810" s="236"/>
      <c r="AR810" s="236"/>
    </row>
    <row r="811">
      <c r="A811" s="220"/>
      <c r="B811" s="220"/>
      <c r="C811" s="220"/>
      <c r="D811" s="236"/>
      <c r="E811" s="236"/>
      <c r="F811" s="243"/>
      <c r="G811" s="243"/>
      <c r="H811" s="220"/>
      <c r="I811" s="220"/>
      <c r="J811" s="242"/>
      <c r="K811" s="236"/>
      <c r="L811" s="236"/>
      <c r="M811" s="236"/>
      <c r="N811" s="236"/>
      <c r="O811" s="236"/>
      <c r="P811" s="236"/>
      <c r="Q811" s="236"/>
      <c r="R811" s="236"/>
      <c r="S811" s="236"/>
      <c r="T811" s="236"/>
      <c r="U811" s="236"/>
      <c r="V811" s="236"/>
      <c r="W811" s="236"/>
      <c r="X811" s="236"/>
      <c r="Y811" s="236"/>
      <c r="Z811" s="236"/>
      <c r="AA811" s="236"/>
      <c r="AB811" s="236"/>
      <c r="AC811" s="236"/>
      <c r="AD811" s="236"/>
      <c r="AE811" s="236"/>
      <c r="AF811" s="236"/>
      <c r="AG811" s="236"/>
      <c r="AH811" s="236"/>
      <c r="AI811" s="236"/>
      <c r="AJ811" s="236"/>
      <c r="AK811" s="236"/>
      <c r="AL811" s="236"/>
      <c r="AM811" s="236"/>
      <c r="AN811" s="236"/>
      <c r="AO811" s="236"/>
      <c r="AP811" s="236"/>
      <c r="AQ811" s="236"/>
      <c r="AR811" s="236"/>
    </row>
    <row r="812">
      <c r="A812" s="220"/>
      <c r="B812" s="220"/>
      <c r="C812" s="220"/>
      <c r="D812" s="236"/>
      <c r="E812" s="236"/>
      <c r="F812" s="243"/>
      <c r="G812" s="243"/>
      <c r="H812" s="220"/>
      <c r="I812" s="220"/>
      <c r="J812" s="242"/>
      <c r="K812" s="236"/>
      <c r="L812" s="236"/>
      <c r="M812" s="236"/>
      <c r="N812" s="236"/>
      <c r="O812" s="236"/>
      <c r="P812" s="236"/>
      <c r="Q812" s="236"/>
      <c r="R812" s="236"/>
      <c r="S812" s="236"/>
      <c r="T812" s="236"/>
      <c r="U812" s="236"/>
      <c r="V812" s="236"/>
      <c r="W812" s="236"/>
      <c r="X812" s="236"/>
      <c r="Y812" s="236"/>
      <c r="Z812" s="236"/>
      <c r="AA812" s="236"/>
      <c r="AB812" s="236"/>
      <c r="AC812" s="236"/>
      <c r="AD812" s="236"/>
      <c r="AE812" s="236"/>
      <c r="AF812" s="236"/>
      <c r="AG812" s="236"/>
      <c r="AH812" s="236"/>
      <c r="AI812" s="236"/>
      <c r="AJ812" s="236"/>
      <c r="AK812" s="236"/>
      <c r="AL812" s="236"/>
      <c r="AM812" s="236"/>
      <c r="AN812" s="236"/>
      <c r="AO812" s="236"/>
      <c r="AP812" s="236"/>
      <c r="AQ812" s="236"/>
      <c r="AR812" s="236"/>
    </row>
    <row r="813">
      <c r="A813" s="220"/>
      <c r="B813" s="220"/>
      <c r="C813" s="220"/>
      <c r="D813" s="236"/>
      <c r="E813" s="236"/>
      <c r="F813" s="243"/>
      <c r="G813" s="243"/>
      <c r="H813" s="220"/>
      <c r="I813" s="220"/>
      <c r="J813" s="242"/>
      <c r="K813" s="236"/>
      <c r="L813" s="236"/>
      <c r="M813" s="236"/>
      <c r="N813" s="236"/>
      <c r="O813" s="236"/>
      <c r="P813" s="236"/>
      <c r="Q813" s="236"/>
      <c r="R813" s="236"/>
      <c r="S813" s="236"/>
      <c r="T813" s="236"/>
      <c r="U813" s="236"/>
      <c r="V813" s="236"/>
      <c r="W813" s="236"/>
      <c r="X813" s="236"/>
      <c r="Y813" s="236"/>
      <c r="Z813" s="236"/>
      <c r="AA813" s="236"/>
      <c r="AB813" s="236"/>
      <c r="AC813" s="236"/>
      <c r="AD813" s="236"/>
      <c r="AE813" s="236"/>
      <c r="AF813" s="236"/>
      <c r="AG813" s="236"/>
      <c r="AH813" s="236"/>
      <c r="AI813" s="236"/>
      <c r="AJ813" s="236"/>
      <c r="AK813" s="236"/>
      <c r="AL813" s="236"/>
      <c r="AM813" s="236"/>
      <c r="AN813" s="236"/>
      <c r="AO813" s="236"/>
      <c r="AP813" s="236"/>
      <c r="AQ813" s="236"/>
      <c r="AR813" s="236"/>
    </row>
    <row r="814">
      <c r="A814" s="220"/>
      <c r="B814" s="220"/>
      <c r="C814" s="220"/>
      <c r="D814" s="236"/>
      <c r="E814" s="236"/>
      <c r="F814" s="243"/>
      <c r="G814" s="243"/>
      <c r="H814" s="220"/>
      <c r="I814" s="220"/>
      <c r="J814" s="242"/>
      <c r="K814" s="236"/>
      <c r="L814" s="236"/>
      <c r="M814" s="236"/>
      <c r="N814" s="236"/>
      <c r="O814" s="236"/>
      <c r="P814" s="236"/>
      <c r="Q814" s="236"/>
      <c r="R814" s="236"/>
      <c r="S814" s="236"/>
      <c r="T814" s="236"/>
      <c r="U814" s="236"/>
      <c r="V814" s="236"/>
      <c r="W814" s="236"/>
      <c r="X814" s="236"/>
      <c r="Y814" s="236"/>
      <c r="Z814" s="236"/>
      <c r="AA814" s="236"/>
      <c r="AB814" s="236"/>
      <c r="AC814" s="236"/>
      <c r="AD814" s="236"/>
      <c r="AE814" s="236"/>
      <c r="AF814" s="236"/>
      <c r="AG814" s="236"/>
      <c r="AH814" s="236"/>
      <c r="AI814" s="236"/>
      <c r="AJ814" s="236"/>
      <c r="AK814" s="236"/>
      <c r="AL814" s="236"/>
      <c r="AM814" s="236"/>
      <c r="AN814" s="236"/>
      <c r="AO814" s="236"/>
      <c r="AP814" s="236"/>
      <c r="AQ814" s="236"/>
      <c r="AR814" s="236"/>
    </row>
    <row r="815">
      <c r="A815" s="220"/>
      <c r="B815" s="220"/>
      <c r="C815" s="220"/>
      <c r="D815" s="236"/>
      <c r="E815" s="236"/>
      <c r="F815" s="243"/>
      <c r="G815" s="243"/>
      <c r="H815" s="220"/>
      <c r="I815" s="220"/>
      <c r="J815" s="242"/>
      <c r="K815" s="236"/>
      <c r="L815" s="236"/>
      <c r="M815" s="236"/>
      <c r="N815" s="236"/>
      <c r="O815" s="236"/>
      <c r="P815" s="236"/>
      <c r="Q815" s="236"/>
      <c r="R815" s="236"/>
      <c r="S815" s="236"/>
      <c r="T815" s="236"/>
      <c r="U815" s="236"/>
      <c r="V815" s="236"/>
      <c r="W815" s="236"/>
      <c r="X815" s="236"/>
      <c r="Y815" s="236"/>
      <c r="Z815" s="236"/>
      <c r="AA815" s="236"/>
      <c r="AB815" s="236"/>
      <c r="AC815" s="236"/>
      <c r="AD815" s="236"/>
      <c r="AE815" s="236"/>
      <c r="AF815" s="236"/>
      <c r="AG815" s="236"/>
      <c r="AH815" s="236"/>
      <c r="AI815" s="236"/>
      <c r="AJ815" s="236"/>
      <c r="AK815" s="236"/>
      <c r="AL815" s="236"/>
      <c r="AM815" s="236"/>
      <c r="AN815" s="236"/>
      <c r="AO815" s="236"/>
      <c r="AP815" s="236"/>
      <c r="AQ815" s="236"/>
      <c r="AR815" s="236"/>
    </row>
    <row r="816">
      <c r="A816" s="220"/>
      <c r="B816" s="220"/>
      <c r="C816" s="220"/>
      <c r="D816" s="236"/>
      <c r="E816" s="236"/>
      <c r="F816" s="243"/>
      <c r="G816" s="243"/>
      <c r="H816" s="220"/>
      <c r="I816" s="220"/>
      <c r="J816" s="242"/>
      <c r="K816" s="236"/>
      <c r="L816" s="236"/>
      <c r="M816" s="236"/>
      <c r="N816" s="236"/>
      <c r="O816" s="236"/>
      <c r="P816" s="236"/>
      <c r="Q816" s="236"/>
      <c r="R816" s="236"/>
      <c r="S816" s="236"/>
      <c r="T816" s="236"/>
      <c r="U816" s="236"/>
      <c r="V816" s="236"/>
      <c r="W816" s="236"/>
      <c r="X816" s="236"/>
      <c r="Y816" s="236"/>
      <c r="Z816" s="236"/>
      <c r="AA816" s="236"/>
      <c r="AB816" s="236"/>
      <c r="AC816" s="236"/>
      <c r="AD816" s="236"/>
      <c r="AE816" s="236"/>
      <c r="AF816" s="236"/>
      <c r="AG816" s="236"/>
      <c r="AH816" s="236"/>
      <c r="AI816" s="236"/>
      <c r="AJ816" s="236"/>
      <c r="AK816" s="236"/>
      <c r="AL816" s="236"/>
      <c r="AM816" s="236"/>
      <c r="AN816" s="236"/>
      <c r="AO816" s="236"/>
      <c r="AP816" s="236"/>
      <c r="AQ816" s="236"/>
      <c r="AR816" s="236"/>
    </row>
    <row r="817">
      <c r="A817" s="220"/>
      <c r="B817" s="220"/>
      <c r="C817" s="220"/>
      <c r="D817" s="236"/>
      <c r="E817" s="236"/>
      <c r="F817" s="243"/>
      <c r="G817" s="243"/>
      <c r="H817" s="220"/>
      <c r="I817" s="220"/>
      <c r="J817" s="242"/>
      <c r="K817" s="236"/>
      <c r="L817" s="236"/>
      <c r="M817" s="236"/>
      <c r="N817" s="236"/>
      <c r="O817" s="236"/>
      <c r="P817" s="236"/>
      <c r="Q817" s="236"/>
      <c r="R817" s="236"/>
      <c r="S817" s="236"/>
      <c r="T817" s="236"/>
      <c r="U817" s="236"/>
      <c r="V817" s="236"/>
      <c r="W817" s="236"/>
      <c r="X817" s="236"/>
      <c r="Y817" s="236"/>
      <c r="Z817" s="236"/>
      <c r="AA817" s="236"/>
      <c r="AB817" s="236"/>
      <c r="AC817" s="236"/>
      <c r="AD817" s="236"/>
      <c r="AE817" s="236"/>
      <c r="AF817" s="236"/>
      <c r="AG817" s="236"/>
      <c r="AH817" s="236"/>
      <c r="AI817" s="236"/>
      <c r="AJ817" s="236"/>
      <c r="AK817" s="236"/>
      <c r="AL817" s="236"/>
      <c r="AM817" s="236"/>
      <c r="AN817" s="236"/>
      <c r="AO817" s="236"/>
      <c r="AP817" s="236"/>
      <c r="AQ817" s="236"/>
      <c r="AR817" s="236"/>
    </row>
    <row r="818">
      <c r="A818" s="220"/>
      <c r="B818" s="220"/>
      <c r="C818" s="220"/>
      <c r="D818" s="236"/>
      <c r="E818" s="236"/>
      <c r="F818" s="243"/>
      <c r="G818" s="243"/>
      <c r="H818" s="220"/>
      <c r="I818" s="220"/>
      <c r="J818" s="242"/>
      <c r="K818" s="236"/>
      <c r="L818" s="236"/>
      <c r="M818" s="236"/>
      <c r="N818" s="236"/>
      <c r="O818" s="236"/>
      <c r="P818" s="236"/>
      <c r="Q818" s="236"/>
      <c r="R818" s="236"/>
      <c r="S818" s="236"/>
      <c r="T818" s="236"/>
      <c r="U818" s="236"/>
      <c r="V818" s="236"/>
      <c r="W818" s="236"/>
      <c r="X818" s="236"/>
      <c r="Y818" s="236"/>
      <c r="Z818" s="236"/>
      <c r="AA818" s="236"/>
      <c r="AB818" s="236"/>
      <c r="AC818" s="236"/>
      <c r="AD818" s="236"/>
      <c r="AE818" s="236"/>
      <c r="AF818" s="236"/>
      <c r="AG818" s="236"/>
      <c r="AH818" s="236"/>
      <c r="AI818" s="236"/>
      <c r="AJ818" s="236"/>
      <c r="AK818" s="236"/>
      <c r="AL818" s="236"/>
      <c r="AM818" s="236"/>
      <c r="AN818" s="236"/>
      <c r="AO818" s="236"/>
      <c r="AP818" s="236"/>
      <c r="AQ818" s="236"/>
      <c r="AR818" s="236"/>
    </row>
    <row r="819">
      <c r="A819" s="220"/>
      <c r="B819" s="220"/>
      <c r="C819" s="220"/>
      <c r="D819" s="236"/>
      <c r="E819" s="236"/>
      <c r="F819" s="243"/>
      <c r="G819" s="243"/>
      <c r="H819" s="220"/>
      <c r="I819" s="220"/>
      <c r="J819" s="242"/>
      <c r="K819" s="236"/>
      <c r="L819" s="236"/>
      <c r="M819" s="236"/>
      <c r="N819" s="236"/>
      <c r="O819" s="236"/>
      <c r="P819" s="236"/>
      <c r="Q819" s="236"/>
      <c r="R819" s="236"/>
      <c r="S819" s="236"/>
      <c r="T819" s="236"/>
      <c r="U819" s="236"/>
      <c r="V819" s="236"/>
      <c r="W819" s="236"/>
      <c r="X819" s="236"/>
      <c r="Y819" s="236"/>
      <c r="Z819" s="236"/>
      <c r="AA819" s="236"/>
      <c r="AB819" s="236"/>
      <c r="AC819" s="236"/>
      <c r="AD819" s="236"/>
      <c r="AE819" s="236"/>
      <c r="AF819" s="236"/>
      <c r="AG819" s="236"/>
      <c r="AH819" s="236"/>
      <c r="AI819" s="236"/>
      <c r="AJ819" s="236"/>
      <c r="AK819" s="236"/>
      <c r="AL819" s="236"/>
      <c r="AM819" s="236"/>
      <c r="AN819" s="236"/>
      <c r="AO819" s="236"/>
      <c r="AP819" s="236"/>
      <c r="AQ819" s="236"/>
      <c r="AR819" s="236"/>
    </row>
    <row r="820">
      <c r="A820" s="220"/>
      <c r="B820" s="220"/>
      <c r="C820" s="220"/>
      <c r="D820" s="236"/>
      <c r="E820" s="236"/>
      <c r="F820" s="243"/>
      <c r="G820" s="243"/>
      <c r="H820" s="220"/>
      <c r="I820" s="220"/>
      <c r="J820" s="242"/>
      <c r="K820" s="236"/>
      <c r="L820" s="236"/>
      <c r="M820" s="236"/>
      <c r="N820" s="236"/>
      <c r="O820" s="236"/>
      <c r="P820" s="236"/>
      <c r="Q820" s="236"/>
      <c r="R820" s="236"/>
      <c r="S820" s="236"/>
      <c r="T820" s="236"/>
      <c r="U820" s="236"/>
      <c r="V820" s="236"/>
      <c r="W820" s="236"/>
      <c r="X820" s="236"/>
      <c r="Y820" s="236"/>
      <c r="Z820" s="236"/>
      <c r="AA820" s="236"/>
      <c r="AB820" s="236"/>
      <c r="AC820" s="236"/>
      <c r="AD820" s="236"/>
      <c r="AE820" s="236"/>
      <c r="AF820" s="236"/>
      <c r="AG820" s="236"/>
      <c r="AH820" s="236"/>
      <c r="AI820" s="236"/>
      <c r="AJ820" s="236"/>
      <c r="AK820" s="236"/>
      <c r="AL820" s="236"/>
      <c r="AM820" s="236"/>
      <c r="AN820" s="236"/>
      <c r="AO820" s="236"/>
      <c r="AP820" s="236"/>
      <c r="AQ820" s="236"/>
      <c r="AR820" s="236"/>
    </row>
    <row r="821">
      <c r="A821" s="220"/>
      <c r="B821" s="220"/>
      <c r="C821" s="220"/>
      <c r="D821" s="236"/>
      <c r="E821" s="236"/>
      <c r="F821" s="243"/>
      <c r="G821" s="243"/>
      <c r="H821" s="220"/>
      <c r="I821" s="220"/>
      <c r="J821" s="242"/>
      <c r="K821" s="236"/>
      <c r="L821" s="236"/>
      <c r="M821" s="236"/>
      <c r="N821" s="236"/>
      <c r="O821" s="236"/>
      <c r="P821" s="236"/>
      <c r="Q821" s="236"/>
      <c r="R821" s="236"/>
      <c r="S821" s="236"/>
      <c r="T821" s="236"/>
      <c r="U821" s="236"/>
      <c r="V821" s="236"/>
      <c r="W821" s="236"/>
      <c r="X821" s="236"/>
      <c r="Y821" s="236"/>
      <c r="Z821" s="236"/>
      <c r="AA821" s="236"/>
      <c r="AB821" s="236"/>
      <c r="AC821" s="236"/>
      <c r="AD821" s="236"/>
      <c r="AE821" s="236"/>
      <c r="AF821" s="236"/>
      <c r="AG821" s="236"/>
      <c r="AH821" s="236"/>
      <c r="AI821" s="236"/>
      <c r="AJ821" s="236"/>
      <c r="AK821" s="236"/>
      <c r="AL821" s="236"/>
      <c r="AM821" s="236"/>
      <c r="AN821" s="236"/>
      <c r="AO821" s="236"/>
      <c r="AP821" s="236"/>
      <c r="AQ821" s="236"/>
      <c r="AR821" s="236"/>
    </row>
    <row r="822">
      <c r="A822" s="220"/>
      <c r="B822" s="220"/>
      <c r="C822" s="220"/>
      <c r="D822" s="236"/>
      <c r="E822" s="236"/>
      <c r="F822" s="243"/>
      <c r="G822" s="243"/>
      <c r="H822" s="220"/>
      <c r="I822" s="220"/>
      <c r="J822" s="242"/>
      <c r="K822" s="236"/>
      <c r="L822" s="236"/>
      <c r="M822" s="236"/>
      <c r="N822" s="236"/>
      <c r="O822" s="236"/>
      <c r="P822" s="236"/>
      <c r="Q822" s="236"/>
      <c r="R822" s="236"/>
      <c r="S822" s="236"/>
      <c r="T822" s="236"/>
      <c r="U822" s="236"/>
      <c r="V822" s="236"/>
      <c r="W822" s="236"/>
      <c r="X822" s="236"/>
      <c r="Y822" s="236"/>
      <c r="Z822" s="236"/>
      <c r="AA822" s="236"/>
      <c r="AB822" s="236"/>
      <c r="AC822" s="236"/>
      <c r="AD822" s="236"/>
      <c r="AE822" s="236"/>
      <c r="AF822" s="236"/>
      <c r="AG822" s="236"/>
      <c r="AH822" s="236"/>
      <c r="AI822" s="236"/>
      <c r="AJ822" s="236"/>
      <c r="AK822" s="236"/>
      <c r="AL822" s="236"/>
      <c r="AM822" s="236"/>
      <c r="AN822" s="236"/>
      <c r="AO822" s="236"/>
      <c r="AP822" s="236"/>
      <c r="AQ822" s="236"/>
      <c r="AR822" s="236"/>
    </row>
    <row r="823">
      <c r="A823" s="220"/>
      <c r="B823" s="220"/>
      <c r="C823" s="220"/>
      <c r="D823" s="236"/>
      <c r="E823" s="236"/>
      <c r="F823" s="243"/>
      <c r="G823" s="243"/>
      <c r="H823" s="220"/>
      <c r="I823" s="220"/>
      <c r="J823" s="242"/>
      <c r="K823" s="236"/>
      <c r="L823" s="236"/>
      <c r="M823" s="236"/>
      <c r="N823" s="236"/>
      <c r="O823" s="236"/>
      <c r="P823" s="236"/>
      <c r="Q823" s="236"/>
      <c r="R823" s="236"/>
      <c r="S823" s="236"/>
      <c r="T823" s="236"/>
      <c r="U823" s="236"/>
      <c r="V823" s="236"/>
      <c r="W823" s="236"/>
      <c r="X823" s="236"/>
      <c r="Y823" s="236"/>
      <c r="Z823" s="236"/>
      <c r="AA823" s="236"/>
      <c r="AB823" s="236"/>
      <c r="AC823" s="236"/>
      <c r="AD823" s="236"/>
      <c r="AE823" s="236"/>
      <c r="AF823" s="236"/>
      <c r="AG823" s="236"/>
      <c r="AH823" s="236"/>
      <c r="AI823" s="236"/>
      <c r="AJ823" s="236"/>
      <c r="AK823" s="236"/>
      <c r="AL823" s="236"/>
      <c r="AM823" s="236"/>
      <c r="AN823" s="236"/>
      <c r="AO823" s="236"/>
      <c r="AP823" s="236"/>
      <c r="AQ823" s="236"/>
      <c r="AR823" s="236"/>
    </row>
    <row r="824">
      <c r="A824" s="220"/>
      <c r="B824" s="220"/>
      <c r="C824" s="220"/>
      <c r="D824" s="236"/>
      <c r="E824" s="236"/>
      <c r="F824" s="243"/>
      <c r="G824" s="243"/>
      <c r="H824" s="220"/>
      <c r="I824" s="220"/>
      <c r="J824" s="242"/>
      <c r="K824" s="236"/>
      <c r="L824" s="236"/>
      <c r="M824" s="236"/>
      <c r="N824" s="236"/>
      <c r="O824" s="236"/>
      <c r="P824" s="236"/>
      <c r="Q824" s="236"/>
      <c r="R824" s="236"/>
      <c r="S824" s="236"/>
      <c r="T824" s="236"/>
      <c r="U824" s="236"/>
      <c r="V824" s="236"/>
      <c r="W824" s="236"/>
      <c r="X824" s="236"/>
      <c r="Y824" s="236"/>
      <c r="Z824" s="236"/>
      <c r="AA824" s="236"/>
      <c r="AB824" s="236"/>
      <c r="AC824" s="236"/>
      <c r="AD824" s="236"/>
      <c r="AE824" s="236"/>
      <c r="AF824" s="236"/>
      <c r="AG824" s="236"/>
      <c r="AH824" s="236"/>
      <c r="AI824" s="236"/>
      <c r="AJ824" s="236"/>
      <c r="AK824" s="236"/>
      <c r="AL824" s="236"/>
      <c r="AM824" s="236"/>
      <c r="AN824" s="236"/>
      <c r="AO824" s="236"/>
      <c r="AP824" s="236"/>
      <c r="AQ824" s="236"/>
      <c r="AR824" s="236"/>
    </row>
    <row r="825">
      <c r="A825" s="220"/>
      <c r="B825" s="220"/>
      <c r="C825" s="220"/>
      <c r="D825" s="236"/>
      <c r="E825" s="236"/>
      <c r="F825" s="243"/>
      <c r="G825" s="243"/>
      <c r="H825" s="220"/>
      <c r="I825" s="220"/>
      <c r="J825" s="242"/>
      <c r="K825" s="236"/>
      <c r="L825" s="236"/>
      <c r="M825" s="236"/>
      <c r="N825" s="236"/>
      <c r="O825" s="236"/>
      <c r="P825" s="236"/>
      <c r="Q825" s="236"/>
      <c r="R825" s="236"/>
      <c r="S825" s="236"/>
      <c r="T825" s="236"/>
      <c r="U825" s="236"/>
      <c r="V825" s="236"/>
      <c r="W825" s="236"/>
      <c r="X825" s="236"/>
      <c r="Y825" s="236"/>
      <c r="Z825" s="236"/>
      <c r="AA825" s="236"/>
      <c r="AB825" s="236"/>
      <c r="AC825" s="236"/>
      <c r="AD825" s="236"/>
      <c r="AE825" s="236"/>
      <c r="AF825" s="236"/>
      <c r="AG825" s="236"/>
      <c r="AH825" s="236"/>
      <c r="AI825" s="236"/>
      <c r="AJ825" s="236"/>
      <c r="AK825" s="236"/>
      <c r="AL825" s="236"/>
      <c r="AM825" s="236"/>
      <c r="AN825" s="236"/>
      <c r="AO825" s="236"/>
      <c r="AP825" s="236"/>
      <c r="AQ825" s="236"/>
      <c r="AR825" s="236"/>
    </row>
    <row r="826">
      <c r="A826" s="220"/>
      <c r="B826" s="220"/>
      <c r="C826" s="220"/>
      <c r="D826" s="236"/>
      <c r="E826" s="236"/>
      <c r="F826" s="243"/>
      <c r="G826" s="243"/>
      <c r="H826" s="220"/>
      <c r="I826" s="220"/>
      <c r="J826" s="242"/>
      <c r="K826" s="236"/>
      <c r="L826" s="236"/>
      <c r="M826" s="236"/>
      <c r="N826" s="236"/>
      <c r="O826" s="236"/>
      <c r="P826" s="236"/>
      <c r="Q826" s="236"/>
      <c r="R826" s="236"/>
      <c r="S826" s="236"/>
      <c r="T826" s="236"/>
      <c r="U826" s="236"/>
      <c r="V826" s="236"/>
      <c r="W826" s="236"/>
      <c r="X826" s="236"/>
      <c r="Y826" s="236"/>
      <c r="Z826" s="236"/>
      <c r="AA826" s="236"/>
      <c r="AB826" s="236"/>
      <c r="AC826" s="236"/>
      <c r="AD826" s="236"/>
      <c r="AE826" s="236"/>
      <c r="AF826" s="236"/>
      <c r="AG826" s="236"/>
      <c r="AH826" s="236"/>
      <c r="AI826" s="236"/>
      <c r="AJ826" s="236"/>
      <c r="AK826" s="236"/>
      <c r="AL826" s="236"/>
      <c r="AM826" s="236"/>
      <c r="AN826" s="236"/>
      <c r="AO826" s="236"/>
      <c r="AP826" s="236"/>
      <c r="AQ826" s="236"/>
      <c r="AR826" s="236"/>
    </row>
    <row r="827">
      <c r="A827" s="220"/>
      <c r="B827" s="220"/>
      <c r="C827" s="220"/>
      <c r="D827" s="236"/>
      <c r="E827" s="236"/>
      <c r="F827" s="243"/>
      <c r="G827" s="243"/>
      <c r="H827" s="220"/>
      <c r="I827" s="220"/>
      <c r="J827" s="242"/>
      <c r="K827" s="236"/>
      <c r="L827" s="236"/>
      <c r="M827" s="236"/>
      <c r="N827" s="236"/>
      <c r="O827" s="236"/>
      <c r="P827" s="236"/>
      <c r="Q827" s="236"/>
      <c r="R827" s="236"/>
      <c r="S827" s="236"/>
      <c r="T827" s="236"/>
      <c r="U827" s="236"/>
      <c r="V827" s="236"/>
      <c r="W827" s="236"/>
      <c r="X827" s="236"/>
      <c r="Y827" s="236"/>
      <c r="Z827" s="236"/>
      <c r="AA827" s="236"/>
      <c r="AB827" s="236"/>
      <c r="AC827" s="236"/>
      <c r="AD827" s="236"/>
      <c r="AE827" s="236"/>
      <c r="AF827" s="236"/>
      <c r="AG827" s="236"/>
      <c r="AH827" s="236"/>
      <c r="AI827" s="236"/>
      <c r="AJ827" s="236"/>
      <c r="AK827" s="236"/>
      <c r="AL827" s="236"/>
      <c r="AM827" s="236"/>
      <c r="AN827" s="236"/>
      <c r="AO827" s="236"/>
      <c r="AP827" s="236"/>
      <c r="AQ827" s="236"/>
      <c r="AR827" s="236"/>
    </row>
    <row r="828">
      <c r="A828" s="220"/>
      <c r="B828" s="220"/>
      <c r="C828" s="220"/>
      <c r="D828" s="236"/>
      <c r="E828" s="236"/>
      <c r="F828" s="243"/>
      <c r="G828" s="243"/>
      <c r="H828" s="220"/>
      <c r="I828" s="220"/>
      <c r="J828" s="242"/>
      <c r="K828" s="236"/>
      <c r="L828" s="236"/>
      <c r="M828" s="236"/>
      <c r="N828" s="236"/>
      <c r="O828" s="236"/>
      <c r="P828" s="236"/>
      <c r="Q828" s="236"/>
      <c r="R828" s="236"/>
      <c r="S828" s="236"/>
      <c r="T828" s="236"/>
      <c r="U828" s="236"/>
      <c r="V828" s="236"/>
      <c r="W828" s="236"/>
      <c r="X828" s="236"/>
      <c r="Y828" s="236"/>
      <c r="Z828" s="236"/>
      <c r="AA828" s="236"/>
      <c r="AB828" s="236"/>
      <c r="AC828" s="236"/>
      <c r="AD828" s="236"/>
      <c r="AE828" s="236"/>
      <c r="AF828" s="236"/>
      <c r="AG828" s="236"/>
      <c r="AH828" s="236"/>
      <c r="AI828" s="236"/>
      <c r="AJ828" s="236"/>
      <c r="AK828" s="236"/>
      <c r="AL828" s="236"/>
      <c r="AM828" s="236"/>
      <c r="AN828" s="236"/>
      <c r="AO828" s="236"/>
      <c r="AP828" s="236"/>
      <c r="AQ828" s="236"/>
      <c r="AR828" s="236"/>
    </row>
    <row r="829">
      <c r="A829" s="220"/>
      <c r="B829" s="220"/>
      <c r="C829" s="220"/>
      <c r="D829" s="236"/>
      <c r="E829" s="236"/>
      <c r="F829" s="243"/>
      <c r="G829" s="243"/>
      <c r="H829" s="220"/>
      <c r="I829" s="220"/>
      <c r="J829" s="242"/>
      <c r="K829" s="236"/>
      <c r="L829" s="236"/>
      <c r="M829" s="236"/>
      <c r="N829" s="236"/>
      <c r="O829" s="236"/>
      <c r="P829" s="236"/>
      <c r="Q829" s="236"/>
      <c r="R829" s="236"/>
      <c r="S829" s="236"/>
      <c r="T829" s="236"/>
      <c r="U829" s="236"/>
      <c r="V829" s="236"/>
      <c r="W829" s="236"/>
      <c r="X829" s="236"/>
      <c r="Y829" s="236"/>
      <c r="Z829" s="236"/>
      <c r="AA829" s="236"/>
      <c r="AB829" s="236"/>
      <c r="AC829" s="236"/>
      <c r="AD829" s="236"/>
      <c r="AE829" s="236"/>
      <c r="AF829" s="236"/>
      <c r="AG829" s="236"/>
      <c r="AH829" s="236"/>
      <c r="AI829" s="236"/>
      <c r="AJ829" s="236"/>
      <c r="AK829" s="236"/>
      <c r="AL829" s="236"/>
      <c r="AM829" s="236"/>
      <c r="AN829" s="236"/>
      <c r="AO829" s="236"/>
      <c r="AP829" s="236"/>
      <c r="AQ829" s="236"/>
      <c r="AR829" s="236"/>
    </row>
    <row r="830">
      <c r="A830" s="220"/>
      <c r="B830" s="220"/>
      <c r="C830" s="220"/>
      <c r="D830" s="236"/>
      <c r="E830" s="236"/>
      <c r="F830" s="243"/>
      <c r="G830" s="243"/>
      <c r="H830" s="220"/>
      <c r="I830" s="220"/>
      <c r="J830" s="242"/>
      <c r="K830" s="236"/>
      <c r="L830" s="236"/>
      <c r="M830" s="236"/>
      <c r="N830" s="236"/>
      <c r="O830" s="236"/>
      <c r="P830" s="236"/>
      <c r="Q830" s="236"/>
      <c r="R830" s="236"/>
      <c r="S830" s="236"/>
      <c r="T830" s="236"/>
      <c r="U830" s="236"/>
      <c r="V830" s="236"/>
      <c r="W830" s="236"/>
      <c r="X830" s="236"/>
      <c r="Y830" s="236"/>
      <c r="Z830" s="236"/>
      <c r="AA830" s="236"/>
      <c r="AB830" s="236"/>
      <c r="AC830" s="236"/>
      <c r="AD830" s="236"/>
      <c r="AE830" s="236"/>
      <c r="AF830" s="236"/>
      <c r="AG830" s="236"/>
      <c r="AH830" s="236"/>
      <c r="AI830" s="236"/>
      <c r="AJ830" s="236"/>
      <c r="AK830" s="236"/>
      <c r="AL830" s="236"/>
      <c r="AM830" s="236"/>
      <c r="AN830" s="236"/>
      <c r="AO830" s="236"/>
      <c r="AP830" s="236"/>
      <c r="AQ830" s="236"/>
      <c r="AR830" s="236"/>
    </row>
    <row r="831">
      <c r="A831" s="220"/>
      <c r="B831" s="220"/>
      <c r="C831" s="220"/>
      <c r="D831" s="236"/>
      <c r="E831" s="236"/>
      <c r="F831" s="243"/>
      <c r="G831" s="243"/>
      <c r="H831" s="220"/>
      <c r="I831" s="220"/>
      <c r="J831" s="242"/>
      <c r="K831" s="236"/>
      <c r="L831" s="236"/>
      <c r="M831" s="236"/>
      <c r="N831" s="236"/>
      <c r="O831" s="236"/>
      <c r="P831" s="236"/>
      <c r="Q831" s="236"/>
      <c r="R831" s="236"/>
      <c r="S831" s="236"/>
      <c r="T831" s="236"/>
      <c r="U831" s="236"/>
      <c r="V831" s="236"/>
      <c r="W831" s="236"/>
      <c r="X831" s="236"/>
      <c r="Y831" s="236"/>
      <c r="Z831" s="236"/>
      <c r="AA831" s="236"/>
      <c r="AB831" s="236"/>
      <c r="AC831" s="236"/>
      <c r="AD831" s="236"/>
      <c r="AE831" s="236"/>
      <c r="AF831" s="236"/>
      <c r="AG831" s="236"/>
      <c r="AH831" s="236"/>
      <c r="AI831" s="236"/>
      <c r="AJ831" s="236"/>
      <c r="AK831" s="236"/>
      <c r="AL831" s="236"/>
      <c r="AM831" s="236"/>
      <c r="AN831" s="236"/>
      <c r="AO831" s="236"/>
      <c r="AP831" s="236"/>
      <c r="AQ831" s="236"/>
      <c r="AR831" s="236"/>
    </row>
    <row r="832">
      <c r="A832" s="220"/>
      <c r="B832" s="220"/>
      <c r="C832" s="220"/>
      <c r="D832" s="236"/>
      <c r="E832" s="236"/>
      <c r="F832" s="243"/>
      <c r="G832" s="243"/>
      <c r="H832" s="220"/>
      <c r="I832" s="220"/>
      <c r="J832" s="242"/>
      <c r="K832" s="236"/>
      <c r="L832" s="236"/>
      <c r="M832" s="236"/>
      <c r="N832" s="236"/>
      <c r="O832" s="236"/>
      <c r="P832" s="236"/>
      <c r="Q832" s="236"/>
      <c r="R832" s="236"/>
      <c r="S832" s="236"/>
      <c r="T832" s="236"/>
      <c r="U832" s="236"/>
      <c r="V832" s="236"/>
      <c r="W832" s="236"/>
      <c r="X832" s="236"/>
      <c r="Y832" s="236"/>
      <c r="Z832" s="236"/>
      <c r="AA832" s="236"/>
      <c r="AB832" s="236"/>
      <c r="AC832" s="236"/>
      <c r="AD832" s="236"/>
      <c r="AE832" s="236"/>
      <c r="AF832" s="236"/>
      <c r="AG832" s="236"/>
      <c r="AH832" s="236"/>
      <c r="AI832" s="236"/>
      <c r="AJ832" s="236"/>
      <c r="AK832" s="236"/>
      <c r="AL832" s="236"/>
      <c r="AM832" s="236"/>
      <c r="AN832" s="236"/>
      <c r="AO832" s="236"/>
      <c r="AP832" s="236"/>
      <c r="AQ832" s="236"/>
      <c r="AR832" s="236"/>
    </row>
    <row r="833">
      <c r="A833" s="220"/>
      <c r="B833" s="220"/>
      <c r="C833" s="220"/>
      <c r="D833" s="236"/>
      <c r="E833" s="236"/>
      <c r="F833" s="243"/>
      <c r="G833" s="243"/>
      <c r="H833" s="220"/>
      <c r="I833" s="220"/>
      <c r="J833" s="242"/>
      <c r="K833" s="236"/>
      <c r="L833" s="236"/>
      <c r="M833" s="236"/>
      <c r="N833" s="236"/>
      <c r="O833" s="236"/>
      <c r="P833" s="236"/>
      <c r="Q833" s="236"/>
      <c r="R833" s="236"/>
      <c r="S833" s="236"/>
      <c r="T833" s="236"/>
      <c r="U833" s="236"/>
      <c r="V833" s="236"/>
      <c r="W833" s="236"/>
      <c r="X833" s="236"/>
      <c r="Y833" s="236"/>
      <c r="Z833" s="236"/>
      <c r="AA833" s="236"/>
      <c r="AB833" s="236"/>
      <c r="AC833" s="236"/>
      <c r="AD833" s="236"/>
      <c r="AE833" s="236"/>
      <c r="AF833" s="236"/>
      <c r="AG833" s="236"/>
      <c r="AH833" s="236"/>
      <c r="AI833" s="236"/>
      <c r="AJ833" s="236"/>
      <c r="AK833" s="236"/>
      <c r="AL833" s="236"/>
      <c r="AM833" s="236"/>
      <c r="AN833" s="236"/>
      <c r="AO833" s="236"/>
      <c r="AP833" s="236"/>
      <c r="AQ833" s="236"/>
      <c r="AR833" s="236"/>
    </row>
    <row r="834">
      <c r="A834" s="220"/>
      <c r="B834" s="220"/>
      <c r="C834" s="220"/>
      <c r="D834" s="236"/>
      <c r="E834" s="236"/>
      <c r="F834" s="243"/>
      <c r="G834" s="243"/>
      <c r="H834" s="220"/>
      <c r="I834" s="220"/>
      <c r="J834" s="242"/>
      <c r="K834" s="236"/>
      <c r="L834" s="236"/>
      <c r="M834" s="236"/>
      <c r="N834" s="236"/>
      <c r="O834" s="236"/>
      <c r="P834" s="236"/>
      <c r="Q834" s="236"/>
      <c r="R834" s="236"/>
      <c r="S834" s="236"/>
      <c r="T834" s="236"/>
      <c r="U834" s="236"/>
      <c r="V834" s="236"/>
      <c r="W834" s="236"/>
      <c r="X834" s="236"/>
      <c r="Y834" s="236"/>
      <c r="Z834" s="236"/>
      <c r="AA834" s="236"/>
      <c r="AB834" s="236"/>
      <c r="AC834" s="236"/>
      <c r="AD834" s="236"/>
      <c r="AE834" s="236"/>
      <c r="AF834" s="236"/>
      <c r="AG834" s="236"/>
      <c r="AH834" s="236"/>
      <c r="AI834" s="236"/>
      <c r="AJ834" s="236"/>
      <c r="AK834" s="236"/>
      <c r="AL834" s="236"/>
      <c r="AM834" s="236"/>
      <c r="AN834" s="236"/>
      <c r="AO834" s="236"/>
      <c r="AP834" s="236"/>
      <c r="AQ834" s="236"/>
      <c r="AR834" s="236"/>
    </row>
    <row r="835">
      <c r="A835" s="220"/>
      <c r="B835" s="220"/>
      <c r="C835" s="220"/>
      <c r="D835" s="236"/>
      <c r="E835" s="236"/>
      <c r="F835" s="243"/>
      <c r="G835" s="243"/>
      <c r="H835" s="220"/>
      <c r="I835" s="220"/>
      <c r="J835" s="242"/>
      <c r="K835" s="236"/>
      <c r="L835" s="236"/>
      <c r="M835" s="236"/>
      <c r="N835" s="236"/>
      <c r="O835" s="236"/>
      <c r="P835" s="236"/>
      <c r="Q835" s="236"/>
      <c r="R835" s="236"/>
      <c r="S835" s="236"/>
      <c r="T835" s="236"/>
      <c r="U835" s="236"/>
      <c r="V835" s="236"/>
      <c r="W835" s="236"/>
      <c r="X835" s="236"/>
      <c r="Y835" s="236"/>
      <c r="Z835" s="236"/>
      <c r="AA835" s="236"/>
      <c r="AB835" s="236"/>
      <c r="AC835" s="236"/>
      <c r="AD835" s="236"/>
      <c r="AE835" s="236"/>
      <c r="AF835" s="236"/>
      <c r="AG835" s="236"/>
      <c r="AH835" s="236"/>
      <c r="AI835" s="236"/>
      <c r="AJ835" s="236"/>
      <c r="AK835" s="236"/>
      <c r="AL835" s="236"/>
      <c r="AM835" s="236"/>
      <c r="AN835" s="236"/>
      <c r="AO835" s="236"/>
      <c r="AP835" s="236"/>
      <c r="AQ835" s="236"/>
      <c r="AR835" s="236"/>
    </row>
    <row r="836">
      <c r="A836" s="220"/>
      <c r="B836" s="220"/>
      <c r="C836" s="220"/>
      <c r="D836" s="236"/>
      <c r="E836" s="236"/>
      <c r="F836" s="243"/>
      <c r="G836" s="243"/>
      <c r="H836" s="220"/>
      <c r="I836" s="220"/>
      <c r="J836" s="242"/>
      <c r="K836" s="236"/>
      <c r="L836" s="236"/>
      <c r="M836" s="236"/>
      <c r="N836" s="236"/>
      <c r="O836" s="236"/>
      <c r="P836" s="236"/>
      <c r="Q836" s="236"/>
      <c r="R836" s="236"/>
      <c r="S836" s="236"/>
      <c r="T836" s="236"/>
      <c r="U836" s="236"/>
      <c r="V836" s="236"/>
      <c r="W836" s="236"/>
      <c r="X836" s="236"/>
      <c r="Y836" s="236"/>
      <c r="Z836" s="236"/>
      <c r="AA836" s="236"/>
      <c r="AB836" s="236"/>
      <c r="AC836" s="236"/>
      <c r="AD836" s="236"/>
      <c r="AE836" s="236"/>
      <c r="AF836" s="236"/>
      <c r="AG836" s="236"/>
      <c r="AH836" s="236"/>
      <c r="AI836" s="236"/>
      <c r="AJ836" s="236"/>
      <c r="AK836" s="236"/>
      <c r="AL836" s="236"/>
      <c r="AM836" s="236"/>
      <c r="AN836" s="236"/>
      <c r="AO836" s="236"/>
      <c r="AP836" s="236"/>
      <c r="AQ836" s="236"/>
      <c r="AR836" s="236"/>
    </row>
    <row r="837">
      <c r="A837" s="220"/>
      <c r="B837" s="220"/>
      <c r="C837" s="220"/>
      <c r="D837" s="236"/>
      <c r="E837" s="236"/>
      <c r="F837" s="243"/>
      <c r="G837" s="243"/>
      <c r="H837" s="220"/>
      <c r="I837" s="220"/>
      <c r="J837" s="242"/>
      <c r="K837" s="236"/>
      <c r="L837" s="236"/>
      <c r="M837" s="236"/>
      <c r="N837" s="236"/>
      <c r="O837" s="236"/>
      <c r="P837" s="236"/>
      <c r="Q837" s="236"/>
      <c r="R837" s="236"/>
      <c r="S837" s="236"/>
      <c r="T837" s="236"/>
      <c r="U837" s="236"/>
      <c r="V837" s="236"/>
      <c r="W837" s="236"/>
      <c r="X837" s="236"/>
      <c r="Y837" s="236"/>
      <c r="Z837" s="236"/>
      <c r="AA837" s="236"/>
      <c r="AB837" s="236"/>
      <c r="AC837" s="236"/>
      <c r="AD837" s="236"/>
      <c r="AE837" s="236"/>
      <c r="AF837" s="236"/>
      <c r="AG837" s="236"/>
      <c r="AH837" s="236"/>
      <c r="AI837" s="236"/>
      <c r="AJ837" s="236"/>
      <c r="AK837" s="236"/>
      <c r="AL837" s="236"/>
      <c r="AM837" s="236"/>
      <c r="AN837" s="236"/>
      <c r="AO837" s="236"/>
      <c r="AP837" s="236"/>
      <c r="AQ837" s="236"/>
      <c r="AR837" s="236"/>
    </row>
    <row r="838">
      <c r="A838" s="220"/>
      <c r="B838" s="220"/>
      <c r="C838" s="220"/>
      <c r="D838" s="236"/>
      <c r="E838" s="236"/>
      <c r="F838" s="243"/>
      <c r="G838" s="243"/>
      <c r="H838" s="220"/>
      <c r="I838" s="220"/>
      <c r="J838" s="242"/>
      <c r="K838" s="236"/>
      <c r="L838" s="236"/>
      <c r="M838" s="236"/>
      <c r="N838" s="236"/>
      <c r="O838" s="236"/>
      <c r="P838" s="236"/>
      <c r="Q838" s="236"/>
      <c r="R838" s="236"/>
      <c r="S838" s="236"/>
      <c r="T838" s="236"/>
      <c r="U838" s="236"/>
      <c r="V838" s="236"/>
      <c r="W838" s="236"/>
      <c r="X838" s="236"/>
      <c r="Y838" s="236"/>
      <c r="Z838" s="236"/>
      <c r="AA838" s="236"/>
      <c r="AB838" s="236"/>
      <c r="AC838" s="236"/>
      <c r="AD838" s="236"/>
      <c r="AE838" s="236"/>
      <c r="AF838" s="236"/>
      <c r="AG838" s="236"/>
      <c r="AH838" s="236"/>
      <c r="AI838" s="236"/>
      <c r="AJ838" s="236"/>
      <c r="AK838" s="236"/>
      <c r="AL838" s="236"/>
      <c r="AM838" s="236"/>
      <c r="AN838" s="236"/>
      <c r="AO838" s="236"/>
      <c r="AP838" s="236"/>
      <c r="AQ838" s="236"/>
      <c r="AR838" s="236"/>
    </row>
    <row r="839">
      <c r="A839" s="220"/>
      <c r="B839" s="220"/>
      <c r="C839" s="220"/>
      <c r="D839" s="236"/>
      <c r="E839" s="236"/>
      <c r="F839" s="243"/>
      <c r="G839" s="243"/>
      <c r="H839" s="220"/>
      <c r="I839" s="220"/>
      <c r="J839" s="242"/>
      <c r="K839" s="236"/>
      <c r="L839" s="236"/>
      <c r="M839" s="236"/>
      <c r="N839" s="236"/>
      <c r="O839" s="236"/>
      <c r="P839" s="236"/>
      <c r="Q839" s="236"/>
      <c r="R839" s="236"/>
      <c r="S839" s="236"/>
      <c r="T839" s="236"/>
      <c r="U839" s="236"/>
      <c r="V839" s="236"/>
      <c r="W839" s="236"/>
      <c r="X839" s="236"/>
      <c r="Y839" s="236"/>
      <c r="Z839" s="236"/>
      <c r="AA839" s="236"/>
      <c r="AB839" s="236"/>
      <c r="AC839" s="236"/>
      <c r="AD839" s="236"/>
      <c r="AE839" s="236"/>
      <c r="AF839" s="236"/>
      <c r="AG839" s="236"/>
      <c r="AH839" s="236"/>
      <c r="AI839" s="236"/>
      <c r="AJ839" s="236"/>
      <c r="AK839" s="236"/>
      <c r="AL839" s="236"/>
      <c r="AM839" s="236"/>
      <c r="AN839" s="236"/>
      <c r="AO839" s="236"/>
      <c r="AP839" s="236"/>
      <c r="AQ839" s="236"/>
      <c r="AR839" s="236"/>
    </row>
    <row r="840">
      <c r="A840" s="220"/>
      <c r="B840" s="220"/>
      <c r="C840" s="220"/>
      <c r="D840" s="236"/>
      <c r="E840" s="236"/>
      <c r="F840" s="243"/>
      <c r="G840" s="243"/>
      <c r="H840" s="220"/>
      <c r="I840" s="220"/>
      <c r="J840" s="242"/>
      <c r="K840" s="236"/>
      <c r="L840" s="236"/>
      <c r="M840" s="236"/>
      <c r="N840" s="236"/>
      <c r="O840" s="236"/>
      <c r="P840" s="236"/>
      <c r="Q840" s="236"/>
      <c r="R840" s="236"/>
      <c r="S840" s="236"/>
      <c r="T840" s="236"/>
      <c r="U840" s="236"/>
      <c r="V840" s="236"/>
      <c r="W840" s="236"/>
      <c r="X840" s="236"/>
      <c r="Y840" s="236"/>
      <c r="Z840" s="236"/>
      <c r="AA840" s="236"/>
      <c r="AB840" s="236"/>
      <c r="AC840" s="236"/>
      <c r="AD840" s="236"/>
      <c r="AE840" s="236"/>
      <c r="AF840" s="236"/>
      <c r="AG840" s="236"/>
      <c r="AH840" s="236"/>
      <c r="AI840" s="236"/>
      <c r="AJ840" s="236"/>
      <c r="AK840" s="236"/>
      <c r="AL840" s="236"/>
      <c r="AM840" s="236"/>
      <c r="AN840" s="236"/>
      <c r="AO840" s="236"/>
      <c r="AP840" s="236"/>
      <c r="AQ840" s="236"/>
      <c r="AR840" s="236"/>
    </row>
    <row r="841">
      <c r="A841" s="220"/>
      <c r="B841" s="220"/>
      <c r="C841" s="220"/>
      <c r="D841" s="236"/>
      <c r="E841" s="236"/>
      <c r="F841" s="243"/>
      <c r="G841" s="243"/>
      <c r="H841" s="220"/>
      <c r="I841" s="220"/>
      <c r="J841" s="242"/>
      <c r="K841" s="236"/>
      <c r="L841" s="236"/>
      <c r="M841" s="236"/>
      <c r="N841" s="236"/>
      <c r="O841" s="236"/>
      <c r="P841" s="236"/>
      <c r="Q841" s="236"/>
      <c r="R841" s="236"/>
      <c r="S841" s="236"/>
      <c r="T841" s="236"/>
      <c r="U841" s="236"/>
      <c r="V841" s="236"/>
      <c r="W841" s="236"/>
      <c r="X841" s="236"/>
      <c r="Y841" s="236"/>
      <c r="Z841" s="236"/>
      <c r="AA841" s="236"/>
      <c r="AB841" s="236"/>
      <c r="AC841" s="236"/>
      <c r="AD841" s="236"/>
      <c r="AE841" s="236"/>
      <c r="AF841" s="236"/>
      <c r="AG841" s="236"/>
      <c r="AH841" s="236"/>
      <c r="AI841" s="236"/>
      <c r="AJ841" s="236"/>
      <c r="AK841" s="236"/>
      <c r="AL841" s="236"/>
      <c r="AM841" s="236"/>
      <c r="AN841" s="236"/>
      <c r="AO841" s="236"/>
      <c r="AP841" s="236"/>
      <c r="AQ841" s="236"/>
      <c r="AR841" s="236"/>
    </row>
    <row r="842">
      <c r="A842" s="220"/>
      <c r="B842" s="220"/>
      <c r="C842" s="220"/>
      <c r="D842" s="236"/>
      <c r="E842" s="236"/>
      <c r="F842" s="243"/>
      <c r="G842" s="243"/>
      <c r="H842" s="220"/>
      <c r="I842" s="220"/>
      <c r="J842" s="242"/>
      <c r="K842" s="236"/>
      <c r="L842" s="236"/>
      <c r="M842" s="236"/>
      <c r="N842" s="236"/>
      <c r="O842" s="236"/>
      <c r="P842" s="236"/>
      <c r="Q842" s="236"/>
      <c r="R842" s="236"/>
      <c r="S842" s="236"/>
      <c r="T842" s="236"/>
      <c r="U842" s="236"/>
      <c r="V842" s="236"/>
      <c r="W842" s="236"/>
      <c r="X842" s="236"/>
      <c r="Y842" s="236"/>
      <c r="Z842" s="236"/>
      <c r="AA842" s="236"/>
      <c r="AB842" s="236"/>
      <c r="AC842" s="236"/>
      <c r="AD842" s="236"/>
      <c r="AE842" s="236"/>
      <c r="AF842" s="236"/>
      <c r="AG842" s="236"/>
      <c r="AH842" s="236"/>
      <c r="AI842" s="236"/>
      <c r="AJ842" s="236"/>
      <c r="AK842" s="236"/>
      <c r="AL842" s="236"/>
      <c r="AM842" s="236"/>
      <c r="AN842" s="236"/>
      <c r="AO842" s="236"/>
      <c r="AP842" s="236"/>
      <c r="AQ842" s="236"/>
      <c r="AR842" s="236"/>
    </row>
    <row r="843">
      <c r="A843" s="220"/>
      <c r="B843" s="220"/>
      <c r="C843" s="220"/>
      <c r="D843" s="236"/>
      <c r="E843" s="236"/>
      <c r="F843" s="243"/>
      <c r="G843" s="243"/>
      <c r="H843" s="220"/>
      <c r="I843" s="220"/>
      <c r="J843" s="242"/>
      <c r="K843" s="236"/>
      <c r="L843" s="236"/>
      <c r="M843" s="236"/>
      <c r="N843" s="236"/>
      <c r="O843" s="236"/>
      <c r="P843" s="236"/>
      <c r="Q843" s="236"/>
      <c r="R843" s="236"/>
      <c r="S843" s="236"/>
      <c r="T843" s="236"/>
      <c r="U843" s="236"/>
      <c r="V843" s="236"/>
      <c r="W843" s="236"/>
      <c r="X843" s="236"/>
      <c r="Y843" s="236"/>
      <c r="Z843" s="236"/>
      <c r="AA843" s="236"/>
      <c r="AB843" s="236"/>
      <c r="AC843" s="236"/>
      <c r="AD843" s="236"/>
      <c r="AE843" s="236"/>
      <c r="AF843" s="236"/>
      <c r="AG843" s="236"/>
      <c r="AH843" s="236"/>
      <c r="AI843" s="236"/>
      <c r="AJ843" s="236"/>
      <c r="AK843" s="236"/>
      <c r="AL843" s="236"/>
      <c r="AM843" s="236"/>
      <c r="AN843" s="236"/>
      <c r="AO843" s="236"/>
      <c r="AP843" s="236"/>
      <c r="AQ843" s="236"/>
      <c r="AR843" s="236"/>
    </row>
    <row r="844">
      <c r="A844" s="220"/>
      <c r="B844" s="220"/>
      <c r="C844" s="220"/>
      <c r="D844" s="236"/>
      <c r="E844" s="236"/>
      <c r="F844" s="243"/>
      <c r="G844" s="243"/>
      <c r="H844" s="220"/>
      <c r="I844" s="220"/>
      <c r="J844" s="242"/>
      <c r="K844" s="236"/>
      <c r="L844" s="236"/>
      <c r="M844" s="236"/>
      <c r="N844" s="236"/>
      <c r="O844" s="236"/>
      <c r="P844" s="236"/>
      <c r="Q844" s="236"/>
      <c r="R844" s="236"/>
      <c r="S844" s="236"/>
      <c r="T844" s="236"/>
      <c r="U844" s="236"/>
      <c r="V844" s="236"/>
      <c r="W844" s="236"/>
      <c r="X844" s="236"/>
      <c r="Y844" s="236"/>
      <c r="Z844" s="236"/>
      <c r="AA844" s="236"/>
      <c r="AB844" s="236"/>
      <c r="AC844" s="236"/>
      <c r="AD844" s="236"/>
      <c r="AE844" s="236"/>
      <c r="AF844" s="236"/>
      <c r="AG844" s="236"/>
      <c r="AH844" s="236"/>
      <c r="AI844" s="236"/>
      <c r="AJ844" s="236"/>
      <c r="AK844" s="236"/>
      <c r="AL844" s="236"/>
      <c r="AM844" s="236"/>
      <c r="AN844" s="236"/>
      <c r="AO844" s="236"/>
      <c r="AP844" s="236"/>
      <c r="AQ844" s="236"/>
      <c r="AR844" s="236"/>
    </row>
    <row r="845">
      <c r="A845" s="220"/>
      <c r="B845" s="220"/>
      <c r="C845" s="220"/>
      <c r="D845" s="236"/>
      <c r="E845" s="236"/>
      <c r="F845" s="243"/>
      <c r="G845" s="243"/>
      <c r="H845" s="220"/>
      <c r="I845" s="220"/>
      <c r="J845" s="242"/>
      <c r="K845" s="236"/>
      <c r="L845" s="236"/>
      <c r="M845" s="236"/>
      <c r="N845" s="236"/>
      <c r="O845" s="236"/>
      <c r="P845" s="236"/>
      <c r="Q845" s="236"/>
      <c r="R845" s="236"/>
      <c r="S845" s="236"/>
      <c r="T845" s="236"/>
      <c r="U845" s="236"/>
      <c r="V845" s="236"/>
      <c r="W845" s="236"/>
      <c r="X845" s="236"/>
      <c r="Y845" s="236"/>
      <c r="Z845" s="236"/>
      <c r="AA845" s="236"/>
      <c r="AB845" s="236"/>
      <c r="AC845" s="236"/>
      <c r="AD845" s="236"/>
      <c r="AE845" s="236"/>
      <c r="AF845" s="236"/>
      <c r="AG845" s="236"/>
      <c r="AH845" s="236"/>
      <c r="AI845" s="236"/>
      <c r="AJ845" s="236"/>
      <c r="AK845" s="236"/>
      <c r="AL845" s="236"/>
      <c r="AM845" s="236"/>
      <c r="AN845" s="236"/>
      <c r="AO845" s="236"/>
      <c r="AP845" s="236"/>
      <c r="AQ845" s="236"/>
      <c r="AR845" s="236"/>
    </row>
    <row r="846">
      <c r="A846" s="220"/>
      <c r="B846" s="220"/>
      <c r="C846" s="220"/>
      <c r="D846" s="236"/>
      <c r="E846" s="236"/>
      <c r="F846" s="243"/>
      <c r="G846" s="243"/>
      <c r="H846" s="220"/>
      <c r="I846" s="220"/>
      <c r="J846" s="242"/>
      <c r="K846" s="236"/>
      <c r="L846" s="236"/>
      <c r="M846" s="236"/>
      <c r="N846" s="236"/>
      <c r="O846" s="236"/>
      <c r="P846" s="236"/>
      <c r="Q846" s="236"/>
      <c r="R846" s="236"/>
      <c r="S846" s="236"/>
      <c r="T846" s="236"/>
      <c r="U846" s="236"/>
      <c r="V846" s="236"/>
      <c r="W846" s="236"/>
      <c r="X846" s="236"/>
      <c r="Y846" s="236"/>
      <c r="Z846" s="236"/>
      <c r="AA846" s="236"/>
      <c r="AB846" s="236"/>
      <c r="AC846" s="236"/>
      <c r="AD846" s="236"/>
      <c r="AE846" s="236"/>
      <c r="AF846" s="236"/>
      <c r="AG846" s="236"/>
      <c r="AH846" s="236"/>
      <c r="AI846" s="236"/>
      <c r="AJ846" s="236"/>
      <c r="AK846" s="236"/>
      <c r="AL846" s="236"/>
      <c r="AM846" s="236"/>
      <c r="AN846" s="236"/>
      <c r="AO846" s="236"/>
      <c r="AP846" s="236"/>
      <c r="AQ846" s="236"/>
      <c r="AR846" s="236"/>
    </row>
    <row r="847">
      <c r="A847" s="220"/>
      <c r="B847" s="220"/>
      <c r="C847" s="220"/>
      <c r="D847" s="236"/>
      <c r="E847" s="236"/>
      <c r="F847" s="243"/>
      <c r="G847" s="243"/>
      <c r="H847" s="220"/>
      <c r="I847" s="220"/>
      <c r="J847" s="242"/>
      <c r="K847" s="236"/>
      <c r="L847" s="236"/>
      <c r="M847" s="236"/>
      <c r="N847" s="236"/>
      <c r="O847" s="236"/>
      <c r="P847" s="236"/>
      <c r="Q847" s="236"/>
      <c r="R847" s="236"/>
      <c r="S847" s="236"/>
      <c r="T847" s="236"/>
      <c r="U847" s="236"/>
      <c r="V847" s="236"/>
      <c r="W847" s="236"/>
      <c r="X847" s="236"/>
      <c r="Y847" s="236"/>
      <c r="Z847" s="236"/>
      <c r="AA847" s="236"/>
      <c r="AB847" s="236"/>
      <c r="AC847" s="236"/>
      <c r="AD847" s="236"/>
      <c r="AE847" s="236"/>
      <c r="AF847" s="236"/>
      <c r="AG847" s="236"/>
      <c r="AH847" s="236"/>
      <c r="AI847" s="236"/>
      <c r="AJ847" s="236"/>
      <c r="AK847" s="236"/>
      <c r="AL847" s="236"/>
      <c r="AM847" s="236"/>
      <c r="AN847" s="236"/>
      <c r="AO847" s="236"/>
      <c r="AP847" s="236"/>
      <c r="AQ847" s="236"/>
      <c r="AR847" s="236"/>
    </row>
    <row r="848">
      <c r="A848" s="220"/>
      <c r="B848" s="220"/>
      <c r="C848" s="220"/>
      <c r="D848" s="236"/>
      <c r="E848" s="236"/>
      <c r="F848" s="243"/>
      <c r="G848" s="243"/>
      <c r="H848" s="220"/>
      <c r="I848" s="220"/>
      <c r="J848" s="242"/>
      <c r="K848" s="236"/>
      <c r="L848" s="236"/>
      <c r="M848" s="236"/>
      <c r="N848" s="236"/>
      <c r="O848" s="236"/>
      <c r="P848" s="236"/>
      <c r="Q848" s="236"/>
      <c r="R848" s="236"/>
      <c r="S848" s="236"/>
      <c r="T848" s="236"/>
      <c r="U848" s="236"/>
      <c r="V848" s="236"/>
      <c r="W848" s="236"/>
      <c r="X848" s="236"/>
      <c r="Y848" s="236"/>
      <c r="Z848" s="236"/>
      <c r="AA848" s="236"/>
      <c r="AB848" s="236"/>
      <c r="AC848" s="236"/>
      <c r="AD848" s="236"/>
      <c r="AE848" s="236"/>
      <c r="AF848" s="236"/>
      <c r="AG848" s="236"/>
      <c r="AH848" s="236"/>
      <c r="AI848" s="236"/>
      <c r="AJ848" s="236"/>
      <c r="AK848" s="236"/>
      <c r="AL848" s="236"/>
      <c r="AM848" s="236"/>
      <c r="AN848" s="236"/>
      <c r="AO848" s="236"/>
      <c r="AP848" s="236"/>
      <c r="AQ848" s="236"/>
      <c r="AR848" s="236"/>
    </row>
    <row r="849">
      <c r="A849" s="220"/>
      <c r="B849" s="220"/>
      <c r="C849" s="220"/>
      <c r="D849" s="236"/>
      <c r="E849" s="236"/>
      <c r="F849" s="243"/>
      <c r="G849" s="243"/>
      <c r="H849" s="220"/>
      <c r="I849" s="220"/>
      <c r="J849" s="242"/>
      <c r="K849" s="236"/>
      <c r="L849" s="236"/>
      <c r="M849" s="236"/>
      <c r="N849" s="236"/>
      <c r="O849" s="236"/>
      <c r="P849" s="236"/>
      <c r="Q849" s="236"/>
      <c r="R849" s="236"/>
      <c r="S849" s="236"/>
      <c r="T849" s="236"/>
      <c r="U849" s="236"/>
      <c r="V849" s="236"/>
      <c r="W849" s="236"/>
      <c r="X849" s="236"/>
      <c r="Y849" s="236"/>
      <c r="Z849" s="236"/>
      <c r="AA849" s="236"/>
      <c r="AB849" s="236"/>
      <c r="AC849" s="236"/>
      <c r="AD849" s="236"/>
      <c r="AE849" s="236"/>
      <c r="AF849" s="236"/>
      <c r="AG849" s="236"/>
      <c r="AH849" s="236"/>
      <c r="AI849" s="236"/>
      <c r="AJ849" s="236"/>
      <c r="AK849" s="236"/>
      <c r="AL849" s="236"/>
      <c r="AM849" s="236"/>
      <c r="AN849" s="236"/>
      <c r="AO849" s="236"/>
      <c r="AP849" s="236"/>
      <c r="AQ849" s="236"/>
      <c r="AR849" s="236"/>
    </row>
    <row r="850">
      <c r="A850" s="220"/>
      <c r="B850" s="220"/>
      <c r="C850" s="220"/>
      <c r="D850" s="236"/>
      <c r="E850" s="236"/>
      <c r="F850" s="243"/>
      <c r="G850" s="243"/>
      <c r="H850" s="220"/>
      <c r="I850" s="220"/>
      <c r="J850" s="242"/>
      <c r="K850" s="236"/>
      <c r="L850" s="236"/>
      <c r="M850" s="236"/>
      <c r="N850" s="236"/>
      <c r="O850" s="236"/>
      <c r="P850" s="236"/>
      <c r="Q850" s="236"/>
      <c r="R850" s="236"/>
      <c r="S850" s="236"/>
      <c r="T850" s="236"/>
      <c r="U850" s="236"/>
      <c r="V850" s="236"/>
      <c r="W850" s="236"/>
      <c r="X850" s="236"/>
      <c r="Y850" s="236"/>
      <c r="Z850" s="236"/>
      <c r="AA850" s="236"/>
      <c r="AB850" s="236"/>
      <c r="AC850" s="236"/>
      <c r="AD850" s="236"/>
      <c r="AE850" s="236"/>
      <c r="AF850" s="236"/>
      <c r="AG850" s="236"/>
      <c r="AH850" s="236"/>
      <c r="AI850" s="236"/>
      <c r="AJ850" s="236"/>
      <c r="AK850" s="236"/>
      <c r="AL850" s="236"/>
      <c r="AM850" s="236"/>
      <c r="AN850" s="236"/>
      <c r="AO850" s="236"/>
      <c r="AP850" s="236"/>
      <c r="AQ850" s="236"/>
      <c r="AR850" s="236"/>
    </row>
    <row r="851">
      <c r="A851" s="220"/>
      <c r="B851" s="220"/>
      <c r="C851" s="220"/>
      <c r="D851" s="236"/>
      <c r="E851" s="236"/>
      <c r="F851" s="243"/>
      <c r="G851" s="243"/>
      <c r="H851" s="220"/>
      <c r="I851" s="220"/>
      <c r="J851" s="242"/>
      <c r="K851" s="236"/>
      <c r="L851" s="236"/>
      <c r="M851" s="236"/>
      <c r="N851" s="236"/>
      <c r="O851" s="236"/>
      <c r="P851" s="236"/>
      <c r="Q851" s="236"/>
      <c r="R851" s="236"/>
      <c r="S851" s="236"/>
      <c r="T851" s="236"/>
      <c r="U851" s="236"/>
      <c r="V851" s="236"/>
      <c r="W851" s="236"/>
      <c r="X851" s="236"/>
      <c r="Y851" s="236"/>
      <c r="Z851" s="236"/>
      <c r="AA851" s="236"/>
      <c r="AB851" s="236"/>
      <c r="AC851" s="236"/>
      <c r="AD851" s="236"/>
      <c r="AE851" s="236"/>
      <c r="AF851" s="236"/>
      <c r="AG851" s="236"/>
      <c r="AH851" s="236"/>
      <c r="AI851" s="236"/>
      <c r="AJ851" s="236"/>
      <c r="AK851" s="236"/>
      <c r="AL851" s="236"/>
      <c r="AM851" s="236"/>
      <c r="AN851" s="236"/>
      <c r="AO851" s="236"/>
      <c r="AP851" s="236"/>
      <c r="AQ851" s="236"/>
      <c r="AR851" s="236"/>
    </row>
    <row r="852">
      <c r="A852" s="220"/>
      <c r="B852" s="220"/>
      <c r="C852" s="220"/>
      <c r="D852" s="236"/>
      <c r="E852" s="236"/>
      <c r="F852" s="243"/>
      <c r="G852" s="243"/>
      <c r="H852" s="220"/>
      <c r="I852" s="220"/>
      <c r="J852" s="242"/>
      <c r="K852" s="236"/>
      <c r="L852" s="236"/>
      <c r="M852" s="236"/>
      <c r="N852" s="236"/>
      <c r="O852" s="236"/>
      <c r="P852" s="236"/>
      <c r="Q852" s="236"/>
      <c r="R852" s="236"/>
      <c r="S852" s="236"/>
      <c r="T852" s="236"/>
      <c r="U852" s="236"/>
      <c r="V852" s="236"/>
      <c r="W852" s="236"/>
      <c r="X852" s="236"/>
      <c r="Y852" s="236"/>
      <c r="Z852" s="236"/>
      <c r="AA852" s="236"/>
      <c r="AB852" s="236"/>
      <c r="AC852" s="236"/>
      <c r="AD852" s="236"/>
      <c r="AE852" s="236"/>
      <c r="AF852" s="236"/>
      <c r="AG852" s="236"/>
      <c r="AH852" s="236"/>
      <c r="AI852" s="236"/>
      <c r="AJ852" s="236"/>
      <c r="AK852" s="236"/>
      <c r="AL852" s="236"/>
      <c r="AM852" s="236"/>
      <c r="AN852" s="236"/>
      <c r="AO852" s="236"/>
      <c r="AP852" s="236"/>
      <c r="AQ852" s="236"/>
      <c r="AR852" s="236"/>
    </row>
    <row r="853">
      <c r="A853" s="220"/>
      <c r="B853" s="220"/>
      <c r="C853" s="220"/>
      <c r="D853" s="236"/>
      <c r="E853" s="236"/>
      <c r="F853" s="243"/>
      <c r="G853" s="243"/>
      <c r="H853" s="220"/>
      <c r="I853" s="220"/>
      <c r="J853" s="242"/>
      <c r="K853" s="236"/>
      <c r="L853" s="236"/>
      <c r="M853" s="236"/>
      <c r="N853" s="236"/>
      <c r="O853" s="236"/>
      <c r="P853" s="236"/>
      <c r="Q853" s="236"/>
      <c r="R853" s="236"/>
      <c r="S853" s="236"/>
      <c r="T853" s="236"/>
      <c r="U853" s="236"/>
      <c r="V853" s="236"/>
      <c r="W853" s="236"/>
      <c r="X853" s="236"/>
      <c r="Y853" s="236"/>
      <c r="Z853" s="236"/>
      <c r="AA853" s="236"/>
      <c r="AB853" s="236"/>
      <c r="AC853" s="236"/>
      <c r="AD853" s="236"/>
      <c r="AE853" s="236"/>
      <c r="AF853" s="236"/>
      <c r="AG853" s="236"/>
      <c r="AH853" s="236"/>
      <c r="AI853" s="236"/>
      <c r="AJ853" s="236"/>
      <c r="AK853" s="236"/>
      <c r="AL853" s="236"/>
      <c r="AM853" s="236"/>
      <c r="AN853" s="236"/>
      <c r="AO853" s="236"/>
      <c r="AP853" s="236"/>
      <c r="AQ853" s="236"/>
      <c r="AR853" s="236"/>
    </row>
    <row r="854">
      <c r="A854" s="220"/>
      <c r="B854" s="220"/>
      <c r="C854" s="220"/>
      <c r="D854" s="236"/>
      <c r="E854" s="236"/>
      <c r="F854" s="243"/>
      <c r="G854" s="243"/>
      <c r="H854" s="220"/>
      <c r="I854" s="220"/>
      <c r="J854" s="242"/>
      <c r="K854" s="236"/>
      <c r="L854" s="236"/>
      <c r="M854" s="236"/>
      <c r="N854" s="236"/>
      <c r="O854" s="236"/>
      <c r="P854" s="236"/>
      <c r="Q854" s="236"/>
      <c r="R854" s="236"/>
      <c r="S854" s="236"/>
      <c r="T854" s="236"/>
      <c r="U854" s="236"/>
      <c r="V854" s="236"/>
      <c r="W854" s="236"/>
      <c r="X854" s="236"/>
      <c r="Y854" s="236"/>
      <c r="Z854" s="236"/>
      <c r="AA854" s="236"/>
      <c r="AB854" s="236"/>
      <c r="AC854" s="236"/>
      <c r="AD854" s="236"/>
      <c r="AE854" s="236"/>
      <c r="AF854" s="236"/>
      <c r="AG854" s="236"/>
      <c r="AH854" s="236"/>
      <c r="AI854" s="236"/>
      <c r="AJ854" s="236"/>
      <c r="AK854" s="236"/>
      <c r="AL854" s="236"/>
      <c r="AM854" s="236"/>
      <c r="AN854" s="236"/>
      <c r="AO854" s="236"/>
      <c r="AP854" s="236"/>
      <c r="AQ854" s="236"/>
      <c r="AR854" s="236"/>
    </row>
    <row r="855">
      <c r="A855" s="220"/>
      <c r="B855" s="220"/>
      <c r="C855" s="220"/>
      <c r="D855" s="236"/>
      <c r="E855" s="236"/>
      <c r="F855" s="243"/>
      <c r="G855" s="243"/>
      <c r="H855" s="220"/>
      <c r="I855" s="220"/>
      <c r="J855" s="242"/>
      <c r="K855" s="236"/>
      <c r="L855" s="236"/>
      <c r="M855" s="236"/>
      <c r="N855" s="236"/>
      <c r="O855" s="236"/>
      <c r="P855" s="236"/>
      <c r="Q855" s="236"/>
      <c r="R855" s="236"/>
      <c r="S855" s="236"/>
      <c r="T855" s="236"/>
      <c r="U855" s="236"/>
      <c r="V855" s="236"/>
      <c r="W855" s="236"/>
      <c r="X855" s="236"/>
      <c r="Y855" s="236"/>
      <c r="Z855" s="236"/>
      <c r="AA855" s="236"/>
      <c r="AB855" s="236"/>
      <c r="AC855" s="236"/>
      <c r="AD855" s="236"/>
      <c r="AE855" s="236"/>
      <c r="AF855" s="236"/>
      <c r="AG855" s="236"/>
      <c r="AH855" s="236"/>
      <c r="AI855" s="236"/>
      <c r="AJ855" s="236"/>
      <c r="AK855" s="236"/>
      <c r="AL855" s="236"/>
      <c r="AM855" s="236"/>
      <c r="AN855" s="236"/>
      <c r="AO855" s="236"/>
      <c r="AP855" s="236"/>
      <c r="AQ855" s="236"/>
      <c r="AR855" s="236"/>
    </row>
    <row r="856">
      <c r="A856" s="220"/>
      <c r="B856" s="220"/>
      <c r="C856" s="220"/>
      <c r="D856" s="236"/>
      <c r="E856" s="236"/>
      <c r="F856" s="243"/>
      <c r="G856" s="243"/>
      <c r="H856" s="220"/>
      <c r="I856" s="220"/>
      <c r="J856" s="242"/>
      <c r="K856" s="236"/>
      <c r="L856" s="236"/>
      <c r="M856" s="236"/>
      <c r="N856" s="236"/>
      <c r="O856" s="236"/>
      <c r="P856" s="236"/>
      <c r="Q856" s="236"/>
      <c r="R856" s="236"/>
      <c r="S856" s="236"/>
      <c r="T856" s="236"/>
      <c r="U856" s="236"/>
      <c r="V856" s="236"/>
      <c r="W856" s="236"/>
      <c r="X856" s="236"/>
      <c r="Y856" s="236"/>
      <c r="Z856" s="236"/>
      <c r="AA856" s="236"/>
      <c r="AB856" s="236"/>
      <c r="AC856" s="236"/>
      <c r="AD856" s="236"/>
      <c r="AE856" s="236"/>
      <c r="AF856" s="236"/>
      <c r="AG856" s="236"/>
      <c r="AH856" s="236"/>
      <c r="AI856" s="236"/>
      <c r="AJ856" s="236"/>
      <c r="AK856" s="236"/>
      <c r="AL856" s="236"/>
      <c r="AM856" s="236"/>
      <c r="AN856" s="236"/>
      <c r="AO856" s="236"/>
      <c r="AP856" s="236"/>
      <c r="AQ856" s="236"/>
      <c r="AR856" s="236"/>
    </row>
    <row r="857">
      <c r="A857" s="220"/>
      <c r="B857" s="220"/>
      <c r="C857" s="220"/>
      <c r="D857" s="236"/>
      <c r="E857" s="236"/>
      <c r="F857" s="243"/>
      <c r="G857" s="243"/>
      <c r="H857" s="220"/>
      <c r="I857" s="220"/>
      <c r="J857" s="242"/>
      <c r="K857" s="236"/>
      <c r="L857" s="236"/>
      <c r="M857" s="236"/>
      <c r="N857" s="236"/>
      <c r="O857" s="236"/>
      <c r="P857" s="236"/>
      <c r="Q857" s="236"/>
      <c r="R857" s="236"/>
      <c r="S857" s="236"/>
      <c r="T857" s="236"/>
      <c r="U857" s="236"/>
      <c r="V857" s="236"/>
      <c r="W857" s="236"/>
      <c r="X857" s="236"/>
      <c r="Y857" s="236"/>
      <c r="Z857" s="236"/>
      <c r="AA857" s="236"/>
      <c r="AB857" s="236"/>
      <c r="AC857" s="236"/>
      <c r="AD857" s="236"/>
      <c r="AE857" s="236"/>
      <c r="AF857" s="236"/>
      <c r="AG857" s="236"/>
      <c r="AH857" s="236"/>
      <c r="AI857" s="236"/>
      <c r="AJ857" s="236"/>
      <c r="AK857" s="236"/>
      <c r="AL857" s="236"/>
      <c r="AM857" s="236"/>
      <c r="AN857" s="236"/>
      <c r="AO857" s="236"/>
      <c r="AP857" s="236"/>
      <c r="AQ857" s="236"/>
      <c r="AR857" s="236"/>
    </row>
    <row r="858">
      <c r="A858" s="220"/>
      <c r="B858" s="220"/>
      <c r="C858" s="220"/>
      <c r="D858" s="236"/>
      <c r="E858" s="236"/>
      <c r="F858" s="243"/>
      <c r="G858" s="243"/>
      <c r="H858" s="220"/>
      <c r="I858" s="220"/>
      <c r="J858" s="242"/>
      <c r="K858" s="236"/>
      <c r="L858" s="236"/>
      <c r="M858" s="236"/>
      <c r="N858" s="236"/>
      <c r="O858" s="236"/>
      <c r="P858" s="236"/>
      <c r="Q858" s="236"/>
      <c r="R858" s="236"/>
      <c r="S858" s="236"/>
      <c r="T858" s="236"/>
      <c r="U858" s="236"/>
      <c r="V858" s="236"/>
      <c r="W858" s="236"/>
      <c r="X858" s="236"/>
      <c r="Y858" s="236"/>
      <c r="Z858" s="236"/>
      <c r="AA858" s="236"/>
      <c r="AB858" s="236"/>
      <c r="AC858" s="236"/>
      <c r="AD858" s="236"/>
      <c r="AE858" s="236"/>
      <c r="AF858" s="236"/>
      <c r="AG858" s="236"/>
      <c r="AH858" s="236"/>
      <c r="AI858" s="236"/>
      <c r="AJ858" s="236"/>
      <c r="AK858" s="236"/>
      <c r="AL858" s="236"/>
      <c r="AM858" s="236"/>
      <c r="AN858" s="236"/>
      <c r="AO858" s="236"/>
      <c r="AP858" s="236"/>
      <c r="AQ858" s="236"/>
      <c r="AR858" s="236"/>
    </row>
    <row r="859">
      <c r="A859" s="220"/>
      <c r="B859" s="220"/>
      <c r="C859" s="220"/>
      <c r="D859" s="236"/>
      <c r="E859" s="236"/>
      <c r="F859" s="243"/>
      <c r="G859" s="243"/>
      <c r="H859" s="220"/>
      <c r="I859" s="220"/>
      <c r="J859" s="242"/>
      <c r="K859" s="236"/>
      <c r="L859" s="236"/>
      <c r="M859" s="236"/>
      <c r="N859" s="236"/>
      <c r="O859" s="236"/>
      <c r="P859" s="236"/>
      <c r="Q859" s="236"/>
      <c r="R859" s="236"/>
      <c r="S859" s="236"/>
      <c r="T859" s="236"/>
      <c r="U859" s="236"/>
      <c r="V859" s="236"/>
      <c r="W859" s="236"/>
      <c r="X859" s="236"/>
      <c r="Y859" s="236"/>
      <c r="Z859" s="236"/>
      <c r="AA859" s="236"/>
      <c r="AB859" s="236"/>
      <c r="AC859" s="236"/>
      <c r="AD859" s="236"/>
      <c r="AE859" s="236"/>
      <c r="AF859" s="236"/>
      <c r="AG859" s="236"/>
      <c r="AH859" s="236"/>
      <c r="AI859" s="236"/>
      <c r="AJ859" s="236"/>
      <c r="AK859" s="236"/>
      <c r="AL859" s="236"/>
      <c r="AM859" s="236"/>
      <c r="AN859" s="236"/>
      <c r="AO859" s="236"/>
      <c r="AP859" s="236"/>
      <c r="AQ859" s="236"/>
      <c r="AR859" s="236"/>
    </row>
    <row r="860">
      <c r="A860" s="220"/>
      <c r="B860" s="220"/>
      <c r="C860" s="220"/>
      <c r="D860" s="236"/>
      <c r="E860" s="236"/>
      <c r="F860" s="243"/>
      <c r="G860" s="243"/>
      <c r="H860" s="220"/>
      <c r="I860" s="220"/>
      <c r="J860" s="242"/>
      <c r="K860" s="236"/>
      <c r="L860" s="236"/>
      <c r="M860" s="236"/>
      <c r="N860" s="236"/>
      <c r="O860" s="236"/>
      <c r="P860" s="236"/>
      <c r="Q860" s="236"/>
      <c r="R860" s="236"/>
      <c r="S860" s="236"/>
      <c r="T860" s="236"/>
      <c r="U860" s="236"/>
      <c r="V860" s="236"/>
      <c r="W860" s="236"/>
      <c r="X860" s="236"/>
      <c r="Y860" s="236"/>
      <c r="Z860" s="236"/>
      <c r="AA860" s="236"/>
      <c r="AB860" s="236"/>
      <c r="AC860" s="236"/>
      <c r="AD860" s="236"/>
      <c r="AE860" s="236"/>
      <c r="AF860" s="236"/>
      <c r="AG860" s="236"/>
      <c r="AH860" s="236"/>
      <c r="AI860" s="236"/>
      <c r="AJ860" s="236"/>
      <c r="AK860" s="236"/>
      <c r="AL860" s="236"/>
      <c r="AM860" s="236"/>
      <c r="AN860" s="236"/>
      <c r="AO860" s="236"/>
      <c r="AP860" s="236"/>
      <c r="AQ860" s="236"/>
      <c r="AR860" s="236"/>
    </row>
    <row r="861">
      <c r="A861" s="220"/>
      <c r="B861" s="220"/>
      <c r="C861" s="220"/>
      <c r="D861" s="236"/>
      <c r="E861" s="236"/>
      <c r="F861" s="243"/>
      <c r="G861" s="243"/>
      <c r="H861" s="220"/>
      <c r="I861" s="220"/>
      <c r="J861" s="242"/>
      <c r="K861" s="236"/>
      <c r="L861" s="236"/>
      <c r="M861" s="236"/>
      <c r="N861" s="236"/>
      <c r="O861" s="236"/>
      <c r="P861" s="236"/>
      <c r="Q861" s="236"/>
      <c r="R861" s="236"/>
      <c r="S861" s="236"/>
      <c r="T861" s="236"/>
      <c r="U861" s="236"/>
      <c r="V861" s="236"/>
      <c r="W861" s="236"/>
      <c r="X861" s="236"/>
      <c r="Y861" s="236"/>
      <c r="Z861" s="236"/>
      <c r="AA861" s="236"/>
      <c r="AB861" s="236"/>
      <c r="AC861" s="236"/>
      <c r="AD861" s="236"/>
      <c r="AE861" s="236"/>
      <c r="AF861" s="236"/>
      <c r="AG861" s="236"/>
      <c r="AH861" s="236"/>
      <c r="AI861" s="236"/>
      <c r="AJ861" s="236"/>
      <c r="AK861" s="236"/>
      <c r="AL861" s="236"/>
      <c r="AM861" s="236"/>
      <c r="AN861" s="236"/>
      <c r="AO861" s="236"/>
      <c r="AP861" s="236"/>
      <c r="AQ861" s="236"/>
      <c r="AR861" s="236"/>
    </row>
    <row r="862">
      <c r="A862" s="220"/>
      <c r="B862" s="220"/>
      <c r="C862" s="220"/>
      <c r="D862" s="236"/>
      <c r="E862" s="236"/>
      <c r="F862" s="243"/>
      <c r="G862" s="243"/>
      <c r="H862" s="220"/>
      <c r="I862" s="220"/>
      <c r="J862" s="242"/>
      <c r="K862" s="236"/>
      <c r="L862" s="236"/>
      <c r="M862" s="236"/>
      <c r="N862" s="236"/>
      <c r="O862" s="236"/>
      <c r="P862" s="236"/>
      <c r="Q862" s="236"/>
      <c r="R862" s="236"/>
      <c r="S862" s="236"/>
      <c r="T862" s="236"/>
      <c r="U862" s="236"/>
      <c r="V862" s="236"/>
      <c r="W862" s="236"/>
      <c r="X862" s="236"/>
      <c r="Y862" s="236"/>
      <c r="Z862" s="236"/>
      <c r="AA862" s="236"/>
      <c r="AB862" s="236"/>
      <c r="AC862" s="236"/>
      <c r="AD862" s="236"/>
      <c r="AE862" s="236"/>
      <c r="AF862" s="236"/>
      <c r="AG862" s="236"/>
      <c r="AH862" s="236"/>
      <c r="AI862" s="236"/>
      <c r="AJ862" s="236"/>
      <c r="AK862" s="236"/>
      <c r="AL862" s="236"/>
      <c r="AM862" s="236"/>
      <c r="AN862" s="236"/>
      <c r="AO862" s="236"/>
      <c r="AP862" s="236"/>
      <c r="AQ862" s="236"/>
      <c r="AR862" s="236"/>
    </row>
    <row r="863">
      <c r="A863" s="220"/>
      <c r="B863" s="220"/>
      <c r="C863" s="220"/>
      <c r="D863" s="236"/>
      <c r="E863" s="236"/>
      <c r="F863" s="243"/>
      <c r="G863" s="243"/>
      <c r="H863" s="220"/>
      <c r="I863" s="220"/>
      <c r="J863" s="242"/>
      <c r="K863" s="236"/>
      <c r="L863" s="236"/>
      <c r="M863" s="236"/>
      <c r="N863" s="236"/>
      <c r="O863" s="236"/>
      <c r="P863" s="236"/>
      <c r="Q863" s="236"/>
      <c r="R863" s="236"/>
      <c r="S863" s="236"/>
      <c r="T863" s="236"/>
      <c r="U863" s="236"/>
      <c r="V863" s="236"/>
      <c r="W863" s="236"/>
      <c r="X863" s="236"/>
      <c r="Y863" s="236"/>
      <c r="Z863" s="236"/>
      <c r="AA863" s="236"/>
      <c r="AB863" s="236"/>
      <c r="AC863" s="236"/>
      <c r="AD863" s="236"/>
      <c r="AE863" s="236"/>
      <c r="AF863" s="236"/>
      <c r="AG863" s="236"/>
      <c r="AH863" s="236"/>
      <c r="AI863" s="236"/>
      <c r="AJ863" s="236"/>
      <c r="AK863" s="236"/>
      <c r="AL863" s="236"/>
      <c r="AM863" s="236"/>
      <c r="AN863" s="236"/>
      <c r="AO863" s="236"/>
      <c r="AP863" s="236"/>
      <c r="AQ863" s="236"/>
      <c r="AR863" s="236"/>
    </row>
    <row r="864">
      <c r="A864" s="220"/>
      <c r="B864" s="220"/>
      <c r="C864" s="220"/>
      <c r="D864" s="236"/>
      <c r="E864" s="236"/>
      <c r="F864" s="243"/>
      <c r="G864" s="243"/>
      <c r="H864" s="220"/>
      <c r="I864" s="220"/>
      <c r="J864" s="242"/>
      <c r="K864" s="236"/>
      <c r="L864" s="236"/>
      <c r="M864" s="236"/>
      <c r="N864" s="236"/>
      <c r="O864" s="236"/>
      <c r="P864" s="236"/>
      <c r="Q864" s="236"/>
      <c r="R864" s="236"/>
      <c r="S864" s="236"/>
      <c r="T864" s="236"/>
      <c r="U864" s="236"/>
      <c r="V864" s="236"/>
      <c r="W864" s="236"/>
      <c r="X864" s="236"/>
      <c r="Y864" s="236"/>
      <c r="Z864" s="236"/>
      <c r="AA864" s="236"/>
      <c r="AB864" s="236"/>
      <c r="AC864" s="236"/>
      <c r="AD864" s="236"/>
      <c r="AE864" s="236"/>
      <c r="AF864" s="236"/>
      <c r="AG864" s="236"/>
      <c r="AH864" s="236"/>
      <c r="AI864" s="236"/>
      <c r="AJ864" s="236"/>
      <c r="AK864" s="236"/>
      <c r="AL864" s="236"/>
      <c r="AM864" s="236"/>
      <c r="AN864" s="236"/>
      <c r="AO864" s="236"/>
      <c r="AP864" s="236"/>
      <c r="AQ864" s="236"/>
      <c r="AR864" s="236"/>
    </row>
    <row r="865">
      <c r="A865" s="220"/>
      <c r="B865" s="220"/>
      <c r="C865" s="220"/>
      <c r="D865" s="236"/>
      <c r="E865" s="236"/>
      <c r="F865" s="243"/>
      <c r="G865" s="243"/>
      <c r="H865" s="220"/>
      <c r="I865" s="220"/>
      <c r="J865" s="242"/>
      <c r="K865" s="236"/>
      <c r="L865" s="236"/>
      <c r="M865" s="236"/>
      <c r="N865" s="236"/>
      <c r="O865" s="236"/>
      <c r="P865" s="236"/>
      <c r="Q865" s="236"/>
      <c r="R865" s="236"/>
      <c r="S865" s="236"/>
      <c r="T865" s="236"/>
      <c r="U865" s="236"/>
      <c r="V865" s="236"/>
      <c r="W865" s="236"/>
      <c r="X865" s="236"/>
      <c r="Y865" s="236"/>
      <c r="Z865" s="236"/>
      <c r="AA865" s="236"/>
      <c r="AB865" s="236"/>
      <c r="AC865" s="236"/>
      <c r="AD865" s="236"/>
      <c r="AE865" s="236"/>
      <c r="AF865" s="236"/>
      <c r="AG865" s="236"/>
      <c r="AH865" s="236"/>
      <c r="AI865" s="236"/>
      <c r="AJ865" s="236"/>
      <c r="AK865" s="236"/>
      <c r="AL865" s="236"/>
      <c r="AM865" s="236"/>
      <c r="AN865" s="236"/>
      <c r="AO865" s="236"/>
      <c r="AP865" s="236"/>
      <c r="AQ865" s="236"/>
      <c r="AR865" s="236"/>
    </row>
    <row r="866">
      <c r="A866" s="220"/>
      <c r="B866" s="220"/>
      <c r="C866" s="220"/>
      <c r="D866" s="236"/>
      <c r="E866" s="236"/>
      <c r="F866" s="243"/>
      <c r="G866" s="243"/>
      <c r="H866" s="220"/>
      <c r="I866" s="220"/>
      <c r="J866" s="242"/>
      <c r="K866" s="236"/>
      <c r="L866" s="236"/>
      <c r="M866" s="236"/>
      <c r="N866" s="236"/>
      <c r="O866" s="236"/>
      <c r="P866" s="236"/>
      <c r="Q866" s="236"/>
      <c r="R866" s="236"/>
      <c r="S866" s="236"/>
      <c r="T866" s="236"/>
      <c r="U866" s="236"/>
      <c r="V866" s="236"/>
      <c r="W866" s="236"/>
      <c r="X866" s="236"/>
      <c r="Y866" s="236"/>
      <c r="Z866" s="236"/>
      <c r="AA866" s="236"/>
      <c r="AB866" s="236"/>
      <c r="AC866" s="236"/>
      <c r="AD866" s="236"/>
      <c r="AE866" s="236"/>
      <c r="AF866" s="236"/>
      <c r="AG866" s="236"/>
      <c r="AH866" s="236"/>
      <c r="AI866" s="236"/>
      <c r="AJ866" s="236"/>
      <c r="AK866" s="236"/>
      <c r="AL866" s="236"/>
      <c r="AM866" s="236"/>
      <c r="AN866" s="236"/>
      <c r="AO866" s="236"/>
      <c r="AP866" s="236"/>
      <c r="AQ866" s="236"/>
      <c r="AR866" s="236"/>
    </row>
    <row r="867">
      <c r="A867" s="220"/>
      <c r="B867" s="220"/>
      <c r="C867" s="220"/>
      <c r="D867" s="236"/>
      <c r="E867" s="236"/>
      <c r="F867" s="243"/>
      <c r="G867" s="243"/>
      <c r="H867" s="220"/>
      <c r="I867" s="220"/>
      <c r="J867" s="242"/>
      <c r="K867" s="236"/>
      <c r="L867" s="236"/>
      <c r="M867" s="236"/>
      <c r="N867" s="236"/>
      <c r="O867" s="236"/>
      <c r="P867" s="236"/>
      <c r="Q867" s="236"/>
      <c r="R867" s="236"/>
      <c r="S867" s="236"/>
      <c r="T867" s="236"/>
      <c r="U867" s="236"/>
      <c r="V867" s="236"/>
      <c r="W867" s="236"/>
      <c r="X867" s="236"/>
      <c r="Y867" s="236"/>
      <c r="Z867" s="236"/>
      <c r="AA867" s="236"/>
      <c r="AB867" s="236"/>
      <c r="AC867" s="236"/>
      <c r="AD867" s="236"/>
      <c r="AE867" s="236"/>
      <c r="AF867" s="236"/>
      <c r="AG867" s="236"/>
      <c r="AH867" s="236"/>
      <c r="AI867" s="236"/>
      <c r="AJ867" s="236"/>
      <c r="AK867" s="236"/>
      <c r="AL867" s="236"/>
      <c r="AM867" s="236"/>
      <c r="AN867" s="236"/>
      <c r="AO867" s="236"/>
      <c r="AP867" s="236"/>
      <c r="AQ867" s="236"/>
      <c r="AR867" s="236"/>
    </row>
    <row r="868">
      <c r="A868" s="220"/>
      <c r="B868" s="220"/>
      <c r="C868" s="220"/>
      <c r="D868" s="236"/>
      <c r="E868" s="236"/>
      <c r="F868" s="243"/>
      <c r="G868" s="243"/>
      <c r="H868" s="220"/>
      <c r="I868" s="220"/>
      <c r="J868" s="242"/>
      <c r="K868" s="236"/>
      <c r="L868" s="236"/>
      <c r="M868" s="236"/>
      <c r="N868" s="236"/>
      <c r="O868" s="236"/>
      <c r="P868" s="236"/>
      <c r="Q868" s="236"/>
      <c r="R868" s="236"/>
      <c r="S868" s="236"/>
      <c r="T868" s="236"/>
      <c r="U868" s="236"/>
      <c r="V868" s="236"/>
      <c r="W868" s="236"/>
      <c r="X868" s="236"/>
      <c r="Y868" s="236"/>
      <c r="Z868" s="236"/>
      <c r="AA868" s="236"/>
      <c r="AB868" s="236"/>
      <c r="AC868" s="236"/>
      <c r="AD868" s="236"/>
      <c r="AE868" s="236"/>
      <c r="AF868" s="236"/>
      <c r="AG868" s="236"/>
      <c r="AH868" s="236"/>
      <c r="AI868" s="236"/>
      <c r="AJ868" s="236"/>
      <c r="AK868" s="236"/>
      <c r="AL868" s="236"/>
      <c r="AM868" s="236"/>
      <c r="AN868" s="236"/>
      <c r="AO868" s="236"/>
      <c r="AP868" s="236"/>
      <c r="AQ868" s="236"/>
      <c r="AR868" s="236"/>
    </row>
    <row r="869">
      <c r="A869" s="220"/>
      <c r="B869" s="220"/>
      <c r="C869" s="220"/>
      <c r="D869" s="236"/>
      <c r="E869" s="236"/>
      <c r="F869" s="243"/>
      <c r="G869" s="243"/>
      <c r="H869" s="220"/>
      <c r="I869" s="220"/>
      <c r="J869" s="242"/>
      <c r="K869" s="236"/>
      <c r="L869" s="236"/>
      <c r="M869" s="236"/>
      <c r="N869" s="236"/>
      <c r="O869" s="236"/>
      <c r="P869" s="236"/>
      <c r="Q869" s="236"/>
      <c r="R869" s="236"/>
      <c r="S869" s="236"/>
      <c r="T869" s="236"/>
      <c r="U869" s="236"/>
      <c r="V869" s="236"/>
      <c r="W869" s="236"/>
      <c r="X869" s="236"/>
      <c r="Y869" s="236"/>
      <c r="Z869" s="236"/>
      <c r="AA869" s="236"/>
      <c r="AB869" s="236"/>
      <c r="AC869" s="236"/>
      <c r="AD869" s="236"/>
      <c r="AE869" s="236"/>
      <c r="AF869" s="236"/>
      <c r="AG869" s="236"/>
      <c r="AH869" s="236"/>
      <c r="AI869" s="236"/>
      <c r="AJ869" s="236"/>
      <c r="AK869" s="236"/>
      <c r="AL869" s="236"/>
      <c r="AM869" s="236"/>
      <c r="AN869" s="236"/>
      <c r="AO869" s="236"/>
      <c r="AP869" s="236"/>
      <c r="AQ869" s="236"/>
      <c r="AR869" s="236"/>
    </row>
    <row r="870">
      <c r="A870" s="220"/>
      <c r="B870" s="220"/>
      <c r="C870" s="220"/>
      <c r="D870" s="236"/>
      <c r="E870" s="236"/>
      <c r="F870" s="243"/>
      <c r="G870" s="243"/>
      <c r="H870" s="220"/>
      <c r="I870" s="220"/>
      <c r="J870" s="242"/>
      <c r="K870" s="236"/>
      <c r="L870" s="236"/>
      <c r="M870" s="236"/>
      <c r="N870" s="236"/>
      <c r="O870" s="236"/>
      <c r="P870" s="236"/>
      <c r="Q870" s="236"/>
      <c r="R870" s="236"/>
      <c r="S870" s="236"/>
      <c r="T870" s="236"/>
      <c r="U870" s="236"/>
      <c r="V870" s="236"/>
      <c r="W870" s="236"/>
      <c r="X870" s="236"/>
      <c r="Y870" s="236"/>
      <c r="Z870" s="236"/>
      <c r="AA870" s="236"/>
      <c r="AB870" s="236"/>
      <c r="AC870" s="236"/>
      <c r="AD870" s="236"/>
      <c r="AE870" s="236"/>
      <c r="AF870" s="236"/>
      <c r="AG870" s="236"/>
      <c r="AH870" s="236"/>
      <c r="AI870" s="236"/>
      <c r="AJ870" s="236"/>
      <c r="AK870" s="236"/>
      <c r="AL870" s="236"/>
      <c r="AM870" s="236"/>
      <c r="AN870" s="236"/>
      <c r="AO870" s="236"/>
      <c r="AP870" s="236"/>
      <c r="AQ870" s="236"/>
      <c r="AR870" s="236"/>
    </row>
    <row r="871">
      <c r="A871" s="220"/>
      <c r="B871" s="220"/>
      <c r="C871" s="220"/>
      <c r="D871" s="236"/>
      <c r="E871" s="236"/>
      <c r="F871" s="243"/>
      <c r="G871" s="243"/>
      <c r="H871" s="220"/>
      <c r="I871" s="220"/>
      <c r="J871" s="242"/>
      <c r="K871" s="236"/>
      <c r="L871" s="236"/>
      <c r="M871" s="236"/>
      <c r="N871" s="236"/>
      <c r="O871" s="236"/>
      <c r="P871" s="236"/>
      <c r="Q871" s="236"/>
      <c r="R871" s="236"/>
      <c r="S871" s="236"/>
      <c r="T871" s="236"/>
      <c r="U871" s="236"/>
      <c r="V871" s="236"/>
      <c r="W871" s="236"/>
      <c r="X871" s="236"/>
      <c r="Y871" s="236"/>
      <c r="Z871" s="236"/>
      <c r="AA871" s="236"/>
      <c r="AB871" s="236"/>
      <c r="AC871" s="236"/>
      <c r="AD871" s="236"/>
      <c r="AE871" s="236"/>
      <c r="AF871" s="236"/>
      <c r="AG871" s="236"/>
      <c r="AH871" s="236"/>
      <c r="AI871" s="236"/>
      <c r="AJ871" s="236"/>
      <c r="AK871" s="236"/>
      <c r="AL871" s="236"/>
      <c r="AM871" s="236"/>
      <c r="AN871" s="236"/>
      <c r="AO871" s="236"/>
      <c r="AP871" s="236"/>
      <c r="AQ871" s="236"/>
      <c r="AR871" s="236"/>
    </row>
    <row r="872">
      <c r="A872" s="220"/>
      <c r="B872" s="220"/>
      <c r="C872" s="220"/>
      <c r="D872" s="236"/>
      <c r="E872" s="236"/>
      <c r="F872" s="243"/>
      <c r="G872" s="243"/>
      <c r="H872" s="220"/>
      <c r="I872" s="220"/>
      <c r="J872" s="242"/>
      <c r="K872" s="236"/>
      <c r="L872" s="236"/>
      <c r="M872" s="236"/>
      <c r="N872" s="236"/>
      <c r="O872" s="236"/>
      <c r="P872" s="236"/>
      <c r="Q872" s="236"/>
      <c r="R872" s="236"/>
      <c r="S872" s="236"/>
      <c r="T872" s="236"/>
      <c r="U872" s="236"/>
      <c r="V872" s="236"/>
      <c r="W872" s="236"/>
      <c r="X872" s="236"/>
      <c r="Y872" s="236"/>
      <c r="Z872" s="236"/>
      <c r="AA872" s="236"/>
      <c r="AB872" s="236"/>
      <c r="AC872" s="236"/>
      <c r="AD872" s="236"/>
      <c r="AE872" s="236"/>
      <c r="AF872" s="236"/>
      <c r="AG872" s="236"/>
      <c r="AH872" s="236"/>
      <c r="AI872" s="236"/>
      <c r="AJ872" s="236"/>
      <c r="AK872" s="236"/>
      <c r="AL872" s="236"/>
      <c r="AM872" s="236"/>
      <c r="AN872" s="236"/>
      <c r="AO872" s="236"/>
      <c r="AP872" s="236"/>
      <c r="AQ872" s="236"/>
      <c r="AR872" s="236"/>
    </row>
    <row r="873">
      <c r="A873" s="220"/>
      <c r="B873" s="220"/>
      <c r="C873" s="220"/>
      <c r="D873" s="236"/>
      <c r="E873" s="236"/>
      <c r="F873" s="243"/>
      <c r="G873" s="243"/>
      <c r="H873" s="220"/>
      <c r="I873" s="220"/>
      <c r="J873" s="242"/>
      <c r="K873" s="236"/>
      <c r="L873" s="236"/>
      <c r="M873" s="236"/>
      <c r="N873" s="236"/>
      <c r="O873" s="236"/>
      <c r="P873" s="236"/>
      <c r="Q873" s="236"/>
      <c r="R873" s="236"/>
      <c r="S873" s="236"/>
      <c r="T873" s="236"/>
      <c r="U873" s="236"/>
      <c r="V873" s="236"/>
      <c r="W873" s="236"/>
      <c r="X873" s="236"/>
      <c r="Y873" s="236"/>
      <c r="Z873" s="236"/>
      <c r="AA873" s="236"/>
      <c r="AB873" s="236"/>
      <c r="AC873" s="236"/>
      <c r="AD873" s="236"/>
      <c r="AE873" s="236"/>
      <c r="AF873" s="236"/>
      <c r="AG873" s="236"/>
      <c r="AH873" s="236"/>
      <c r="AI873" s="236"/>
      <c r="AJ873" s="236"/>
      <c r="AK873" s="236"/>
      <c r="AL873" s="236"/>
      <c r="AM873" s="236"/>
      <c r="AN873" s="236"/>
      <c r="AO873" s="236"/>
      <c r="AP873" s="236"/>
      <c r="AQ873" s="236"/>
      <c r="AR873" s="236"/>
    </row>
    <row r="874">
      <c r="A874" s="220"/>
      <c r="B874" s="220"/>
      <c r="C874" s="220"/>
      <c r="D874" s="236"/>
      <c r="E874" s="236"/>
      <c r="F874" s="243"/>
      <c r="G874" s="243"/>
      <c r="H874" s="220"/>
      <c r="I874" s="220"/>
      <c r="J874" s="242"/>
      <c r="K874" s="236"/>
      <c r="L874" s="236"/>
      <c r="M874" s="236"/>
      <c r="N874" s="236"/>
      <c r="O874" s="236"/>
      <c r="P874" s="236"/>
      <c r="Q874" s="236"/>
      <c r="R874" s="236"/>
      <c r="S874" s="236"/>
      <c r="T874" s="236"/>
      <c r="U874" s="236"/>
      <c r="V874" s="236"/>
      <c r="W874" s="236"/>
      <c r="X874" s="236"/>
      <c r="Y874" s="236"/>
      <c r="Z874" s="236"/>
      <c r="AA874" s="236"/>
      <c r="AB874" s="236"/>
      <c r="AC874" s="236"/>
      <c r="AD874" s="236"/>
      <c r="AE874" s="236"/>
      <c r="AF874" s="236"/>
      <c r="AG874" s="236"/>
      <c r="AH874" s="236"/>
      <c r="AI874" s="236"/>
      <c r="AJ874" s="236"/>
      <c r="AK874" s="236"/>
      <c r="AL874" s="236"/>
      <c r="AM874" s="236"/>
      <c r="AN874" s="236"/>
      <c r="AO874" s="236"/>
      <c r="AP874" s="236"/>
      <c r="AQ874" s="236"/>
      <c r="AR874" s="236"/>
    </row>
    <row r="875">
      <c r="A875" s="220"/>
      <c r="B875" s="220"/>
      <c r="C875" s="220"/>
      <c r="D875" s="236"/>
      <c r="E875" s="236"/>
      <c r="F875" s="243"/>
      <c r="G875" s="243"/>
      <c r="H875" s="220"/>
      <c r="I875" s="220"/>
      <c r="J875" s="242"/>
      <c r="K875" s="236"/>
      <c r="L875" s="236"/>
      <c r="M875" s="236"/>
      <c r="N875" s="236"/>
      <c r="O875" s="236"/>
      <c r="P875" s="236"/>
      <c r="Q875" s="236"/>
      <c r="R875" s="236"/>
      <c r="S875" s="236"/>
      <c r="T875" s="236"/>
      <c r="U875" s="236"/>
      <c r="V875" s="236"/>
      <c r="W875" s="236"/>
      <c r="X875" s="236"/>
      <c r="Y875" s="236"/>
      <c r="Z875" s="236"/>
      <c r="AA875" s="236"/>
      <c r="AB875" s="236"/>
      <c r="AC875" s="236"/>
      <c r="AD875" s="236"/>
      <c r="AE875" s="236"/>
      <c r="AF875" s="236"/>
      <c r="AG875" s="236"/>
      <c r="AH875" s="236"/>
      <c r="AI875" s="236"/>
      <c r="AJ875" s="236"/>
      <c r="AK875" s="236"/>
      <c r="AL875" s="236"/>
      <c r="AM875" s="236"/>
      <c r="AN875" s="236"/>
      <c r="AO875" s="236"/>
      <c r="AP875" s="236"/>
      <c r="AQ875" s="236"/>
      <c r="AR875" s="236"/>
    </row>
    <row r="876">
      <c r="A876" s="220"/>
      <c r="B876" s="220"/>
      <c r="C876" s="220"/>
      <c r="D876" s="236"/>
      <c r="E876" s="236"/>
      <c r="F876" s="243"/>
      <c r="G876" s="243"/>
      <c r="H876" s="220"/>
      <c r="I876" s="220"/>
      <c r="J876" s="242"/>
      <c r="K876" s="236"/>
      <c r="L876" s="236"/>
      <c r="M876" s="236"/>
      <c r="N876" s="236"/>
      <c r="O876" s="236"/>
      <c r="P876" s="236"/>
      <c r="Q876" s="236"/>
      <c r="R876" s="236"/>
      <c r="S876" s="236"/>
      <c r="T876" s="236"/>
      <c r="U876" s="236"/>
      <c r="V876" s="236"/>
      <c r="W876" s="236"/>
      <c r="X876" s="236"/>
      <c r="Y876" s="236"/>
      <c r="Z876" s="236"/>
      <c r="AA876" s="236"/>
      <c r="AB876" s="236"/>
      <c r="AC876" s="236"/>
      <c r="AD876" s="236"/>
      <c r="AE876" s="236"/>
      <c r="AF876" s="236"/>
      <c r="AG876" s="236"/>
      <c r="AH876" s="236"/>
      <c r="AI876" s="236"/>
      <c r="AJ876" s="236"/>
      <c r="AK876" s="236"/>
      <c r="AL876" s="236"/>
      <c r="AM876" s="236"/>
      <c r="AN876" s="236"/>
      <c r="AO876" s="236"/>
      <c r="AP876" s="236"/>
      <c r="AQ876" s="236"/>
      <c r="AR876" s="236"/>
    </row>
    <row r="877">
      <c r="A877" s="220"/>
      <c r="B877" s="220"/>
      <c r="C877" s="220"/>
      <c r="D877" s="236"/>
      <c r="E877" s="236"/>
      <c r="F877" s="243"/>
      <c r="G877" s="243"/>
      <c r="H877" s="220"/>
      <c r="I877" s="220"/>
      <c r="J877" s="242"/>
      <c r="K877" s="236"/>
      <c r="L877" s="236"/>
      <c r="M877" s="236"/>
      <c r="N877" s="236"/>
      <c r="O877" s="236"/>
      <c r="P877" s="236"/>
      <c r="Q877" s="236"/>
      <c r="R877" s="236"/>
      <c r="S877" s="236"/>
      <c r="T877" s="236"/>
      <c r="U877" s="236"/>
      <c r="V877" s="236"/>
      <c r="W877" s="236"/>
      <c r="X877" s="236"/>
      <c r="Y877" s="236"/>
      <c r="Z877" s="236"/>
      <c r="AA877" s="236"/>
      <c r="AB877" s="236"/>
      <c r="AC877" s="236"/>
      <c r="AD877" s="236"/>
      <c r="AE877" s="236"/>
      <c r="AF877" s="236"/>
      <c r="AG877" s="236"/>
      <c r="AH877" s="236"/>
      <c r="AI877" s="236"/>
      <c r="AJ877" s="236"/>
      <c r="AK877" s="236"/>
      <c r="AL877" s="236"/>
      <c r="AM877" s="236"/>
      <c r="AN877" s="236"/>
      <c r="AO877" s="236"/>
      <c r="AP877" s="236"/>
      <c r="AQ877" s="236"/>
      <c r="AR877" s="236"/>
    </row>
    <row r="878">
      <c r="A878" s="220"/>
      <c r="B878" s="220"/>
      <c r="C878" s="220"/>
      <c r="D878" s="236"/>
      <c r="E878" s="236"/>
      <c r="F878" s="243"/>
      <c r="G878" s="243"/>
      <c r="H878" s="220"/>
      <c r="I878" s="220"/>
      <c r="J878" s="242"/>
      <c r="K878" s="236"/>
      <c r="L878" s="236"/>
      <c r="M878" s="236"/>
      <c r="N878" s="236"/>
      <c r="O878" s="236"/>
      <c r="P878" s="236"/>
      <c r="Q878" s="236"/>
      <c r="R878" s="236"/>
      <c r="S878" s="236"/>
      <c r="T878" s="236"/>
      <c r="U878" s="236"/>
      <c r="V878" s="236"/>
      <c r="W878" s="236"/>
      <c r="X878" s="236"/>
      <c r="Y878" s="236"/>
      <c r="Z878" s="236"/>
      <c r="AA878" s="236"/>
      <c r="AB878" s="236"/>
      <c r="AC878" s="236"/>
      <c r="AD878" s="236"/>
      <c r="AE878" s="236"/>
      <c r="AF878" s="236"/>
      <c r="AG878" s="236"/>
      <c r="AH878" s="236"/>
      <c r="AI878" s="236"/>
      <c r="AJ878" s="236"/>
      <c r="AK878" s="236"/>
      <c r="AL878" s="236"/>
      <c r="AM878" s="236"/>
      <c r="AN878" s="236"/>
      <c r="AO878" s="236"/>
      <c r="AP878" s="236"/>
      <c r="AQ878" s="236"/>
      <c r="AR878" s="236"/>
    </row>
    <row r="879">
      <c r="A879" s="220"/>
      <c r="B879" s="220"/>
      <c r="C879" s="220"/>
      <c r="D879" s="236"/>
      <c r="E879" s="236"/>
      <c r="F879" s="243"/>
      <c r="G879" s="243"/>
      <c r="H879" s="220"/>
      <c r="I879" s="220"/>
      <c r="J879" s="242"/>
      <c r="K879" s="236"/>
      <c r="L879" s="236"/>
      <c r="M879" s="236"/>
      <c r="N879" s="236"/>
      <c r="O879" s="236"/>
      <c r="P879" s="236"/>
      <c r="Q879" s="236"/>
      <c r="R879" s="236"/>
      <c r="S879" s="236"/>
      <c r="T879" s="236"/>
      <c r="U879" s="236"/>
      <c r="V879" s="236"/>
      <c r="W879" s="236"/>
      <c r="X879" s="236"/>
      <c r="Y879" s="236"/>
      <c r="Z879" s="236"/>
      <c r="AA879" s="236"/>
      <c r="AB879" s="236"/>
      <c r="AC879" s="236"/>
      <c r="AD879" s="236"/>
      <c r="AE879" s="236"/>
      <c r="AF879" s="236"/>
      <c r="AG879" s="236"/>
      <c r="AH879" s="236"/>
      <c r="AI879" s="236"/>
      <c r="AJ879" s="236"/>
      <c r="AK879" s="236"/>
      <c r="AL879" s="236"/>
      <c r="AM879" s="236"/>
      <c r="AN879" s="236"/>
      <c r="AO879" s="236"/>
      <c r="AP879" s="236"/>
      <c r="AQ879" s="236"/>
      <c r="AR879" s="236"/>
    </row>
    <row r="880">
      <c r="A880" s="220"/>
      <c r="B880" s="220"/>
      <c r="C880" s="220"/>
      <c r="D880" s="236"/>
      <c r="E880" s="236"/>
      <c r="F880" s="243"/>
      <c r="G880" s="243"/>
      <c r="H880" s="220"/>
      <c r="I880" s="220"/>
      <c r="J880" s="242"/>
      <c r="K880" s="236"/>
      <c r="L880" s="236"/>
      <c r="M880" s="236"/>
      <c r="N880" s="236"/>
      <c r="O880" s="236"/>
      <c r="P880" s="236"/>
      <c r="Q880" s="236"/>
      <c r="R880" s="236"/>
      <c r="S880" s="236"/>
      <c r="T880" s="236"/>
      <c r="U880" s="236"/>
      <c r="V880" s="236"/>
      <c r="W880" s="236"/>
      <c r="X880" s="236"/>
      <c r="Y880" s="236"/>
      <c r="Z880" s="236"/>
      <c r="AA880" s="236"/>
      <c r="AB880" s="236"/>
      <c r="AC880" s="236"/>
      <c r="AD880" s="236"/>
      <c r="AE880" s="236"/>
      <c r="AF880" s="236"/>
      <c r="AG880" s="236"/>
      <c r="AH880" s="236"/>
      <c r="AI880" s="236"/>
      <c r="AJ880" s="236"/>
      <c r="AK880" s="236"/>
      <c r="AL880" s="236"/>
      <c r="AM880" s="236"/>
      <c r="AN880" s="236"/>
      <c r="AO880" s="236"/>
      <c r="AP880" s="236"/>
      <c r="AQ880" s="236"/>
      <c r="AR880" s="236"/>
    </row>
    <row r="881">
      <c r="A881" s="220"/>
      <c r="B881" s="220"/>
      <c r="C881" s="220"/>
      <c r="D881" s="236"/>
      <c r="E881" s="236"/>
      <c r="F881" s="243"/>
      <c r="G881" s="243"/>
      <c r="H881" s="220"/>
      <c r="I881" s="220"/>
      <c r="J881" s="242"/>
      <c r="K881" s="236"/>
      <c r="L881" s="236"/>
      <c r="M881" s="236"/>
      <c r="N881" s="236"/>
      <c r="O881" s="236"/>
      <c r="P881" s="236"/>
      <c r="Q881" s="236"/>
      <c r="R881" s="236"/>
      <c r="S881" s="236"/>
      <c r="T881" s="236"/>
      <c r="U881" s="236"/>
      <c r="V881" s="236"/>
      <c r="W881" s="236"/>
      <c r="X881" s="236"/>
      <c r="Y881" s="236"/>
      <c r="Z881" s="236"/>
      <c r="AA881" s="236"/>
      <c r="AB881" s="236"/>
      <c r="AC881" s="236"/>
      <c r="AD881" s="236"/>
      <c r="AE881" s="236"/>
      <c r="AF881" s="236"/>
      <c r="AG881" s="236"/>
      <c r="AH881" s="236"/>
      <c r="AI881" s="236"/>
      <c r="AJ881" s="236"/>
      <c r="AK881" s="236"/>
      <c r="AL881" s="236"/>
      <c r="AM881" s="236"/>
      <c r="AN881" s="236"/>
      <c r="AO881" s="236"/>
      <c r="AP881" s="236"/>
      <c r="AQ881" s="236"/>
      <c r="AR881" s="236"/>
    </row>
    <row r="882">
      <c r="A882" s="220"/>
      <c r="B882" s="220"/>
      <c r="C882" s="220"/>
      <c r="D882" s="236"/>
      <c r="E882" s="236"/>
      <c r="F882" s="243"/>
      <c r="G882" s="243"/>
      <c r="H882" s="220"/>
      <c r="I882" s="220"/>
      <c r="J882" s="242"/>
      <c r="K882" s="236"/>
      <c r="L882" s="236"/>
      <c r="M882" s="236"/>
      <c r="N882" s="236"/>
      <c r="O882" s="236"/>
      <c r="P882" s="236"/>
      <c r="Q882" s="236"/>
      <c r="R882" s="236"/>
      <c r="S882" s="236"/>
      <c r="T882" s="236"/>
      <c r="U882" s="236"/>
      <c r="V882" s="236"/>
      <c r="W882" s="236"/>
      <c r="X882" s="236"/>
      <c r="Y882" s="236"/>
      <c r="Z882" s="236"/>
      <c r="AA882" s="236"/>
      <c r="AB882" s="236"/>
      <c r="AC882" s="236"/>
      <c r="AD882" s="236"/>
      <c r="AE882" s="236"/>
      <c r="AF882" s="236"/>
      <c r="AG882" s="236"/>
      <c r="AH882" s="236"/>
      <c r="AI882" s="236"/>
      <c r="AJ882" s="236"/>
      <c r="AK882" s="236"/>
      <c r="AL882" s="236"/>
      <c r="AM882" s="236"/>
      <c r="AN882" s="236"/>
      <c r="AO882" s="236"/>
      <c r="AP882" s="236"/>
      <c r="AQ882" s="236"/>
      <c r="AR882" s="236"/>
    </row>
    <row r="883">
      <c r="A883" s="220"/>
      <c r="B883" s="220"/>
      <c r="C883" s="220"/>
      <c r="D883" s="236"/>
      <c r="E883" s="236"/>
      <c r="F883" s="243"/>
      <c r="G883" s="243"/>
      <c r="H883" s="220"/>
      <c r="I883" s="220"/>
      <c r="J883" s="242"/>
      <c r="K883" s="236"/>
      <c r="L883" s="236"/>
      <c r="M883" s="236"/>
      <c r="N883" s="236"/>
      <c r="O883" s="236"/>
      <c r="P883" s="236"/>
      <c r="Q883" s="236"/>
      <c r="R883" s="236"/>
      <c r="S883" s="236"/>
      <c r="T883" s="236"/>
      <c r="U883" s="236"/>
      <c r="V883" s="236"/>
      <c r="W883" s="236"/>
      <c r="X883" s="236"/>
      <c r="Y883" s="236"/>
      <c r="Z883" s="236"/>
      <c r="AA883" s="236"/>
      <c r="AB883" s="236"/>
      <c r="AC883" s="236"/>
      <c r="AD883" s="236"/>
      <c r="AE883" s="236"/>
      <c r="AF883" s="236"/>
      <c r="AG883" s="236"/>
      <c r="AH883" s="236"/>
      <c r="AI883" s="236"/>
      <c r="AJ883" s="236"/>
      <c r="AK883" s="236"/>
      <c r="AL883" s="236"/>
      <c r="AM883" s="236"/>
      <c r="AN883" s="236"/>
      <c r="AO883" s="236"/>
      <c r="AP883" s="236"/>
      <c r="AQ883" s="236"/>
      <c r="AR883" s="236"/>
    </row>
    <row r="884">
      <c r="A884" s="220"/>
      <c r="B884" s="220"/>
      <c r="C884" s="220"/>
      <c r="D884" s="236"/>
      <c r="E884" s="236"/>
      <c r="F884" s="243"/>
      <c r="G884" s="243"/>
      <c r="H884" s="220"/>
      <c r="I884" s="220"/>
      <c r="J884" s="242"/>
      <c r="K884" s="236"/>
      <c r="L884" s="236"/>
      <c r="M884" s="236"/>
      <c r="N884" s="236"/>
      <c r="O884" s="236"/>
      <c r="P884" s="236"/>
      <c r="Q884" s="236"/>
      <c r="R884" s="236"/>
      <c r="S884" s="236"/>
      <c r="T884" s="236"/>
      <c r="U884" s="236"/>
      <c r="V884" s="236"/>
      <c r="W884" s="236"/>
      <c r="X884" s="236"/>
      <c r="Y884" s="236"/>
      <c r="Z884" s="236"/>
      <c r="AA884" s="236"/>
      <c r="AB884" s="236"/>
      <c r="AC884" s="236"/>
      <c r="AD884" s="236"/>
      <c r="AE884" s="236"/>
      <c r="AF884" s="236"/>
      <c r="AG884" s="236"/>
      <c r="AH884" s="236"/>
      <c r="AI884" s="236"/>
      <c r="AJ884" s="236"/>
      <c r="AK884" s="236"/>
      <c r="AL884" s="236"/>
      <c r="AM884" s="236"/>
      <c r="AN884" s="236"/>
      <c r="AO884" s="236"/>
      <c r="AP884" s="236"/>
      <c r="AQ884" s="236"/>
      <c r="AR884" s="236"/>
    </row>
    <row r="885">
      <c r="A885" s="220"/>
      <c r="B885" s="220"/>
      <c r="C885" s="220"/>
      <c r="D885" s="236"/>
      <c r="E885" s="236"/>
      <c r="F885" s="243"/>
      <c r="G885" s="243"/>
      <c r="H885" s="220"/>
      <c r="I885" s="220"/>
      <c r="J885" s="242"/>
      <c r="K885" s="236"/>
      <c r="L885" s="236"/>
      <c r="M885" s="236"/>
      <c r="N885" s="236"/>
      <c r="O885" s="236"/>
      <c r="P885" s="236"/>
      <c r="Q885" s="236"/>
      <c r="R885" s="236"/>
      <c r="S885" s="236"/>
      <c r="T885" s="236"/>
      <c r="U885" s="236"/>
      <c r="V885" s="236"/>
      <c r="W885" s="236"/>
      <c r="X885" s="236"/>
      <c r="Y885" s="236"/>
      <c r="Z885" s="236"/>
      <c r="AA885" s="236"/>
      <c r="AB885" s="236"/>
      <c r="AC885" s="236"/>
      <c r="AD885" s="236"/>
      <c r="AE885" s="236"/>
      <c r="AF885" s="236"/>
      <c r="AG885" s="236"/>
      <c r="AH885" s="236"/>
      <c r="AI885" s="236"/>
      <c r="AJ885" s="236"/>
      <c r="AK885" s="236"/>
      <c r="AL885" s="236"/>
      <c r="AM885" s="236"/>
      <c r="AN885" s="236"/>
      <c r="AO885" s="236"/>
      <c r="AP885" s="236"/>
      <c r="AQ885" s="236"/>
      <c r="AR885" s="236"/>
    </row>
    <row r="886">
      <c r="A886" s="220"/>
      <c r="B886" s="220"/>
      <c r="C886" s="220"/>
      <c r="D886" s="236"/>
      <c r="E886" s="236"/>
      <c r="F886" s="243"/>
      <c r="G886" s="243"/>
      <c r="H886" s="220"/>
      <c r="I886" s="220"/>
      <c r="J886" s="242"/>
      <c r="K886" s="236"/>
      <c r="L886" s="236"/>
      <c r="M886" s="236"/>
      <c r="N886" s="236"/>
      <c r="O886" s="236"/>
      <c r="P886" s="236"/>
      <c r="Q886" s="236"/>
      <c r="R886" s="236"/>
      <c r="S886" s="236"/>
      <c r="T886" s="236"/>
      <c r="U886" s="236"/>
      <c r="V886" s="236"/>
      <c r="W886" s="236"/>
      <c r="X886" s="236"/>
      <c r="Y886" s="236"/>
      <c r="Z886" s="236"/>
      <c r="AA886" s="236"/>
      <c r="AB886" s="236"/>
      <c r="AC886" s="236"/>
      <c r="AD886" s="236"/>
      <c r="AE886" s="236"/>
      <c r="AF886" s="236"/>
      <c r="AG886" s="236"/>
      <c r="AH886" s="236"/>
      <c r="AI886" s="236"/>
      <c r="AJ886" s="236"/>
      <c r="AK886" s="236"/>
      <c r="AL886" s="236"/>
      <c r="AM886" s="236"/>
      <c r="AN886" s="236"/>
      <c r="AO886" s="236"/>
      <c r="AP886" s="236"/>
      <c r="AQ886" s="236"/>
      <c r="AR886" s="236"/>
    </row>
    <row r="887">
      <c r="A887" s="220"/>
      <c r="B887" s="220"/>
      <c r="C887" s="220"/>
      <c r="D887" s="236"/>
      <c r="E887" s="236"/>
      <c r="F887" s="243"/>
      <c r="G887" s="243"/>
      <c r="H887" s="220"/>
      <c r="I887" s="220"/>
      <c r="J887" s="242"/>
      <c r="K887" s="236"/>
      <c r="L887" s="236"/>
      <c r="M887" s="236"/>
      <c r="N887" s="236"/>
      <c r="O887" s="236"/>
      <c r="P887" s="236"/>
      <c r="Q887" s="236"/>
      <c r="R887" s="236"/>
      <c r="S887" s="236"/>
      <c r="T887" s="236"/>
      <c r="U887" s="236"/>
      <c r="V887" s="236"/>
      <c r="W887" s="236"/>
      <c r="X887" s="236"/>
      <c r="Y887" s="236"/>
      <c r="Z887" s="236"/>
      <c r="AA887" s="236"/>
      <c r="AB887" s="236"/>
      <c r="AC887" s="236"/>
      <c r="AD887" s="236"/>
      <c r="AE887" s="236"/>
      <c r="AF887" s="236"/>
      <c r="AG887" s="236"/>
      <c r="AH887" s="236"/>
      <c r="AI887" s="236"/>
      <c r="AJ887" s="236"/>
      <c r="AK887" s="236"/>
      <c r="AL887" s="236"/>
      <c r="AM887" s="236"/>
      <c r="AN887" s="236"/>
      <c r="AO887" s="236"/>
      <c r="AP887" s="236"/>
      <c r="AQ887" s="236"/>
      <c r="AR887" s="236"/>
    </row>
    <row r="888">
      <c r="A888" s="220"/>
      <c r="B888" s="220"/>
      <c r="C888" s="220"/>
      <c r="D888" s="236"/>
      <c r="E888" s="236"/>
      <c r="F888" s="243"/>
      <c r="G888" s="243"/>
      <c r="H888" s="220"/>
      <c r="I888" s="220"/>
      <c r="J888" s="242"/>
      <c r="K888" s="236"/>
      <c r="L888" s="236"/>
      <c r="M888" s="236"/>
      <c r="N888" s="236"/>
      <c r="O888" s="236"/>
      <c r="P888" s="236"/>
      <c r="Q888" s="236"/>
      <c r="R888" s="236"/>
      <c r="S888" s="236"/>
      <c r="T888" s="236"/>
      <c r="U888" s="236"/>
      <c r="V888" s="236"/>
      <c r="W888" s="236"/>
      <c r="X888" s="236"/>
      <c r="Y888" s="236"/>
      <c r="Z888" s="236"/>
      <c r="AA888" s="236"/>
      <c r="AB888" s="236"/>
      <c r="AC888" s="236"/>
      <c r="AD888" s="236"/>
      <c r="AE888" s="236"/>
      <c r="AF888" s="236"/>
      <c r="AG888" s="236"/>
      <c r="AH888" s="236"/>
      <c r="AI888" s="236"/>
      <c r="AJ888" s="236"/>
      <c r="AK888" s="236"/>
      <c r="AL888" s="236"/>
      <c r="AM888" s="236"/>
      <c r="AN888" s="236"/>
      <c r="AO888" s="236"/>
      <c r="AP888" s="236"/>
      <c r="AQ888" s="236"/>
      <c r="AR888" s="236"/>
    </row>
    <row r="889">
      <c r="A889" s="220"/>
      <c r="B889" s="220"/>
      <c r="C889" s="220"/>
      <c r="D889" s="236"/>
      <c r="E889" s="236"/>
      <c r="F889" s="243"/>
      <c r="G889" s="243"/>
      <c r="H889" s="220"/>
      <c r="I889" s="220"/>
      <c r="J889" s="242"/>
      <c r="K889" s="236"/>
      <c r="L889" s="236"/>
      <c r="M889" s="236"/>
      <c r="N889" s="236"/>
      <c r="O889" s="236"/>
      <c r="P889" s="236"/>
      <c r="Q889" s="236"/>
      <c r="R889" s="236"/>
      <c r="S889" s="236"/>
      <c r="T889" s="236"/>
      <c r="U889" s="236"/>
      <c r="V889" s="236"/>
      <c r="W889" s="236"/>
      <c r="X889" s="236"/>
      <c r="Y889" s="236"/>
      <c r="Z889" s="236"/>
      <c r="AA889" s="236"/>
      <c r="AB889" s="236"/>
      <c r="AC889" s="236"/>
      <c r="AD889" s="236"/>
      <c r="AE889" s="236"/>
      <c r="AF889" s="236"/>
      <c r="AG889" s="236"/>
      <c r="AH889" s="236"/>
      <c r="AI889" s="236"/>
      <c r="AJ889" s="236"/>
      <c r="AK889" s="236"/>
      <c r="AL889" s="236"/>
      <c r="AM889" s="236"/>
      <c r="AN889" s="236"/>
      <c r="AO889" s="236"/>
      <c r="AP889" s="236"/>
      <c r="AQ889" s="236"/>
      <c r="AR889" s="236"/>
    </row>
    <row r="890">
      <c r="A890" s="220"/>
      <c r="B890" s="220"/>
      <c r="C890" s="220"/>
      <c r="D890" s="236"/>
      <c r="E890" s="236"/>
      <c r="F890" s="243"/>
      <c r="G890" s="243"/>
      <c r="H890" s="220"/>
      <c r="I890" s="220"/>
      <c r="J890" s="242"/>
      <c r="K890" s="236"/>
      <c r="L890" s="236"/>
      <c r="M890" s="236"/>
      <c r="N890" s="236"/>
      <c r="O890" s="236"/>
      <c r="P890" s="236"/>
      <c r="Q890" s="236"/>
      <c r="R890" s="236"/>
      <c r="S890" s="236"/>
      <c r="T890" s="236"/>
      <c r="U890" s="236"/>
      <c r="V890" s="236"/>
      <c r="W890" s="236"/>
      <c r="X890" s="236"/>
      <c r="Y890" s="236"/>
      <c r="Z890" s="236"/>
      <c r="AA890" s="236"/>
      <c r="AB890" s="236"/>
      <c r="AC890" s="236"/>
      <c r="AD890" s="236"/>
      <c r="AE890" s="236"/>
      <c r="AF890" s="236"/>
      <c r="AG890" s="236"/>
      <c r="AH890" s="236"/>
      <c r="AI890" s="236"/>
      <c r="AJ890" s="236"/>
      <c r="AK890" s="236"/>
      <c r="AL890" s="236"/>
      <c r="AM890" s="236"/>
      <c r="AN890" s="236"/>
      <c r="AO890" s="236"/>
      <c r="AP890" s="236"/>
      <c r="AQ890" s="236"/>
      <c r="AR890" s="236"/>
    </row>
    <row r="891">
      <c r="A891" s="220"/>
      <c r="B891" s="220"/>
      <c r="C891" s="220"/>
      <c r="D891" s="236"/>
      <c r="E891" s="236"/>
      <c r="F891" s="243"/>
      <c r="G891" s="243"/>
      <c r="H891" s="220"/>
      <c r="I891" s="220"/>
      <c r="J891" s="242"/>
      <c r="K891" s="236"/>
      <c r="L891" s="236"/>
      <c r="M891" s="236"/>
      <c r="N891" s="236"/>
      <c r="O891" s="236"/>
      <c r="P891" s="236"/>
      <c r="Q891" s="236"/>
      <c r="R891" s="236"/>
      <c r="S891" s="236"/>
      <c r="T891" s="236"/>
      <c r="U891" s="236"/>
      <c r="V891" s="236"/>
      <c r="W891" s="236"/>
      <c r="X891" s="236"/>
      <c r="Y891" s="236"/>
      <c r="Z891" s="236"/>
      <c r="AA891" s="236"/>
      <c r="AB891" s="236"/>
      <c r="AC891" s="236"/>
      <c r="AD891" s="236"/>
      <c r="AE891" s="236"/>
      <c r="AF891" s="236"/>
      <c r="AG891" s="236"/>
      <c r="AH891" s="236"/>
      <c r="AI891" s="236"/>
      <c r="AJ891" s="236"/>
      <c r="AK891" s="236"/>
      <c r="AL891" s="236"/>
      <c r="AM891" s="236"/>
      <c r="AN891" s="236"/>
      <c r="AO891" s="236"/>
      <c r="AP891" s="236"/>
      <c r="AQ891" s="236"/>
      <c r="AR891" s="236"/>
    </row>
    <row r="892">
      <c r="A892" s="220"/>
      <c r="B892" s="220"/>
      <c r="C892" s="220"/>
      <c r="D892" s="236"/>
      <c r="E892" s="236"/>
      <c r="F892" s="243"/>
      <c r="G892" s="243"/>
      <c r="H892" s="220"/>
      <c r="I892" s="220"/>
      <c r="J892" s="242"/>
      <c r="K892" s="236"/>
      <c r="L892" s="236"/>
      <c r="M892" s="236"/>
      <c r="N892" s="236"/>
      <c r="O892" s="236"/>
      <c r="P892" s="236"/>
      <c r="Q892" s="236"/>
      <c r="R892" s="236"/>
      <c r="S892" s="236"/>
      <c r="T892" s="236"/>
      <c r="U892" s="236"/>
      <c r="V892" s="236"/>
      <c r="W892" s="236"/>
      <c r="X892" s="236"/>
      <c r="Y892" s="236"/>
      <c r="Z892" s="236"/>
      <c r="AA892" s="236"/>
      <c r="AB892" s="236"/>
      <c r="AC892" s="236"/>
      <c r="AD892" s="236"/>
      <c r="AE892" s="236"/>
      <c r="AF892" s="236"/>
      <c r="AG892" s="236"/>
      <c r="AH892" s="236"/>
      <c r="AI892" s="236"/>
      <c r="AJ892" s="236"/>
      <c r="AK892" s="236"/>
      <c r="AL892" s="236"/>
      <c r="AM892" s="236"/>
      <c r="AN892" s="236"/>
      <c r="AO892" s="236"/>
      <c r="AP892" s="236"/>
      <c r="AQ892" s="236"/>
      <c r="AR892" s="236"/>
    </row>
    <row r="893">
      <c r="A893" s="220"/>
      <c r="B893" s="220"/>
      <c r="C893" s="220"/>
      <c r="D893" s="236"/>
      <c r="E893" s="236"/>
      <c r="F893" s="243"/>
      <c r="G893" s="243"/>
      <c r="H893" s="220"/>
      <c r="I893" s="220"/>
      <c r="J893" s="242"/>
      <c r="K893" s="236"/>
      <c r="L893" s="236"/>
      <c r="M893" s="236"/>
      <c r="N893" s="236"/>
      <c r="O893" s="236"/>
      <c r="P893" s="236"/>
      <c r="Q893" s="236"/>
      <c r="R893" s="236"/>
      <c r="S893" s="236"/>
      <c r="T893" s="236"/>
      <c r="U893" s="236"/>
      <c r="V893" s="236"/>
      <c r="W893" s="236"/>
      <c r="X893" s="236"/>
      <c r="Y893" s="236"/>
      <c r="Z893" s="236"/>
      <c r="AA893" s="236"/>
      <c r="AB893" s="236"/>
      <c r="AC893" s="236"/>
      <c r="AD893" s="236"/>
      <c r="AE893" s="236"/>
      <c r="AF893" s="236"/>
      <c r="AG893" s="236"/>
      <c r="AH893" s="236"/>
      <c r="AI893" s="236"/>
      <c r="AJ893" s="236"/>
      <c r="AK893" s="236"/>
      <c r="AL893" s="236"/>
      <c r="AM893" s="236"/>
      <c r="AN893" s="236"/>
      <c r="AO893" s="236"/>
      <c r="AP893" s="236"/>
      <c r="AQ893" s="236"/>
      <c r="AR893" s="236"/>
    </row>
    <row r="894">
      <c r="A894" s="220"/>
      <c r="B894" s="220"/>
      <c r="C894" s="220"/>
      <c r="D894" s="236"/>
      <c r="E894" s="236"/>
      <c r="F894" s="243"/>
      <c r="G894" s="243"/>
      <c r="H894" s="220"/>
      <c r="I894" s="220"/>
      <c r="J894" s="242"/>
      <c r="K894" s="236"/>
      <c r="L894" s="236"/>
      <c r="M894" s="236"/>
      <c r="N894" s="236"/>
      <c r="O894" s="236"/>
      <c r="P894" s="236"/>
      <c r="Q894" s="236"/>
      <c r="R894" s="236"/>
      <c r="S894" s="236"/>
      <c r="T894" s="236"/>
      <c r="U894" s="236"/>
      <c r="V894" s="236"/>
      <c r="W894" s="236"/>
      <c r="X894" s="236"/>
      <c r="Y894" s="236"/>
      <c r="Z894" s="236"/>
      <c r="AA894" s="236"/>
      <c r="AB894" s="236"/>
      <c r="AC894" s="236"/>
      <c r="AD894" s="236"/>
      <c r="AE894" s="236"/>
      <c r="AF894" s="236"/>
      <c r="AG894" s="236"/>
      <c r="AH894" s="236"/>
      <c r="AI894" s="236"/>
      <c r="AJ894" s="236"/>
      <c r="AK894" s="236"/>
      <c r="AL894" s="236"/>
      <c r="AM894" s="236"/>
      <c r="AN894" s="236"/>
      <c r="AO894" s="236"/>
      <c r="AP894" s="236"/>
      <c r="AQ894" s="236"/>
      <c r="AR894" s="236"/>
    </row>
    <row r="895">
      <c r="A895" s="220"/>
      <c r="B895" s="220"/>
      <c r="C895" s="220"/>
      <c r="D895" s="236"/>
      <c r="E895" s="236"/>
      <c r="F895" s="243"/>
      <c r="G895" s="243"/>
      <c r="H895" s="220"/>
      <c r="I895" s="220"/>
      <c r="J895" s="242"/>
      <c r="K895" s="236"/>
      <c r="L895" s="236"/>
      <c r="M895" s="236"/>
      <c r="N895" s="236"/>
      <c r="O895" s="236"/>
      <c r="P895" s="236"/>
      <c r="Q895" s="236"/>
      <c r="R895" s="236"/>
      <c r="S895" s="236"/>
      <c r="T895" s="236"/>
      <c r="U895" s="236"/>
      <c r="V895" s="236"/>
      <c r="W895" s="236"/>
      <c r="X895" s="236"/>
      <c r="Y895" s="236"/>
      <c r="Z895" s="236"/>
      <c r="AA895" s="236"/>
      <c r="AB895" s="236"/>
      <c r="AC895" s="236"/>
      <c r="AD895" s="236"/>
      <c r="AE895" s="236"/>
      <c r="AF895" s="236"/>
      <c r="AG895" s="236"/>
      <c r="AH895" s="236"/>
      <c r="AI895" s="236"/>
      <c r="AJ895" s="236"/>
      <c r="AK895" s="236"/>
      <c r="AL895" s="236"/>
      <c r="AM895" s="236"/>
      <c r="AN895" s="236"/>
      <c r="AO895" s="236"/>
      <c r="AP895" s="236"/>
      <c r="AQ895" s="236"/>
      <c r="AR895" s="236"/>
    </row>
    <row r="896">
      <c r="A896" s="220"/>
      <c r="B896" s="220"/>
      <c r="C896" s="220"/>
      <c r="D896" s="236"/>
      <c r="E896" s="236"/>
      <c r="F896" s="243"/>
      <c r="G896" s="243"/>
      <c r="H896" s="220"/>
      <c r="I896" s="220"/>
      <c r="J896" s="242"/>
      <c r="K896" s="236"/>
      <c r="L896" s="236"/>
      <c r="M896" s="236"/>
      <c r="N896" s="236"/>
      <c r="O896" s="236"/>
      <c r="P896" s="236"/>
      <c r="Q896" s="236"/>
      <c r="R896" s="236"/>
      <c r="S896" s="236"/>
      <c r="T896" s="236"/>
      <c r="U896" s="236"/>
      <c r="V896" s="236"/>
      <c r="W896" s="236"/>
      <c r="X896" s="236"/>
      <c r="Y896" s="236"/>
      <c r="Z896" s="236"/>
      <c r="AA896" s="236"/>
      <c r="AB896" s="236"/>
      <c r="AC896" s="236"/>
      <c r="AD896" s="236"/>
      <c r="AE896" s="236"/>
      <c r="AF896" s="236"/>
      <c r="AG896" s="236"/>
      <c r="AH896" s="236"/>
      <c r="AI896" s="236"/>
      <c r="AJ896" s="236"/>
      <c r="AK896" s="236"/>
      <c r="AL896" s="236"/>
      <c r="AM896" s="236"/>
      <c r="AN896" s="236"/>
      <c r="AO896" s="236"/>
      <c r="AP896" s="236"/>
      <c r="AQ896" s="236"/>
      <c r="AR896" s="236"/>
    </row>
    <row r="897">
      <c r="A897" s="220"/>
      <c r="B897" s="220"/>
      <c r="C897" s="220"/>
      <c r="D897" s="236"/>
      <c r="E897" s="236"/>
      <c r="F897" s="243"/>
      <c r="G897" s="243"/>
      <c r="H897" s="220"/>
      <c r="I897" s="220"/>
      <c r="J897" s="242"/>
      <c r="K897" s="236"/>
      <c r="L897" s="236"/>
      <c r="M897" s="236"/>
      <c r="N897" s="236"/>
      <c r="O897" s="236"/>
      <c r="P897" s="236"/>
      <c r="Q897" s="236"/>
      <c r="R897" s="236"/>
      <c r="S897" s="236"/>
      <c r="T897" s="236"/>
      <c r="U897" s="236"/>
      <c r="V897" s="236"/>
      <c r="W897" s="236"/>
      <c r="X897" s="236"/>
      <c r="Y897" s="236"/>
      <c r="Z897" s="236"/>
      <c r="AA897" s="236"/>
      <c r="AB897" s="236"/>
      <c r="AC897" s="236"/>
      <c r="AD897" s="236"/>
      <c r="AE897" s="236"/>
      <c r="AF897" s="236"/>
      <c r="AG897" s="236"/>
      <c r="AH897" s="236"/>
      <c r="AI897" s="236"/>
      <c r="AJ897" s="236"/>
      <c r="AK897" s="236"/>
      <c r="AL897" s="236"/>
      <c r="AM897" s="236"/>
      <c r="AN897" s="236"/>
      <c r="AO897" s="236"/>
      <c r="AP897" s="236"/>
      <c r="AQ897" s="236"/>
      <c r="AR897" s="236"/>
    </row>
    <row r="898">
      <c r="A898" s="220"/>
      <c r="B898" s="220"/>
      <c r="C898" s="220"/>
      <c r="D898" s="236"/>
      <c r="E898" s="236"/>
      <c r="F898" s="243"/>
      <c r="G898" s="243"/>
      <c r="H898" s="220"/>
      <c r="I898" s="220"/>
      <c r="J898" s="242"/>
      <c r="K898" s="236"/>
      <c r="L898" s="236"/>
      <c r="M898" s="236"/>
      <c r="N898" s="236"/>
      <c r="O898" s="236"/>
      <c r="P898" s="236"/>
      <c r="Q898" s="236"/>
      <c r="R898" s="236"/>
      <c r="S898" s="236"/>
      <c r="T898" s="236"/>
      <c r="U898" s="236"/>
      <c r="V898" s="236"/>
      <c r="W898" s="236"/>
      <c r="X898" s="236"/>
      <c r="Y898" s="236"/>
      <c r="Z898" s="236"/>
      <c r="AA898" s="236"/>
      <c r="AB898" s="236"/>
      <c r="AC898" s="236"/>
      <c r="AD898" s="236"/>
      <c r="AE898" s="236"/>
      <c r="AF898" s="236"/>
      <c r="AG898" s="236"/>
      <c r="AH898" s="236"/>
      <c r="AI898" s="236"/>
      <c r="AJ898" s="236"/>
      <c r="AK898" s="236"/>
      <c r="AL898" s="236"/>
      <c r="AM898" s="236"/>
      <c r="AN898" s="236"/>
      <c r="AO898" s="236"/>
      <c r="AP898" s="236"/>
      <c r="AQ898" s="236"/>
      <c r="AR898" s="236"/>
    </row>
    <row r="899">
      <c r="A899" s="220"/>
      <c r="B899" s="220"/>
      <c r="C899" s="220"/>
      <c r="D899" s="236"/>
      <c r="E899" s="236"/>
      <c r="F899" s="243"/>
      <c r="G899" s="243"/>
      <c r="H899" s="220"/>
      <c r="I899" s="220"/>
      <c r="J899" s="242"/>
      <c r="K899" s="236"/>
      <c r="L899" s="236"/>
      <c r="M899" s="236"/>
      <c r="N899" s="236"/>
      <c r="O899" s="236"/>
      <c r="P899" s="236"/>
      <c r="Q899" s="236"/>
      <c r="R899" s="236"/>
      <c r="S899" s="236"/>
      <c r="T899" s="236"/>
      <c r="U899" s="236"/>
      <c r="V899" s="236"/>
      <c r="W899" s="236"/>
      <c r="X899" s="236"/>
      <c r="Y899" s="236"/>
      <c r="Z899" s="236"/>
      <c r="AA899" s="236"/>
      <c r="AB899" s="236"/>
      <c r="AC899" s="236"/>
      <c r="AD899" s="236"/>
      <c r="AE899" s="236"/>
      <c r="AF899" s="236"/>
      <c r="AG899" s="236"/>
      <c r="AH899" s="236"/>
      <c r="AI899" s="236"/>
      <c r="AJ899" s="236"/>
      <c r="AK899" s="236"/>
      <c r="AL899" s="236"/>
      <c r="AM899" s="236"/>
      <c r="AN899" s="236"/>
      <c r="AO899" s="236"/>
      <c r="AP899" s="236"/>
      <c r="AQ899" s="236"/>
      <c r="AR899" s="236"/>
    </row>
    <row r="900">
      <c r="A900" s="220"/>
      <c r="B900" s="220"/>
      <c r="C900" s="220"/>
      <c r="D900" s="236"/>
      <c r="E900" s="236"/>
      <c r="F900" s="243"/>
      <c r="G900" s="243"/>
      <c r="H900" s="220"/>
      <c r="I900" s="220"/>
      <c r="J900" s="242"/>
      <c r="K900" s="236"/>
      <c r="L900" s="236"/>
      <c r="M900" s="236"/>
      <c r="N900" s="236"/>
      <c r="O900" s="236"/>
      <c r="P900" s="236"/>
      <c r="Q900" s="236"/>
      <c r="R900" s="236"/>
      <c r="S900" s="236"/>
      <c r="T900" s="236"/>
      <c r="U900" s="236"/>
      <c r="V900" s="236"/>
      <c r="W900" s="236"/>
      <c r="X900" s="236"/>
      <c r="Y900" s="236"/>
      <c r="Z900" s="236"/>
      <c r="AA900" s="236"/>
      <c r="AB900" s="236"/>
      <c r="AC900" s="236"/>
      <c r="AD900" s="236"/>
      <c r="AE900" s="236"/>
      <c r="AF900" s="236"/>
      <c r="AG900" s="236"/>
      <c r="AH900" s="236"/>
      <c r="AI900" s="236"/>
      <c r="AJ900" s="236"/>
      <c r="AK900" s="236"/>
      <c r="AL900" s="236"/>
      <c r="AM900" s="236"/>
      <c r="AN900" s="236"/>
      <c r="AO900" s="236"/>
      <c r="AP900" s="236"/>
      <c r="AQ900" s="236"/>
      <c r="AR900" s="236"/>
    </row>
    <row r="901">
      <c r="A901" s="220"/>
      <c r="B901" s="220"/>
      <c r="C901" s="220"/>
      <c r="D901" s="236"/>
      <c r="E901" s="236"/>
      <c r="F901" s="243"/>
      <c r="G901" s="243"/>
      <c r="H901" s="220"/>
      <c r="I901" s="220"/>
      <c r="J901" s="242"/>
      <c r="K901" s="236"/>
      <c r="L901" s="236"/>
      <c r="M901" s="236"/>
      <c r="N901" s="236"/>
      <c r="O901" s="236"/>
      <c r="P901" s="236"/>
      <c r="Q901" s="236"/>
      <c r="R901" s="236"/>
      <c r="S901" s="236"/>
      <c r="T901" s="236"/>
      <c r="U901" s="236"/>
      <c r="V901" s="236"/>
      <c r="W901" s="236"/>
      <c r="X901" s="236"/>
      <c r="Y901" s="236"/>
      <c r="Z901" s="236"/>
      <c r="AA901" s="236"/>
      <c r="AB901" s="236"/>
      <c r="AC901" s="236"/>
      <c r="AD901" s="236"/>
      <c r="AE901" s="236"/>
      <c r="AF901" s="236"/>
      <c r="AG901" s="236"/>
      <c r="AH901" s="236"/>
      <c r="AI901" s="236"/>
      <c r="AJ901" s="236"/>
      <c r="AK901" s="236"/>
      <c r="AL901" s="236"/>
      <c r="AM901" s="236"/>
      <c r="AN901" s="236"/>
      <c r="AO901" s="236"/>
      <c r="AP901" s="236"/>
      <c r="AQ901" s="236"/>
      <c r="AR901" s="236"/>
    </row>
    <row r="902">
      <c r="A902" s="220"/>
      <c r="B902" s="220"/>
      <c r="C902" s="220"/>
      <c r="D902" s="236"/>
      <c r="E902" s="236"/>
      <c r="F902" s="243"/>
      <c r="G902" s="243"/>
      <c r="H902" s="220"/>
      <c r="I902" s="220"/>
      <c r="J902" s="242"/>
      <c r="K902" s="236"/>
      <c r="L902" s="236"/>
      <c r="M902" s="236"/>
      <c r="N902" s="236"/>
      <c r="O902" s="236"/>
      <c r="P902" s="236"/>
      <c r="Q902" s="236"/>
      <c r="R902" s="236"/>
      <c r="S902" s="236"/>
      <c r="T902" s="236"/>
      <c r="U902" s="236"/>
      <c r="V902" s="236"/>
      <c r="W902" s="236"/>
      <c r="X902" s="236"/>
      <c r="Y902" s="236"/>
      <c r="Z902" s="236"/>
      <c r="AA902" s="236"/>
      <c r="AB902" s="236"/>
      <c r="AC902" s="236"/>
      <c r="AD902" s="236"/>
      <c r="AE902" s="236"/>
      <c r="AF902" s="236"/>
      <c r="AG902" s="236"/>
      <c r="AH902" s="236"/>
      <c r="AI902" s="236"/>
      <c r="AJ902" s="236"/>
      <c r="AK902" s="236"/>
      <c r="AL902" s="236"/>
      <c r="AM902" s="236"/>
      <c r="AN902" s="236"/>
      <c r="AO902" s="236"/>
      <c r="AP902" s="236"/>
      <c r="AQ902" s="236"/>
      <c r="AR902" s="236"/>
    </row>
    <row r="903">
      <c r="A903" s="220"/>
      <c r="B903" s="220"/>
      <c r="C903" s="220"/>
      <c r="D903" s="236"/>
      <c r="E903" s="236"/>
      <c r="F903" s="243"/>
      <c r="G903" s="243"/>
      <c r="H903" s="220"/>
      <c r="I903" s="220"/>
      <c r="J903" s="242"/>
      <c r="K903" s="236"/>
      <c r="L903" s="236"/>
      <c r="M903" s="236"/>
      <c r="N903" s="236"/>
      <c r="O903" s="236"/>
      <c r="P903" s="236"/>
      <c r="Q903" s="236"/>
      <c r="R903" s="236"/>
      <c r="S903" s="236"/>
      <c r="T903" s="236"/>
      <c r="U903" s="236"/>
      <c r="V903" s="236"/>
      <c r="W903" s="236"/>
      <c r="X903" s="236"/>
      <c r="Y903" s="236"/>
      <c r="Z903" s="236"/>
      <c r="AA903" s="236"/>
      <c r="AB903" s="236"/>
      <c r="AC903" s="236"/>
      <c r="AD903" s="236"/>
      <c r="AE903" s="236"/>
      <c r="AF903" s="236"/>
      <c r="AG903" s="236"/>
      <c r="AH903" s="236"/>
      <c r="AI903" s="236"/>
      <c r="AJ903" s="236"/>
      <c r="AK903" s="236"/>
      <c r="AL903" s="236"/>
      <c r="AM903" s="236"/>
      <c r="AN903" s="236"/>
      <c r="AO903" s="236"/>
      <c r="AP903" s="236"/>
      <c r="AQ903" s="236"/>
      <c r="AR903" s="236"/>
    </row>
    <row r="904">
      <c r="A904" s="220"/>
      <c r="B904" s="220"/>
      <c r="C904" s="220"/>
      <c r="D904" s="236"/>
      <c r="E904" s="236"/>
      <c r="F904" s="243"/>
      <c r="G904" s="243"/>
      <c r="H904" s="220"/>
      <c r="I904" s="220"/>
      <c r="J904" s="242"/>
      <c r="K904" s="236"/>
      <c r="L904" s="236"/>
      <c r="M904" s="236"/>
      <c r="N904" s="236"/>
      <c r="O904" s="236"/>
      <c r="P904" s="236"/>
      <c r="Q904" s="236"/>
      <c r="R904" s="236"/>
      <c r="S904" s="236"/>
      <c r="T904" s="236"/>
      <c r="U904" s="236"/>
      <c r="V904" s="236"/>
      <c r="W904" s="236"/>
      <c r="X904" s="236"/>
      <c r="Y904" s="236"/>
      <c r="Z904" s="236"/>
      <c r="AA904" s="236"/>
      <c r="AB904" s="236"/>
      <c r="AC904" s="236"/>
      <c r="AD904" s="236"/>
      <c r="AE904" s="236"/>
      <c r="AF904" s="236"/>
      <c r="AG904" s="236"/>
      <c r="AH904" s="236"/>
      <c r="AI904" s="236"/>
      <c r="AJ904" s="236"/>
      <c r="AK904" s="236"/>
      <c r="AL904" s="236"/>
      <c r="AM904" s="236"/>
      <c r="AN904" s="236"/>
      <c r="AO904" s="236"/>
      <c r="AP904" s="236"/>
      <c r="AQ904" s="236"/>
      <c r="AR904" s="236"/>
    </row>
    <row r="905">
      <c r="A905" s="220"/>
      <c r="B905" s="220"/>
      <c r="C905" s="220"/>
      <c r="D905" s="236"/>
      <c r="E905" s="236"/>
      <c r="F905" s="243"/>
      <c r="G905" s="243"/>
      <c r="H905" s="220"/>
      <c r="I905" s="220"/>
      <c r="J905" s="242"/>
      <c r="K905" s="236"/>
      <c r="L905" s="236"/>
      <c r="M905" s="236"/>
      <c r="N905" s="236"/>
      <c r="O905" s="236"/>
      <c r="P905" s="236"/>
      <c r="Q905" s="236"/>
      <c r="R905" s="236"/>
      <c r="S905" s="236"/>
      <c r="T905" s="236"/>
      <c r="U905" s="236"/>
      <c r="V905" s="236"/>
      <c r="W905" s="236"/>
      <c r="X905" s="236"/>
      <c r="Y905" s="236"/>
      <c r="Z905" s="236"/>
      <c r="AA905" s="236"/>
      <c r="AB905" s="236"/>
      <c r="AC905" s="236"/>
      <c r="AD905" s="236"/>
      <c r="AE905" s="236"/>
      <c r="AF905" s="236"/>
      <c r="AG905" s="236"/>
      <c r="AH905" s="236"/>
      <c r="AI905" s="236"/>
      <c r="AJ905" s="236"/>
      <c r="AK905" s="236"/>
      <c r="AL905" s="236"/>
      <c r="AM905" s="236"/>
      <c r="AN905" s="236"/>
      <c r="AO905" s="236"/>
      <c r="AP905" s="236"/>
      <c r="AQ905" s="236"/>
      <c r="AR905" s="236"/>
    </row>
    <row r="906">
      <c r="A906" s="220"/>
      <c r="B906" s="220"/>
      <c r="C906" s="220"/>
      <c r="D906" s="236"/>
      <c r="E906" s="236"/>
      <c r="F906" s="243"/>
      <c r="G906" s="243"/>
      <c r="H906" s="220"/>
      <c r="I906" s="220"/>
      <c r="J906" s="242"/>
      <c r="K906" s="236"/>
      <c r="L906" s="236"/>
      <c r="M906" s="236"/>
      <c r="N906" s="236"/>
      <c r="O906" s="236"/>
      <c r="P906" s="236"/>
      <c r="Q906" s="236"/>
      <c r="R906" s="236"/>
      <c r="S906" s="236"/>
      <c r="T906" s="236"/>
      <c r="U906" s="236"/>
      <c r="V906" s="236"/>
      <c r="W906" s="236"/>
      <c r="X906" s="236"/>
      <c r="Y906" s="236"/>
      <c r="Z906" s="236"/>
      <c r="AA906" s="236"/>
      <c r="AB906" s="236"/>
      <c r="AC906" s="236"/>
      <c r="AD906" s="236"/>
      <c r="AE906" s="236"/>
      <c r="AF906" s="236"/>
      <c r="AG906" s="236"/>
      <c r="AH906" s="236"/>
      <c r="AI906" s="236"/>
      <c r="AJ906" s="236"/>
      <c r="AK906" s="236"/>
      <c r="AL906" s="236"/>
      <c r="AM906" s="236"/>
      <c r="AN906" s="236"/>
      <c r="AO906" s="236"/>
      <c r="AP906" s="236"/>
      <c r="AQ906" s="236"/>
      <c r="AR906" s="236"/>
    </row>
    <row r="907">
      <c r="A907" s="220"/>
      <c r="B907" s="220"/>
      <c r="C907" s="220"/>
      <c r="D907" s="236"/>
      <c r="E907" s="236"/>
      <c r="F907" s="243"/>
      <c r="G907" s="243"/>
      <c r="H907" s="220"/>
      <c r="I907" s="220"/>
      <c r="J907" s="242"/>
      <c r="K907" s="236"/>
      <c r="L907" s="236"/>
      <c r="M907" s="236"/>
      <c r="N907" s="236"/>
      <c r="O907" s="236"/>
      <c r="P907" s="236"/>
      <c r="Q907" s="236"/>
      <c r="R907" s="236"/>
      <c r="S907" s="236"/>
      <c r="T907" s="236"/>
      <c r="U907" s="236"/>
      <c r="V907" s="236"/>
      <c r="W907" s="236"/>
      <c r="X907" s="236"/>
      <c r="Y907" s="236"/>
      <c r="Z907" s="236"/>
      <c r="AA907" s="236"/>
      <c r="AB907" s="236"/>
      <c r="AC907" s="236"/>
      <c r="AD907" s="236"/>
      <c r="AE907" s="236"/>
      <c r="AF907" s="236"/>
      <c r="AG907" s="236"/>
      <c r="AH907" s="236"/>
      <c r="AI907" s="236"/>
      <c r="AJ907" s="236"/>
      <c r="AK907" s="236"/>
      <c r="AL907" s="236"/>
      <c r="AM907" s="236"/>
      <c r="AN907" s="236"/>
      <c r="AO907" s="236"/>
      <c r="AP907" s="236"/>
      <c r="AQ907" s="236"/>
      <c r="AR907" s="236"/>
    </row>
    <row r="908">
      <c r="A908" s="220"/>
      <c r="B908" s="220"/>
      <c r="C908" s="220"/>
      <c r="D908" s="236"/>
      <c r="E908" s="236"/>
      <c r="F908" s="243"/>
      <c r="G908" s="243"/>
      <c r="H908" s="220"/>
      <c r="I908" s="220"/>
      <c r="J908" s="242"/>
      <c r="K908" s="236"/>
      <c r="L908" s="236"/>
      <c r="M908" s="236"/>
      <c r="N908" s="236"/>
      <c r="O908" s="236"/>
      <c r="P908" s="236"/>
      <c r="Q908" s="236"/>
      <c r="R908" s="236"/>
      <c r="S908" s="236"/>
      <c r="T908" s="236"/>
      <c r="U908" s="236"/>
      <c r="V908" s="236"/>
      <c r="W908" s="236"/>
      <c r="X908" s="236"/>
      <c r="Y908" s="236"/>
      <c r="Z908" s="236"/>
      <c r="AA908" s="236"/>
      <c r="AB908" s="236"/>
      <c r="AC908" s="236"/>
      <c r="AD908" s="236"/>
      <c r="AE908" s="236"/>
      <c r="AF908" s="236"/>
      <c r="AG908" s="236"/>
      <c r="AH908" s="236"/>
      <c r="AI908" s="236"/>
      <c r="AJ908" s="236"/>
      <c r="AK908" s="236"/>
      <c r="AL908" s="236"/>
      <c r="AM908" s="236"/>
      <c r="AN908" s="236"/>
      <c r="AO908" s="236"/>
      <c r="AP908" s="236"/>
      <c r="AQ908" s="236"/>
      <c r="AR908" s="236"/>
    </row>
    <row r="909">
      <c r="A909" s="220"/>
      <c r="B909" s="220"/>
      <c r="C909" s="220"/>
      <c r="D909" s="236"/>
      <c r="E909" s="236"/>
      <c r="F909" s="243"/>
      <c r="G909" s="243"/>
      <c r="H909" s="220"/>
      <c r="I909" s="220"/>
      <c r="J909" s="242"/>
      <c r="K909" s="236"/>
      <c r="L909" s="236"/>
      <c r="M909" s="236"/>
      <c r="N909" s="236"/>
      <c r="O909" s="236"/>
      <c r="P909" s="236"/>
      <c r="Q909" s="236"/>
      <c r="R909" s="236"/>
      <c r="S909" s="236"/>
      <c r="T909" s="236"/>
      <c r="U909" s="236"/>
      <c r="V909" s="236"/>
      <c r="W909" s="236"/>
      <c r="X909" s="236"/>
      <c r="Y909" s="236"/>
      <c r="Z909" s="236"/>
      <c r="AA909" s="236"/>
      <c r="AB909" s="236"/>
      <c r="AC909" s="236"/>
      <c r="AD909" s="236"/>
      <c r="AE909" s="236"/>
      <c r="AF909" s="236"/>
      <c r="AG909" s="236"/>
      <c r="AH909" s="236"/>
      <c r="AI909" s="236"/>
      <c r="AJ909" s="236"/>
      <c r="AK909" s="236"/>
      <c r="AL909" s="236"/>
      <c r="AM909" s="236"/>
      <c r="AN909" s="236"/>
      <c r="AO909" s="236"/>
      <c r="AP909" s="236"/>
      <c r="AQ909" s="236"/>
      <c r="AR909" s="236"/>
    </row>
    <row r="910">
      <c r="A910" s="220"/>
      <c r="B910" s="220"/>
      <c r="C910" s="220"/>
      <c r="D910" s="236"/>
      <c r="E910" s="236"/>
      <c r="F910" s="243"/>
      <c r="G910" s="243"/>
      <c r="H910" s="220"/>
      <c r="I910" s="220"/>
      <c r="J910" s="242"/>
      <c r="K910" s="236"/>
      <c r="L910" s="236"/>
      <c r="M910" s="236"/>
      <c r="N910" s="236"/>
      <c r="O910" s="236"/>
      <c r="P910" s="236"/>
      <c r="Q910" s="236"/>
      <c r="R910" s="236"/>
      <c r="S910" s="236"/>
      <c r="T910" s="236"/>
      <c r="U910" s="236"/>
      <c r="V910" s="236"/>
      <c r="W910" s="236"/>
      <c r="X910" s="236"/>
      <c r="Y910" s="236"/>
      <c r="Z910" s="236"/>
      <c r="AA910" s="236"/>
      <c r="AB910" s="236"/>
      <c r="AC910" s="236"/>
      <c r="AD910" s="236"/>
      <c r="AE910" s="236"/>
      <c r="AF910" s="236"/>
      <c r="AG910" s="236"/>
      <c r="AH910" s="236"/>
      <c r="AI910" s="236"/>
      <c r="AJ910" s="236"/>
      <c r="AK910" s="236"/>
      <c r="AL910" s="236"/>
      <c r="AM910" s="236"/>
      <c r="AN910" s="236"/>
      <c r="AO910" s="236"/>
      <c r="AP910" s="236"/>
      <c r="AQ910" s="236"/>
      <c r="AR910" s="236"/>
    </row>
    <row r="911">
      <c r="A911" s="220"/>
      <c r="B911" s="220"/>
      <c r="C911" s="220"/>
      <c r="D911" s="236"/>
      <c r="E911" s="236"/>
      <c r="F911" s="243"/>
      <c r="G911" s="243"/>
      <c r="H911" s="220"/>
      <c r="I911" s="220"/>
      <c r="J911" s="242"/>
      <c r="K911" s="236"/>
      <c r="L911" s="236"/>
      <c r="M911" s="236"/>
      <c r="N911" s="236"/>
      <c r="O911" s="236"/>
      <c r="P911" s="236"/>
      <c r="Q911" s="236"/>
      <c r="R911" s="236"/>
      <c r="S911" s="236"/>
      <c r="T911" s="236"/>
      <c r="U911" s="236"/>
      <c r="V911" s="236"/>
      <c r="W911" s="236"/>
      <c r="X911" s="236"/>
      <c r="Y911" s="236"/>
      <c r="Z911" s="236"/>
      <c r="AA911" s="236"/>
      <c r="AB911" s="236"/>
      <c r="AC911" s="236"/>
      <c r="AD911" s="236"/>
      <c r="AE911" s="236"/>
      <c r="AF911" s="236"/>
      <c r="AG911" s="236"/>
      <c r="AH911" s="236"/>
      <c r="AI911" s="236"/>
      <c r="AJ911" s="236"/>
      <c r="AK911" s="236"/>
      <c r="AL911" s="236"/>
      <c r="AM911" s="236"/>
      <c r="AN911" s="236"/>
      <c r="AO911" s="236"/>
      <c r="AP911" s="236"/>
      <c r="AQ911" s="236"/>
      <c r="AR911" s="236"/>
    </row>
    <row r="912">
      <c r="A912" s="220"/>
      <c r="B912" s="220"/>
      <c r="C912" s="220"/>
      <c r="D912" s="236"/>
      <c r="E912" s="236"/>
      <c r="F912" s="243"/>
      <c r="G912" s="243"/>
      <c r="H912" s="220"/>
      <c r="I912" s="220"/>
      <c r="J912" s="242"/>
      <c r="K912" s="236"/>
      <c r="L912" s="236"/>
      <c r="M912" s="236"/>
      <c r="N912" s="236"/>
      <c r="O912" s="236"/>
      <c r="P912" s="236"/>
      <c r="Q912" s="236"/>
      <c r="R912" s="236"/>
      <c r="S912" s="236"/>
      <c r="T912" s="236"/>
      <c r="U912" s="236"/>
      <c r="V912" s="236"/>
      <c r="W912" s="236"/>
      <c r="X912" s="236"/>
      <c r="Y912" s="236"/>
      <c r="Z912" s="236"/>
      <c r="AA912" s="236"/>
      <c r="AB912" s="236"/>
      <c r="AC912" s="236"/>
      <c r="AD912" s="236"/>
      <c r="AE912" s="236"/>
      <c r="AF912" s="236"/>
      <c r="AG912" s="236"/>
      <c r="AH912" s="236"/>
      <c r="AI912" s="236"/>
      <c r="AJ912" s="236"/>
      <c r="AK912" s="236"/>
      <c r="AL912" s="236"/>
      <c r="AM912" s="236"/>
      <c r="AN912" s="236"/>
      <c r="AO912" s="236"/>
      <c r="AP912" s="236"/>
      <c r="AQ912" s="236"/>
      <c r="AR912" s="236"/>
    </row>
    <row r="913">
      <c r="A913" s="220"/>
      <c r="B913" s="220"/>
      <c r="C913" s="220"/>
      <c r="D913" s="236"/>
      <c r="E913" s="236"/>
      <c r="F913" s="243"/>
      <c r="G913" s="243"/>
      <c r="H913" s="220"/>
      <c r="I913" s="220"/>
      <c r="J913" s="242"/>
      <c r="K913" s="236"/>
      <c r="L913" s="236"/>
      <c r="M913" s="236"/>
      <c r="N913" s="236"/>
      <c r="O913" s="236"/>
      <c r="P913" s="236"/>
      <c r="Q913" s="236"/>
      <c r="R913" s="236"/>
      <c r="S913" s="236"/>
      <c r="T913" s="236"/>
      <c r="U913" s="236"/>
      <c r="V913" s="236"/>
      <c r="W913" s="236"/>
      <c r="X913" s="236"/>
      <c r="Y913" s="236"/>
      <c r="Z913" s="236"/>
      <c r="AA913" s="236"/>
      <c r="AB913" s="236"/>
      <c r="AC913" s="236"/>
      <c r="AD913" s="236"/>
      <c r="AE913" s="236"/>
      <c r="AF913" s="236"/>
      <c r="AG913" s="236"/>
      <c r="AH913" s="236"/>
      <c r="AI913" s="236"/>
      <c r="AJ913" s="236"/>
      <c r="AK913" s="236"/>
      <c r="AL913" s="236"/>
      <c r="AM913" s="236"/>
      <c r="AN913" s="236"/>
      <c r="AO913" s="236"/>
      <c r="AP913" s="236"/>
      <c r="AQ913" s="236"/>
      <c r="AR913" s="236"/>
    </row>
    <row r="914">
      <c r="A914" s="220"/>
      <c r="B914" s="220"/>
      <c r="C914" s="220"/>
      <c r="D914" s="236"/>
      <c r="E914" s="236"/>
      <c r="F914" s="243"/>
      <c r="G914" s="243"/>
      <c r="H914" s="220"/>
      <c r="I914" s="220"/>
      <c r="J914" s="242"/>
      <c r="K914" s="236"/>
      <c r="L914" s="236"/>
      <c r="M914" s="236"/>
      <c r="N914" s="236"/>
      <c r="O914" s="236"/>
      <c r="P914" s="236"/>
      <c r="Q914" s="236"/>
      <c r="R914" s="236"/>
      <c r="S914" s="236"/>
      <c r="T914" s="236"/>
      <c r="U914" s="236"/>
      <c r="V914" s="236"/>
      <c r="W914" s="236"/>
      <c r="X914" s="236"/>
      <c r="Y914" s="236"/>
      <c r="Z914" s="236"/>
      <c r="AA914" s="236"/>
      <c r="AB914" s="236"/>
      <c r="AC914" s="236"/>
      <c r="AD914" s="236"/>
      <c r="AE914" s="236"/>
      <c r="AF914" s="236"/>
      <c r="AG914" s="236"/>
      <c r="AH914" s="236"/>
      <c r="AI914" s="236"/>
      <c r="AJ914" s="236"/>
      <c r="AK914" s="236"/>
      <c r="AL914" s="236"/>
      <c r="AM914" s="236"/>
      <c r="AN914" s="236"/>
      <c r="AO914" s="236"/>
      <c r="AP914" s="236"/>
      <c r="AQ914" s="236"/>
      <c r="AR914" s="236"/>
    </row>
    <row r="915">
      <c r="A915" s="220"/>
      <c r="B915" s="220"/>
      <c r="C915" s="220"/>
      <c r="D915" s="236"/>
      <c r="E915" s="236"/>
      <c r="F915" s="243"/>
      <c r="G915" s="243"/>
      <c r="H915" s="220"/>
      <c r="I915" s="220"/>
      <c r="J915" s="242"/>
      <c r="K915" s="236"/>
      <c r="L915" s="236"/>
      <c r="M915" s="236"/>
      <c r="N915" s="236"/>
      <c r="O915" s="236"/>
      <c r="P915" s="236"/>
      <c r="Q915" s="236"/>
      <c r="R915" s="236"/>
      <c r="S915" s="236"/>
      <c r="T915" s="236"/>
      <c r="U915" s="236"/>
      <c r="V915" s="236"/>
      <c r="W915" s="236"/>
      <c r="X915" s="236"/>
      <c r="Y915" s="236"/>
      <c r="Z915" s="236"/>
      <c r="AA915" s="236"/>
      <c r="AB915" s="236"/>
      <c r="AC915" s="236"/>
      <c r="AD915" s="236"/>
      <c r="AE915" s="236"/>
      <c r="AF915" s="236"/>
      <c r="AG915" s="236"/>
      <c r="AH915" s="236"/>
      <c r="AI915" s="236"/>
      <c r="AJ915" s="236"/>
      <c r="AK915" s="236"/>
      <c r="AL915" s="236"/>
      <c r="AM915" s="236"/>
      <c r="AN915" s="236"/>
      <c r="AO915" s="236"/>
      <c r="AP915" s="236"/>
      <c r="AQ915" s="236"/>
      <c r="AR915" s="236"/>
    </row>
    <row r="916">
      <c r="A916" s="220"/>
      <c r="B916" s="220"/>
      <c r="C916" s="220"/>
      <c r="D916" s="236"/>
      <c r="E916" s="236"/>
      <c r="F916" s="243"/>
      <c r="G916" s="243"/>
      <c r="H916" s="220"/>
      <c r="I916" s="220"/>
      <c r="J916" s="242"/>
      <c r="K916" s="236"/>
      <c r="L916" s="236"/>
      <c r="M916" s="236"/>
      <c r="N916" s="236"/>
      <c r="O916" s="236"/>
      <c r="P916" s="236"/>
      <c r="Q916" s="236"/>
      <c r="R916" s="236"/>
      <c r="S916" s="236"/>
      <c r="T916" s="236"/>
      <c r="U916" s="236"/>
      <c r="V916" s="236"/>
      <c r="W916" s="236"/>
      <c r="X916" s="236"/>
      <c r="Y916" s="236"/>
      <c r="Z916" s="236"/>
      <c r="AA916" s="236"/>
      <c r="AB916" s="236"/>
      <c r="AC916" s="236"/>
      <c r="AD916" s="236"/>
      <c r="AE916" s="236"/>
      <c r="AF916" s="236"/>
      <c r="AG916" s="236"/>
      <c r="AH916" s="236"/>
      <c r="AI916" s="236"/>
      <c r="AJ916" s="236"/>
      <c r="AK916" s="236"/>
      <c r="AL916" s="236"/>
      <c r="AM916" s="236"/>
      <c r="AN916" s="236"/>
      <c r="AO916" s="236"/>
      <c r="AP916" s="236"/>
      <c r="AQ916" s="236"/>
      <c r="AR916" s="236"/>
    </row>
    <row r="917">
      <c r="A917" s="220"/>
      <c r="B917" s="220"/>
      <c r="C917" s="220"/>
      <c r="D917" s="236"/>
      <c r="E917" s="236"/>
      <c r="F917" s="243"/>
      <c r="G917" s="243"/>
      <c r="H917" s="220"/>
      <c r="I917" s="220"/>
      <c r="J917" s="242"/>
      <c r="K917" s="236"/>
      <c r="L917" s="236"/>
      <c r="M917" s="236"/>
      <c r="N917" s="236"/>
      <c r="O917" s="236"/>
      <c r="P917" s="236"/>
      <c r="Q917" s="236"/>
      <c r="R917" s="236"/>
      <c r="S917" s="236"/>
      <c r="T917" s="236"/>
      <c r="U917" s="236"/>
      <c r="V917" s="236"/>
      <c r="W917" s="236"/>
      <c r="X917" s="236"/>
      <c r="Y917" s="236"/>
      <c r="Z917" s="236"/>
      <c r="AA917" s="236"/>
      <c r="AB917" s="236"/>
      <c r="AC917" s="236"/>
      <c r="AD917" s="236"/>
      <c r="AE917" s="236"/>
      <c r="AF917" s="236"/>
      <c r="AG917" s="236"/>
      <c r="AH917" s="236"/>
      <c r="AI917" s="236"/>
      <c r="AJ917" s="236"/>
      <c r="AK917" s="236"/>
      <c r="AL917" s="236"/>
      <c r="AM917" s="236"/>
      <c r="AN917" s="236"/>
      <c r="AO917" s="236"/>
      <c r="AP917" s="236"/>
      <c r="AQ917" s="236"/>
      <c r="AR917" s="236"/>
    </row>
    <row r="918">
      <c r="A918" s="220"/>
      <c r="B918" s="220"/>
      <c r="C918" s="220"/>
      <c r="D918" s="236"/>
      <c r="E918" s="236"/>
      <c r="F918" s="243"/>
      <c r="G918" s="243"/>
      <c r="H918" s="220"/>
      <c r="I918" s="220"/>
      <c r="J918" s="242"/>
      <c r="K918" s="236"/>
      <c r="L918" s="236"/>
      <c r="M918" s="236"/>
      <c r="N918" s="236"/>
      <c r="O918" s="236"/>
      <c r="P918" s="236"/>
      <c r="Q918" s="236"/>
      <c r="R918" s="236"/>
      <c r="S918" s="236"/>
      <c r="T918" s="236"/>
      <c r="U918" s="236"/>
      <c r="V918" s="236"/>
      <c r="W918" s="236"/>
      <c r="X918" s="236"/>
      <c r="Y918" s="236"/>
      <c r="Z918" s="236"/>
      <c r="AA918" s="236"/>
      <c r="AB918" s="236"/>
      <c r="AC918" s="236"/>
      <c r="AD918" s="236"/>
      <c r="AE918" s="236"/>
      <c r="AF918" s="236"/>
      <c r="AG918" s="236"/>
      <c r="AH918" s="236"/>
      <c r="AI918" s="236"/>
      <c r="AJ918" s="236"/>
      <c r="AK918" s="236"/>
      <c r="AL918" s="236"/>
      <c r="AM918" s="236"/>
      <c r="AN918" s="236"/>
      <c r="AO918" s="236"/>
      <c r="AP918" s="236"/>
      <c r="AQ918" s="236"/>
      <c r="AR918" s="236"/>
    </row>
    <row r="919">
      <c r="A919" s="220"/>
      <c r="B919" s="220"/>
      <c r="C919" s="220"/>
      <c r="D919" s="236"/>
      <c r="E919" s="236"/>
      <c r="F919" s="243"/>
      <c r="G919" s="243"/>
      <c r="H919" s="220"/>
      <c r="I919" s="220"/>
      <c r="J919" s="242"/>
      <c r="K919" s="236"/>
      <c r="L919" s="236"/>
      <c r="M919" s="236"/>
      <c r="N919" s="236"/>
      <c r="O919" s="236"/>
      <c r="P919" s="236"/>
      <c r="Q919" s="236"/>
      <c r="R919" s="236"/>
      <c r="S919" s="236"/>
      <c r="T919" s="236"/>
      <c r="U919" s="236"/>
      <c r="V919" s="236"/>
      <c r="W919" s="236"/>
      <c r="X919" s="236"/>
      <c r="Y919" s="236"/>
      <c r="Z919" s="236"/>
      <c r="AA919" s="236"/>
      <c r="AB919" s="236"/>
      <c r="AC919" s="236"/>
      <c r="AD919" s="236"/>
      <c r="AE919" s="236"/>
      <c r="AF919" s="236"/>
      <c r="AG919" s="236"/>
      <c r="AH919" s="236"/>
      <c r="AI919" s="236"/>
      <c r="AJ919" s="236"/>
      <c r="AK919" s="236"/>
      <c r="AL919" s="236"/>
      <c r="AM919" s="236"/>
      <c r="AN919" s="236"/>
      <c r="AO919" s="236"/>
      <c r="AP919" s="236"/>
      <c r="AQ919" s="236"/>
      <c r="AR919" s="236"/>
    </row>
    <row r="920">
      <c r="A920" s="220"/>
      <c r="B920" s="220"/>
      <c r="C920" s="220"/>
      <c r="D920" s="236"/>
      <c r="E920" s="236"/>
      <c r="F920" s="243"/>
      <c r="G920" s="243"/>
      <c r="H920" s="220"/>
      <c r="I920" s="220"/>
      <c r="J920" s="242"/>
      <c r="K920" s="236"/>
      <c r="L920" s="236"/>
      <c r="M920" s="236"/>
      <c r="N920" s="236"/>
      <c r="O920" s="236"/>
      <c r="P920" s="236"/>
      <c r="Q920" s="236"/>
      <c r="R920" s="236"/>
      <c r="S920" s="236"/>
      <c r="T920" s="236"/>
      <c r="U920" s="236"/>
      <c r="V920" s="236"/>
      <c r="W920" s="236"/>
      <c r="X920" s="236"/>
      <c r="Y920" s="236"/>
      <c r="Z920" s="236"/>
      <c r="AA920" s="236"/>
      <c r="AB920" s="236"/>
      <c r="AC920" s="236"/>
      <c r="AD920" s="236"/>
      <c r="AE920" s="236"/>
      <c r="AF920" s="236"/>
      <c r="AG920" s="236"/>
      <c r="AH920" s="236"/>
      <c r="AI920" s="236"/>
      <c r="AJ920" s="236"/>
      <c r="AK920" s="236"/>
      <c r="AL920" s="236"/>
      <c r="AM920" s="236"/>
      <c r="AN920" s="236"/>
      <c r="AO920" s="236"/>
      <c r="AP920" s="236"/>
      <c r="AQ920" s="236"/>
      <c r="AR920" s="236"/>
    </row>
    <row r="921">
      <c r="A921" s="220"/>
      <c r="B921" s="220"/>
      <c r="C921" s="220"/>
      <c r="D921" s="236"/>
      <c r="E921" s="236"/>
      <c r="F921" s="243"/>
      <c r="G921" s="243"/>
      <c r="H921" s="220"/>
      <c r="I921" s="220"/>
      <c r="J921" s="242"/>
      <c r="K921" s="236"/>
      <c r="L921" s="236"/>
      <c r="M921" s="236"/>
      <c r="N921" s="236"/>
      <c r="O921" s="236"/>
      <c r="P921" s="236"/>
      <c r="Q921" s="236"/>
      <c r="R921" s="236"/>
      <c r="S921" s="236"/>
      <c r="T921" s="236"/>
      <c r="U921" s="236"/>
      <c r="V921" s="236"/>
      <c r="W921" s="236"/>
      <c r="X921" s="236"/>
      <c r="Y921" s="236"/>
      <c r="Z921" s="236"/>
      <c r="AA921" s="236"/>
      <c r="AB921" s="236"/>
      <c r="AC921" s="236"/>
      <c r="AD921" s="236"/>
      <c r="AE921" s="236"/>
      <c r="AF921" s="236"/>
      <c r="AG921" s="236"/>
      <c r="AH921" s="236"/>
      <c r="AI921" s="236"/>
      <c r="AJ921" s="236"/>
      <c r="AK921" s="236"/>
      <c r="AL921" s="236"/>
      <c r="AM921" s="236"/>
      <c r="AN921" s="236"/>
      <c r="AO921" s="236"/>
      <c r="AP921" s="236"/>
      <c r="AQ921" s="236"/>
      <c r="AR921" s="236"/>
    </row>
    <row r="922">
      <c r="A922" s="220"/>
      <c r="B922" s="220"/>
      <c r="C922" s="220"/>
      <c r="D922" s="236"/>
      <c r="E922" s="236"/>
      <c r="F922" s="243"/>
      <c r="G922" s="243"/>
      <c r="H922" s="220"/>
      <c r="I922" s="220"/>
      <c r="J922" s="242"/>
      <c r="K922" s="236"/>
      <c r="L922" s="236"/>
      <c r="M922" s="236"/>
      <c r="N922" s="236"/>
      <c r="O922" s="236"/>
      <c r="P922" s="236"/>
      <c r="Q922" s="236"/>
      <c r="R922" s="236"/>
      <c r="S922" s="236"/>
      <c r="T922" s="236"/>
      <c r="U922" s="236"/>
      <c r="V922" s="236"/>
      <c r="W922" s="236"/>
      <c r="X922" s="236"/>
      <c r="Y922" s="236"/>
      <c r="Z922" s="236"/>
      <c r="AA922" s="236"/>
      <c r="AB922" s="236"/>
      <c r="AC922" s="236"/>
      <c r="AD922" s="236"/>
      <c r="AE922" s="236"/>
      <c r="AF922" s="236"/>
      <c r="AG922" s="236"/>
      <c r="AH922" s="236"/>
      <c r="AI922" s="236"/>
      <c r="AJ922" s="236"/>
      <c r="AK922" s="236"/>
      <c r="AL922" s="236"/>
      <c r="AM922" s="236"/>
      <c r="AN922" s="236"/>
      <c r="AO922" s="236"/>
      <c r="AP922" s="236"/>
      <c r="AQ922" s="236"/>
      <c r="AR922" s="236"/>
    </row>
    <row r="923">
      <c r="A923" s="220"/>
      <c r="B923" s="220"/>
      <c r="C923" s="220"/>
      <c r="D923" s="236"/>
      <c r="E923" s="236"/>
      <c r="F923" s="243"/>
      <c r="G923" s="243"/>
      <c r="H923" s="220"/>
      <c r="I923" s="220"/>
      <c r="J923" s="242"/>
      <c r="K923" s="236"/>
      <c r="L923" s="236"/>
      <c r="M923" s="236"/>
      <c r="N923" s="236"/>
      <c r="O923" s="236"/>
      <c r="P923" s="236"/>
      <c r="Q923" s="236"/>
      <c r="R923" s="236"/>
      <c r="S923" s="236"/>
      <c r="T923" s="236"/>
      <c r="U923" s="236"/>
      <c r="V923" s="236"/>
      <c r="W923" s="236"/>
      <c r="X923" s="236"/>
      <c r="Y923" s="236"/>
      <c r="Z923" s="236"/>
      <c r="AA923" s="236"/>
      <c r="AB923" s="236"/>
      <c r="AC923" s="236"/>
      <c r="AD923" s="236"/>
      <c r="AE923" s="236"/>
      <c r="AF923" s="236"/>
      <c r="AG923" s="236"/>
      <c r="AH923" s="236"/>
      <c r="AI923" s="236"/>
      <c r="AJ923" s="236"/>
      <c r="AK923" s="236"/>
      <c r="AL923" s="236"/>
      <c r="AM923" s="236"/>
      <c r="AN923" s="236"/>
      <c r="AO923" s="236"/>
      <c r="AP923" s="236"/>
      <c r="AQ923" s="236"/>
      <c r="AR923" s="236"/>
    </row>
    <row r="924">
      <c r="A924" s="220"/>
      <c r="B924" s="220"/>
      <c r="C924" s="220"/>
      <c r="D924" s="236"/>
      <c r="E924" s="236"/>
      <c r="F924" s="243"/>
      <c r="G924" s="243"/>
      <c r="H924" s="220"/>
      <c r="I924" s="220"/>
      <c r="J924" s="242"/>
      <c r="K924" s="236"/>
      <c r="L924" s="236"/>
      <c r="M924" s="236"/>
      <c r="N924" s="236"/>
      <c r="O924" s="236"/>
      <c r="P924" s="236"/>
      <c r="Q924" s="236"/>
      <c r="R924" s="236"/>
      <c r="S924" s="236"/>
      <c r="T924" s="236"/>
      <c r="U924" s="236"/>
      <c r="V924" s="236"/>
      <c r="W924" s="236"/>
      <c r="X924" s="236"/>
      <c r="Y924" s="236"/>
      <c r="Z924" s="236"/>
      <c r="AA924" s="236"/>
      <c r="AB924" s="236"/>
      <c r="AC924" s="236"/>
      <c r="AD924" s="236"/>
      <c r="AE924" s="236"/>
      <c r="AF924" s="236"/>
      <c r="AG924" s="236"/>
      <c r="AH924" s="236"/>
      <c r="AI924" s="236"/>
      <c r="AJ924" s="236"/>
      <c r="AK924" s="236"/>
      <c r="AL924" s="236"/>
      <c r="AM924" s="236"/>
      <c r="AN924" s="236"/>
      <c r="AO924" s="236"/>
      <c r="AP924" s="236"/>
      <c r="AQ924" s="236"/>
      <c r="AR924" s="236"/>
    </row>
    <row r="925">
      <c r="A925" s="220"/>
      <c r="B925" s="220"/>
      <c r="C925" s="220"/>
      <c r="D925" s="236"/>
      <c r="E925" s="236"/>
      <c r="F925" s="243"/>
      <c r="G925" s="243"/>
      <c r="H925" s="220"/>
      <c r="I925" s="220"/>
      <c r="J925" s="242"/>
      <c r="K925" s="236"/>
      <c r="L925" s="236"/>
      <c r="M925" s="236"/>
      <c r="N925" s="236"/>
      <c r="O925" s="236"/>
      <c r="P925" s="236"/>
      <c r="Q925" s="236"/>
      <c r="R925" s="236"/>
      <c r="S925" s="236"/>
      <c r="T925" s="236"/>
      <c r="U925" s="236"/>
      <c r="V925" s="236"/>
      <c r="W925" s="236"/>
      <c r="X925" s="236"/>
      <c r="Y925" s="236"/>
      <c r="Z925" s="236"/>
      <c r="AA925" s="236"/>
      <c r="AB925" s="236"/>
      <c r="AC925" s="236"/>
      <c r="AD925" s="236"/>
      <c r="AE925" s="236"/>
      <c r="AF925" s="236"/>
      <c r="AG925" s="236"/>
      <c r="AH925" s="236"/>
      <c r="AI925" s="236"/>
      <c r="AJ925" s="236"/>
      <c r="AK925" s="236"/>
      <c r="AL925" s="236"/>
      <c r="AM925" s="236"/>
      <c r="AN925" s="236"/>
      <c r="AO925" s="236"/>
      <c r="AP925" s="236"/>
      <c r="AQ925" s="236"/>
      <c r="AR925" s="236"/>
    </row>
    <row r="926">
      <c r="A926" s="220"/>
      <c r="B926" s="220"/>
      <c r="C926" s="220"/>
      <c r="D926" s="236"/>
      <c r="E926" s="236"/>
      <c r="F926" s="243"/>
      <c r="G926" s="243"/>
      <c r="H926" s="220"/>
      <c r="I926" s="220"/>
      <c r="J926" s="242"/>
      <c r="K926" s="236"/>
      <c r="L926" s="236"/>
      <c r="M926" s="236"/>
      <c r="N926" s="236"/>
      <c r="O926" s="236"/>
      <c r="P926" s="236"/>
      <c r="Q926" s="236"/>
      <c r="R926" s="236"/>
      <c r="S926" s="236"/>
      <c r="T926" s="236"/>
      <c r="U926" s="236"/>
      <c r="V926" s="236"/>
      <c r="W926" s="236"/>
      <c r="X926" s="236"/>
      <c r="Y926" s="236"/>
      <c r="Z926" s="236"/>
      <c r="AA926" s="236"/>
      <c r="AB926" s="236"/>
      <c r="AC926" s="236"/>
      <c r="AD926" s="236"/>
      <c r="AE926" s="236"/>
      <c r="AF926" s="236"/>
      <c r="AG926" s="236"/>
      <c r="AH926" s="236"/>
      <c r="AI926" s="236"/>
      <c r="AJ926" s="236"/>
      <c r="AK926" s="236"/>
      <c r="AL926" s="236"/>
      <c r="AM926" s="236"/>
      <c r="AN926" s="236"/>
      <c r="AO926" s="236"/>
      <c r="AP926" s="236"/>
      <c r="AQ926" s="236"/>
      <c r="AR926" s="236"/>
    </row>
    <row r="927">
      <c r="A927" s="220"/>
      <c r="B927" s="220"/>
      <c r="C927" s="220"/>
      <c r="D927" s="236"/>
      <c r="E927" s="236"/>
      <c r="F927" s="243"/>
      <c r="G927" s="243"/>
      <c r="H927" s="220"/>
      <c r="I927" s="220"/>
      <c r="J927" s="242"/>
      <c r="K927" s="236"/>
      <c r="L927" s="236"/>
      <c r="M927" s="236"/>
      <c r="N927" s="236"/>
      <c r="O927" s="236"/>
      <c r="P927" s="236"/>
      <c r="Q927" s="236"/>
      <c r="R927" s="236"/>
      <c r="S927" s="236"/>
      <c r="T927" s="236"/>
      <c r="U927" s="236"/>
      <c r="V927" s="236"/>
      <c r="W927" s="236"/>
      <c r="X927" s="236"/>
      <c r="Y927" s="236"/>
      <c r="Z927" s="236"/>
      <c r="AA927" s="236"/>
      <c r="AB927" s="236"/>
      <c r="AC927" s="236"/>
      <c r="AD927" s="236"/>
      <c r="AE927" s="236"/>
      <c r="AF927" s="236"/>
      <c r="AG927" s="236"/>
      <c r="AH927" s="236"/>
      <c r="AI927" s="236"/>
      <c r="AJ927" s="236"/>
      <c r="AK927" s="236"/>
      <c r="AL927" s="236"/>
      <c r="AM927" s="236"/>
      <c r="AN927" s="236"/>
      <c r="AO927" s="236"/>
      <c r="AP927" s="236"/>
      <c r="AQ927" s="236"/>
      <c r="AR927" s="236"/>
    </row>
    <row r="928">
      <c r="A928" s="220"/>
      <c r="B928" s="220"/>
      <c r="C928" s="220"/>
      <c r="D928" s="236"/>
      <c r="E928" s="236"/>
      <c r="F928" s="243"/>
      <c r="G928" s="243"/>
      <c r="H928" s="220"/>
      <c r="I928" s="220"/>
      <c r="J928" s="242"/>
      <c r="K928" s="236"/>
      <c r="L928" s="236"/>
      <c r="M928" s="236"/>
      <c r="N928" s="236"/>
      <c r="O928" s="236"/>
      <c r="P928" s="236"/>
      <c r="Q928" s="236"/>
      <c r="R928" s="236"/>
      <c r="S928" s="236"/>
      <c r="T928" s="236"/>
      <c r="U928" s="236"/>
      <c r="V928" s="236"/>
      <c r="W928" s="236"/>
      <c r="X928" s="236"/>
      <c r="Y928" s="236"/>
      <c r="Z928" s="236"/>
      <c r="AA928" s="236"/>
      <c r="AB928" s="236"/>
      <c r="AC928" s="236"/>
      <c r="AD928" s="236"/>
      <c r="AE928" s="236"/>
      <c r="AF928" s="236"/>
      <c r="AG928" s="236"/>
      <c r="AH928" s="236"/>
      <c r="AI928" s="236"/>
      <c r="AJ928" s="236"/>
      <c r="AK928" s="236"/>
      <c r="AL928" s="236"/>
      <c r="AM928" s="236"/>
      <c r="AN928" s="236"/>
      <c r="AO928" s="236"/>
      <c r="AP928" s="236"/>
      <c r="AQ928" s="236"/>
      <c r="AR928" s="236"/>
    </row>
    <row r="929">
      <c r="A929" s="220"/>
      <c r="B929" s="220"/>
      <c r="C929" s="220"/>
      <c r="D929" s="236"/>
      <c r="E929" s="236"/>
      <c r="F929" s="243"/>
      <c r="G929" s="243"/>
      <c r="H929" s="220"/>
      <c r="I929" s="220"/>
      <c r="J929" s="242"/>
      <c r="K929" s="236"/>
      <c r="L929" s="236"/>
      <c r="M929" s="236"/>
      <c r="N929" s="236"/>
      <c r="O929" s="236"/>
      <c r="P929" s="236"/>
      <c r="Q929" s="236"/>
      <c r="R929" s="236"/>
      <c r="S929" s="236"/>
      <c r="T929" s="236"/>
      <c r="U929" s="236"/>
      <c r="V929" s="236"/>
      <c r="W929" s="236"/>
      <c r="X929" s="236"/>
      <c r="Y929" s="236"/>
      <c r="Z929" s="236"/>
      <c r="AA929" s="236"/>
      <c r="AB929" s="236"/>
      <c r="AC929" s="236"/>
      <c r="AD929" s="236"/>
      <c r="AE929" s="236"/>
      <c r="AF929" s="236"/>
      <c r="AG929" s="236"/>
      <c r="AH929" s="236"/>
      <c r="AI929" s="236"/>
      <c r="AJ929" s="236"/>
      <c r="AK929" s="236"/>
      <c r="AL929" s="236"/>
      <c r="AM929" s="236"/>
      <c r="AN929" s="236"/>
      <c r="AO929" s="236"/>
      <c r="AP929" s="236"/>
      <c r="AQ929" s="236"/>
      <c r="AR929" s="236"/>
    </row>
    <row r="930">
      <c r="A930" s="220"/>
      <c r="B930" s="220"/>
      <c r="C930" s="220"/>
      <c r="D930" s="236"/>
      <c r="E930" s="236"/>
      <c r="F930" s="243"/>
      <c r="G930" s="243"/>
      <c r="H930" s="220"/>
      <c r="I930" s="220"/>
      <c r="J930" s="242"/>
      <c r="K930" s="236"/>
      <c r="L930" s="236"/>
      <c r="M930" s="236"/>
      <c r="N930" s="236"/>
      <c r="O930" s="236"/>
      <c r="P930" s="236"/>
      <c r="Q930" s="236"/>
      <c r="R930" s="236"/>
      <c r="S930" s="236"/>
      <c r="T930" s="236"/>
      <c r="U930" s="236"/>
      <c r="V930" s="236"/>
      <c r="W930" s="236"/>
      <c r="X930" s="236"/>
      <c r="Y930" s="236"/>
      <c r="Z930" s="236"/>
      <c r="AA930" s="236"/>
      <c r="AB930" s="236"/>
      <c r="AC930" s="236"/>
      <c r="AD930" s="236"/>
      <c r="AE930" s="236"/>
      <c r="AF930" s="236"/>
      <c r="AG930" s="236"/>
      <c r="AH930" s="236"/>
      <c r="AI930" s="236"/>
      <c r="AJ930" s="236"/>
      <c r="AK930" s="236"/>
      <c r="AL930" s="236"/>
      <c r="AM930" s="236"/>
      <c r="AN930" s="236"/>
      <c r="AO930" s="236"/>
      <c r="AP930" s="236"/>
      <c r="AQ930" s="236"/>
      <c r="AR930" s="236"/>
    </row>
    <row r="931">
      <c r="A931" s="220"/>
      <c r="B931" s="220"/>
      <c r="C931" s="220"/>
      <c r="D931" s="236"/>
      <c r="E931" s="236"/>
      <c r="F931" s="243"/>
      <c r="G931" s="243"/>
      <c r="H931" s="220"/>
      <c r="I931" s="220"/>
      <c r="J931" s="242"/>
      <c r="K931" s="236"/>
      <c r="L931" s="236"/>
      <c r="M931" s="236"/>
      <c r="N931" s="236"/>
      <c r="O931" s="236"/>
      <c r="P931" s="236"/>
      <c r="Q931" s="236"/>
      <c r="R931" s="236"/>
      <c r="S931" s="236"/>
      <c r="T931" s="236"/>
      <c r="U931" s="236"/>
      <c r="V931" s="236"/>
      <c r="W931" s="236"/>
      <c r="X931" s="236"/>
      <c r="Y931" s="236"/>
      <c r="Z931" s="236"/>
      <c r="AA931" s="236"/>
      <c r="AB931" s="236"/>
      <c r="AC931" s="236"/>
      <c r="AD931" s="236"/>
      <c r="AE931" s="236"/>
      <c r="AF931" s="236"/>
      <c r="AG931" s="236"/>
      <c r="AH931" s="236"/>
      <c r="AI931" s="236"/>
      <c r="AJ931" s="236"/>
      <c r="AK931" s="236"/>
      <c r="AL931" s="236"/>
      <c r="AM931" s="236"/>
      <c r="AN931" s="236"/>
      <c r="AO931" s="236"/>
      <c r="AP931" s="236"/>
      <c r="AQ931" s="236"/>
      <c r="AR931" s="236"/>
    </row>
    <row r="932">
      <c r="A932" s="220"/>
      <c r="B932" s="220"/>
      <c r="C932" s="220"/>
      <c r="D932" s="236"/>
      <c r="E932" s="236"/>
      <c r="F932" s="243"/>
      <c r="G932" s="243"/>
      <c r="H932" s="220"/>
      <c r="I932" s="220"/>
      <c r="J932" s="242"/>
      <c r="K932" s="236"/>
      <c r="L932" s="236"/>
      <c r="M932" s="236"/>
      <c r="N932" s="236"/>
      <c r="O932" s="236"/>
      <c r="P932" s="236"/>
      <c r="Q932" s="236"/>
      <c r="R932" s="236"/>
      <c r="S932" s="236"/>
      <c r="T932" s="236"/>
      <c r="U932" s="236"/>
      <c r="V932" s="236"/>
      <c r="W932" s="236"/>
      <c r="X932" s="236"/>
      <c r="Y932" s="236"/>
      <c r="Z932" s="236"/>
      <c r="AA932" s="236"/>
      <c r="AB932" s="236"/>
      <c r="AC932" s="236"/>
      <c r="AD932" s="236"/>
      <c r="AE932" s="236"/>
      <c r="AF932" s="236"/>
      <c r="AG932" s="236"/>
      <c r="AH932" s="236"/>
      <c r="AI932" s="236"/>
      <c r="AJ932" s="236"/>
      <c r="AK932" s="236"/>
      <c r="AL932" s="236"/>
      <c r="AM932" s="236"/>
      <c r="AN932" s="236"/>
      <c r="AO932" s="236"/>
      <c r="AP932" s="236"/>
      <c r="AQ932" s="236"/>
      <c r="AR932" s="236"/>
    </row>
    <row r="933">
      <c r="A933" s="220"/>
      <c r="B933" s="220"/>
      <c r="C933" s="220"/>
      <c r="D933" s="236"/>
      <c r="E933" s="236"/>
      <c r="F933" s="243"/>
      <c r="G933" s="243"/>
      <c r="H933" s="220"/>
      <c r="I933" s="220"/>
      <c r="J933" s="242"/>
      <c r="K933" s="236"/>
      <c r="L933" s="236"/>
      <c r="M933" s="236"/>
      <c r="N933" s="236"/>
      <c r="O933" s="236"/>
      <c r="P933" s="236"/>
      <c r="Q933" s="236"/>
      <c r="R933" s="236"/>
      <c r="S933" s="236"/>
      <c r="T933" s="236"/>
      <c r="U933" s="236"/>
      <c r="V933" s="236"/>
      <c r="W933" s="236"/>
      <c r="X933" s="236"/>
      <c r="Y933" s="236"/>
      <c r="Z933" s="236"/>
      <c r="AA933" s="236"/>
      <c r="AB933" s="236"/>
      <c r="AC933" s="236"/>
      <c r="AD933" s="236"/>
      <c r="AE933" s="236"/>
      <c r="AF933" s="236"/>
      <c r="AG933" s="236"/>
      <c r="AH933" s="236"/>
      <c r="AI933" s="236"/>
      <c r="AJ933" s="236"/>
      <c r="AK933" s="236"/>
      <c r="AL933" s="236"/>
      <c r="AM933" s="236"/>
      <c r="AN933" s="236"/>
      <c r="AO933" s="236"/>
      <c r="AP933" s="236"/>
      <c r="AQ933" s="236"/>
      <c r="AR933" s="236"/>
    </row>
    <row r="934">
      <c r="A934" s="220"/>
      <c r="B934" s="220"/>
      <c r="C934" s="220"/>
      <c r="D934" s="236"/>
      <c r="E934" s="236"/>
      <c r="F934" s="243"/>
      <c r="G934" s="243"/>
      <c r="H934" s="220"/>
      <c r="I934" s="220"/>
      <c r="J934" s="242"/>
      <c r="K934" s="236"/>
      <c r="L934" s="236"/>
      <c r="M934" s="236"/>
      <c r="N934" s="236"/>
      <c r="O934" s="236"/>
      <c r="P934" s="236"/>
      <c r="Q934" s="236"/>
      <c r="R934" s="236"/>
      <c r="S934" s="236"/>
      <c r="T934" s="236"/>
      <c r="U934" s="236"/>
      <c r="V934" s="236"/>
      <c r="W934" s="236"/>
      <c r="X934" s="236"/>
      <c r="Y934" s="236"/>
      <c r="Z934" s="236"/>
      <c r="AA934" s="236"/>
      <c r="AB934" s="236"/>
      <c r="AC934" s="236"/>
      <c r="AD934" s="236"/>
      <c r="AE934" s="236"/>
      <c r="AF934" s="236"/>
      <c r="AG934" s="236"/>
      <c r="AH934" s="236"/>
      <c r="AI934" s="236"/>
      <c r="AJ934" s="236"/>
      <c r="AK934" s="236"/>
      <c r="AL934" s="236"/>
      <c r="AM934" s="236"/>
      <c r="AN934" s="236"/>
      <c r="AO934" s="236"/>
      <c r="AP934" s="236"/>
      <c r="AQ934" s="236"/>
      <c r="AR934" s="236"/>
    </row>
    <row r="935">
      <c r="A935" s="220"/>
      <c r="B935" s="220"/>
      <c r="C935" s="220"/>
      <c r="D935" s="236"/>
      <c r="E935" s="236"/>
      <c r="F935" s="243"/>
      <c r="G935" s="243"/>
      <c r="H935" s="220"/>
      <c r="I935" s="220"/>
      <c r="J935" s="242"/>
      <c r="K935" s="236"/>
      <c r="L935" s="236"/>
      <c r="M935" s="236"/>
      <c r="N935" s="236"/>
      <c r="O935" s="236"/>
      <c r="P935" s="236"/>
      <c r="Q935" s="236"/>
      <c r="R935" s="236"/>
      <c r="S935" s="236"/>
      <c r="T935" s="236"/>
      <c r="U935" s="236"/>
      <c r="V935" s="236"/>
      <c r="W935" s="236"/>
      <c r="X935" s="236"/>
      <c r="Y935" s="236"/>
      <c r="Z935" s="236"/>
      <c r="AA935" s="236"/>
      <c r="AB935" s="236"/>
      <c r="AC935" s="236"/>
      <c r="AD935" s="236"/>
      <c r="AE935" s="236"/>
      <c r="AF935" s="236"/>
      <c r="AG935" s="236"/>
      <c r="AH935" s="236"/>
      <c r="AI935" s="236"/>
      <c r="AJ935" s="236"/>
      <c r="AK935" s="236"/>
      <c r="AL935" s="236"/>
      <c r="AM935" s="236"/>
      <c r="AN935" s="236"/>
      <c r="AO935" s="236"/>
      <c r="AP935" s="236"/>
      <c r="AQ935" s="236"/>
      <c r="AR935" s="236"/>
    </row>
    <row r="936">
      <c r="A936" s="220"/>
      <c r="B936" s="220"/>
      <c r="C936" s="220"/>
      <c r="D936" s="236"/>
      <c r="E936" s="236"/>
      <c r="F936" s="243"/>
      <c r="G936" s="243"/>
      <c r="H936" s="220"/>
      <c r="I936" s="220"/>
      <c r="J936" s="242"/>
      <c r="K936" s="236"/>
      <c r="L936" s="236"/>
      <c r="M936" s="236"/>
      <c r="N936" s="236"/>
      <c r="O936" s="236"/>
      <c r="P936" s="236"/>
      <c r="Q936" s="236"/>
      <c r="R936" s="236"/>
      <c r="S936" s="236"/>
      <c r="T936" s="236"/>
      <c r="U936" s="236"/>
      <c r="V936" s="236"/>
      <c r="W936" s="236"/>
      <c r="X936" s="236"/>
      <c r="Y936" s="236"/>
      <c r="Z936" s="236"/>
      <c r="AA936" s="236"/>
      <c r="AB936" s="236"/>
      <c r="AC936" s="236"/>
      <c r="AD936" s="236"/>
      <c r="AE936" s="236"/>
      <c r="AF936" s="236"/>
      <c r="AG936" s="236"/>
      <c r="AH936" s="236"/>
      <c r="AI936" s="236"/>
      <c r="AJ936" s="236"/>
      <c r="AK936" s="236"/>
      <c r="AL936" s="236"/>
      <c r="AM936" s="236"/>
      <c r="AN936" s="236"/>
      <c r="AO936" s="236"/>
      <c r="AP936" s="236"/>
      <c r="AQ936" s="236"/>
      <c r="AR936" s="236"/>
    </row>
    <row r="937">
      <c r="A937" s="220"/>
      <c r="B937" s="220"/>
      <c r="C937" s="220"/>
      <c r="D937" s="236"/>
      <c r="E937" s="236"/>
      <c r="F937" s="243"/>
      <c r="G937" s="243"/>
      <c r="H937" s="220"/>
      <c r="I937" s="220"/>
      <c r="J937" s="242"/>
      <c r="K937" s="236"/>
      <c r="L937" s="236"/>
      <c r="M937" s="236"/>
      <c r="N937" s="236"/>
      <c r="O937" s="236"/>
      <c r="P937" s="236"/>
      <c r="Q937" s="236"/>
      <c r="R937" s="236"/>
      <c r="S937" s="236"/>
      <c r="T937" s="236"/>
      <c r="U937" s="236"/>
      <c r="V937" s="236"/>
      <c r="W937" s="236"/>
      <c r="X937" s="236"/>
      <c r="Y937" s="236"/>
      <c r="Z937" s="236"/>
      <c r="AA937" s="236"/>
      <c r="AB937" s="236"/>
      <c r="AC937" s="236"/>
      <c r="AD937" s="236"/>
      <c r="AE937" s="236"/>
      <c r="AF937" s="236"/>
      <c r="AG937" s="236"/>
      <c r="AH937" s="236"/>
      <c r="AI937" s="236"/>
      <c r="AJ937" s="236"/>
      <c r="AK937" s="236"/>
      <c r="AL937" s="236"/>
      <c r="AM937" s="236"/>
      <c r="AN937" s="236"/>
      <c r="AO937" s="236"/>
      <c r="AP937" s="236"/>
      <c r="AQ937" s="236"/>
      <c r="AR937" s="236"/>
    </row>
    <row r="938">
      <c r="A938" s="220"/>
      <c r="B938" s="220"/>
      <c r="C938" s="220"/>
      <c r="D938" s="236"/>
      <c r="E938" s="236"/>
      <c r="F938" s="243"/>
      <c r="G938" s="243"/>
      <c r="H938" s="220"/>
      <c r="I938" s="220"/>
      <c r="J938" s="242"/>
      <c r="K938" s="236"/>
      <c r="L938" s="236"/>
      <c r="M938" s="236"/>
      <c r="N938" s="236"/>
      <c r="O938" s="236"/>
      <c r="P938" s="236"/>
      <c r="Q938" s="236"/>
      <c r="R938" s="236"/>
      <c r="S938" s="236"/>
      <c r="T938" s="236"/>
      <c r="U938" s="236"/>
      <c r="V938" s="236"/>
      <c r="W938" s="236"/>
      <c r="X938" s="236"/>
      <c r="Y938" s="236"/>
      <c r="Z938" s="236"/>
      <c r="AA938" s="236"/>
      <c r="AB938" s="236"/>
      <c r="AC938" s="236"/>
      <c r="AD938" s="236"/>
      <c r="AE938" s="236"/>
      <c r="AF938" s="236"/>
      <c r="AG938" s="236"/>
      <c r="AH938" s="236"/>
      <c r="AI938" s="236"/>
      <c r="AJ938" s="236"/>
      <c r="AK938" s="236"/>
      <c r="AL938" s="236"/>
      <c r="AM938" s="236"/>
      <c r="AN938" s="236"/>
      <c r="AO938" s="236"/>
      <c r="AP938" s="236"/>
      <c r="AQ938" s="236"/>
      <c r="AR938" s="236"/>
    </row>
    <row r="939">
      <c r="A939" s="220"/>
      <c r="B939" s="220"/>
      <c r="C939" s="220"/>
      <c r="D939" s="236"/>
      <c r="E939" s="236"/>
      <c r="F939" s="243"/>
      <c r="G939" s="243"/>
      <c r="H939" s="220"/>
      <c r="I939" s="220"/>
      <c r="J939" s="242"/>
      <c r="K939" s="236"/>
      <c r="L939" s="236"/>
      <c r="M939" s="236"/>
      <c r="N939" s="236"/>
      <c r="O939" s="236"/>
      <c r="P939" s="236"/>
      <c r="Q939" s="236"/>
      <c r="R939" s="236"/>
      <c r="S939" s="236"/>
      <c r="T939" s="236"/>
      <c r="U939" s="236"/>
      <c r="V939" s="236"/>
      <c r="W939" s="236"/>
      <c r="X939" s="236"/>
      <c r="Y939" s="236"/>
      <c r="Z939" s="236"/>
      <c r="AA939" s="236"/>
      <c r="AB939" s="236"/>
      <c r="AC939" s="236"/>
      <c r="AD939" s="236"/>
      <c r="AE939" s="236"/>
      <c r="AF939" s="236"/>
      <c r="AG939" s="236"/>
      <c r="AH939" s="236"/>
      <c r="AI939" s="236"/>
      <c r="AJ939" s="236"/>
      <c r="AK939" s="236"/>
      <c r="AL939" s="236"/>
      <c r="AM939" s="236"/>
      <c r="AN939" s="236"/>
      <c r="AO939" s="236"/>
      <c r="AP939" s="236"/>
      <c r="AQ939" s="236"/>
      <c r="AR939" s="236"/>
    </row>
    <row r="940">
      <c r="A940" s="220"/>
      <c r="B940" s="220"/>
      <c r="C940" s="220"/>
      <c r="D940" s="236"/>
      <c r="E940" s="236"/>
      <c r="F940" s="243"/>
      <c r="G940" s="243"/>
      <c r="H940" s="220"/>
      <c r="I940" s="220"/>
      <c r="J940" s="242"/>
      <c r="K940" s="236"/>
      <c r="L940" s="236"/>
      <c r="M940" s="236"/>
      <c r="N940" s="236"/>
      <c r="O940" s="236"/>
      <c r="P940" s="236"/>
      <c r="Q940" s="236"/>
      <c r="R940" s="236"/>
      <c r="S940" s="236"/>
      <c r="T940" s="236"/>
      <c r="U940" s="236"/>
      <c r="V940" s="236"/>
      <c r="W940" s="236"/>
      <c r="X940" s="236"/>
      <c r="Y940" s="236"/>
      <c r="Z940" s="236"/>
      <c r="AA940" s="236"/>
      <c r="AB940" s="236"/>
      <c r="AC940" s="236"/>
      <c r="AD940" s="236"/>
      <c r="AE940" s="236"/>
      <c r="AF940" s="236"/>
      <c r="AG940" s="236"/>
      <c r="AH940" s="236"/>
      <c r="AI940" s="236"/>
      <c r="AJ940" s="236"/>
      <c r="AK940" s="236"/>
      <c r="AL940" s="236"/>
      <c r="AM940" s="236"/>
      <c r="AN940" s="236"/>
      <c r="AO940" s="236"/>
      <c r="AP940" s="236"/>
      <c r="AQ940" s="236"/>
      <c r="AR940" s="236"/>
    </row>
    <row r="941">
      <c r="A941" s="220"/>
      <c r="B941" s="220"/>
      <c r="C941" s="220"/>
      <c r="D941" s="236"/>
      <c r="E941" s="236"/>
      <c r="F941" s="243"/>
      <c r="G941" s="243"/>
      <c r="H941" s="220"/>
      <c r="I941" s="220"/>
      <c r="J941" s="242"/>
      <c r="K941" s="236"/>
      <c r="L941" s="236"/>
      <c r="M941" s="236"/>
      <c r="N941" s="236"/>
      <c r="O941" s="236"/>
      <c r="P941" s="236"/>
      <c r="Q941" s="236"/>
      <c r="R941" s="236"/>
      <c r="S941" s="236"/>
      <c r="T941" s="236"/>
      <c r="U941" s="236"/>
      <c r="V941" s="236"/>
      <c r="W941" s="236"/>
      <c r="X941" s="236"/>
      <c r="Y941" s="236"/>
      <c r="Z941" s="236"/>
      <c r="AA941" s="236"/>
      <c r="AB941" s="236"/>
      <c r="AC941" s="236"/>
      <c r="AD941" s="236"/>
      <c r="AE941" s="236"/>
      <c r="AF941" s="236"/>
      <c r="AG941" s="236"/>
      <c r="AH941" s="236"/>
      <c r="AI941" s="236"/>
      <c r="AJ941" s="236"/>
      <c r="AK941" s="236"/>
      <c r="AL941" s="236"/>
      <c r="AM941" s="236"/>
      <c r="AN941" s="236"/>
      <c r="AO941" s="236"/>
      <c r="AP941" s="236"/>
      <c r="AQ941" s="236"/>
      <c r="AR941" s="236"/>
    </row>
    <row r="942">
      <c r="A942" s="220"/>
      <c r="B942" s="220"/>
      <c r="C942" s="220"/>
      <c r="D942" s="236"/>
      <c r="E942" s="236"/>
      <c r="F942" s="243"/>
      <c r="G942" s="243"/>
      <c r="H942" s="220"/>
      <c r="I942" s="220"/>
      <c r="J942" s="242"/>
      <c r="K942" s="236"/>
      <c r="L942" s="236"/>
      <c r="M942" s="236"/>
      <c r="N942" s="236"/>
      <c r="O942" s="236"/>
      <c r="P942" s="236"/>
      <c r="Q942" s="236"/>
      <c r="R942" s="236"/>
      <c r="S942" s="236"/>
      <c r="T942" s="236"/>
      <c r="U942" s="236"/>
      <c r="V942" s="236"/>
      <c r="W942" s="236"/>
      <c r="X942" s="236"/>
      <c r="Y942" s="236"/>
      <c r="Z942" s="236"/>
      <c r="AA942" s="236"/>
      <c r="AB942" s="236"/>
      <c r="AC942" s="236"/>
      <c r="AD942" s="236"/>
      <c r="AE942" s="236"/>
      <c r="AF942" s="236"/>
      <c r="AG942" s="236"/>
      <c r="AH942" s="236"/>
      <c r="AI942" s="236"/>
      <c r="AJ942" s="236"/>
      <c r="AK942" s="236"/>
      <c r="AL942" s="236"/>
      <c r="AM942" s="236"/>
      <c r="AN942" s="236"/>
      <c r="AO942" s="236"/>
      <c r="AP942" s="236"/>
      <c r="AQ942" s="236"/>
      <c r="AR942" s="236"/>
    </row>
    <row r="943">
      <c r="A943" s="220"/>
      <c r="B943" s="220"/>
      <c r="C943" s="220"/>
      <c r="D943" s="236"/>
      <c r="E943" s="236"/>
      <c r="F943" s="243"/>
      <c r="G943" s="243"/>
      <c r="H943" s="220"/>
      <c r="I943" s="220"/>
      <c r="J943" s="242"/>
      <c r="K943" s="236"/>
      <c r="L943" s="236"/>
      <c r="M943" s="236"/>
      <c r="N943" s="236"/>
      <c r="O943" s="236"/>
      <c r="P943" s="236"/>
      <c r="Q943" s="236"/>
      <c r="R943" s="236"/>
      <c r="S943" s="236"/>
      <c r="T943" s="236"/>
      <c r="U943" s="236"/>
      <c r="V943" s="236"/>
      <c r="W943" s="236"/>
      <c r="X943" s="236"/>
      <c r="Y943" s="236"/>
      <c r="Z943" s="236"/>
      <c r="AA943" s="236"/>
      <c r="AB943" s="236"/>
      <c r="AC943" s="236"/>
      <c r="AD943" s="236"/>
      <c r="AE943" s="236"/>
      <c r="AF943" s="236"/>
      <c r="AG943" s="236"/>
      <c r="AH943" s="236"/>
      <c r="AI943" s="236"/>
      <c r="AJ943" s="236"/>
      <c r="AK943" s="236"/>
      <c r="AL943" s="236"/>
      <c r="AM943" s="236"/>
      <c r="AN943" s="236"/>
      <c r="AO943" s="236"/>
      <c r="AP943" s="236"/>
      <c r="AQ943" s="236"/>
      <c r="AR943" s="236"/>
    </row>
    <row r="944">
      <c r="A944" s="220"/>
      <c r="B944" s="220"/>
      <c r="C944" s="220"/>
      <c r="D944" s="236"/>
      <c r="E944" s="236"/>
      <c r="F944" s="243"/>
      <c r="G944" s="243"/>
      <c r="H944" s="220"/>
      <c r="I944" s="220"/>
      <c r="J944" s="242"/>
      <c r="K944" s="236"/>
      <c r="L944" s="236"/>
      <c r="M944" s="236"/>
      <c r="N944" s="236"/>
      <c r="O944" s="236"/>
      <c r="P944" s="236"/>
      <c r="Q944" s="236"/>
      <c r="R944" s="236"/>
      <c r="S944" s="236"/>
      <c r="T944" s="236"/>
      <c r="U944" s="236"/>
      <c r="V944" s="236"/>
      <c r="W944" s="236"/>
      <c r="X944" s="236"/>
      <c r="Y944" s="236"/>
      <c r="Z944" s="236"/>
      <c r="AA944" s="236"/>
      <c r="AB944" s="236"/>
      <c r="AC944" s="236"/>
      <c r="AD944" s="236"/>
      <c r="AE944" s="236"/>
      <c r="AF944" s="236"/>
      <c r="AG944" s="236"/>
      <c r="AH944" s="236"/>
      <c r="AI944" s="236"/>
      <c r="AJ944" s="236"/>
      <c r="AK944" s="236"/>
      <c r="AL944" s="236"/>
      <c r="AM944" s="236"/>
      <c r="AN944" s="236"/>
      <c r="AO944" s="236"/>
      <c r="AP944" s="236"/>
      <c r="AQ944" s="236"/>
      <c r="AR944" s="236"/>
    </row>
    <row r="945">
      <c r="A945" s="220"/>
      <c r="B945" s="220"/>
      <c r="C945" s="220"/>
      <c r="D945" s="236"/>
      <c r="E945" s="236"/>
      <c r="F945" s="243"/>
      <c r="G945" s="243"/>
      <c r="H945" s="220"/>
      <c r="I945" s="220"/>
      <c r="J945" s="242"/>
      <c r="K945" s="236"/>
      <c r="L945" s="236"/>
      <c r="M945" s="236"/>
      <c r="N945" s="236"/>
      <c r="O945" s="236"/>
      <c r="P945" s="236"/>
      <c r="Q945" s="236"/>
      <c r="R945" s="236"/>
      <c r="S945" s="236"/>
      <c r="T945" s="236"/>
      <c r="U945" s="236"/>
      <c r="V945" s="236"/>
      <c r="W945" s="236"/>
      <c r="X945" s="236"/>
      <c r="Y945" s="236"/>
      <c r="Z945" s="236"/>
      <c r="AA945" s="236"/>
      <c r="AB945" s="236"/>
      <c r="AC945" s="236"/>
      <c r="AD945" s="236"/>
      <c r="AE945" s="236"/>
      <c r="AF945" s="236"/>
      <c r="AG945" s="236"/>
      <c r="AH945" s="236"/>
      <c r="AI945" s="236"/>
      <c r="AJ945" s="236"/>
      <c r="AK945" s="236"/>
      <c r="AL945" s="236"/>
      <c r="AM945" s="236"/>
      <c r="AN945" s="236"/>
      <c r="AO945" s="236"/>
      <c r="AP945" s="236"/>
      <c r="AQ945" s="236"/>
      <c r="AR945" s="236"/>
    </row>
    <row r="946">
      <c r="A946" s="220"/>
      <c r="B946" s="220"/>
      <c r="C946" s="220"/>
      <c r="D946" s="236"/>
      <c r="E946" s="236"/>
      <c r="F946" s="243"/>
      <c r="G946" s="243"/>
      <c r="H946" s="220"/>
      <c r="I946" s="220"/>
      <c r="J946" s="242"/>
      <c r="K946" s="236"/>
      <c r="L946" s="236"/>
      <c r="M946" s="236"/>
      <c r="N946" s="236"/>
      <c r="O946" s="236"/>
      <c r="P946" s="236"/>
      <c r="Q946" s="236"/>
      <c r="R946" s="236"/>
      <c r="S946" s="236"/>
      <c r="T946" s="236"/>
      <c r="U946" s="236"/>
      <c r="V946" s="236"/>
      <c r="W946" s="236"/>
      <c r="X946" s="236"/>
      <c r="Y946" s="236"/>
      <c r="Z946" s="236"/>
      <c r="AA946" s="236"/>
      <c r="AB946" s="236"/>
      <c r="AC946" s="236"/>
      <c r="AD946" s="236"/>
      <c r="AE946" s="236"/>
      <c r="AF946" s="236"/>
      <c r="AG946" s="236"/>
      <c r="AH946" s="236"/>
      <c r="AI946" s="236"/>
      <c r="AJ946" s="236"/>
      <c r="AK946" s="236"/>
      <c r="AL946" s="236"/>
      <c r="AM946" s="236"/>
      <c r="AN946" s="236"/>
      <c r="AO946" s="236"/>
      <c r="AP946" s="236"/>
      <c r="AQ946" s="236"/>
      <c r="AR946" s="236"/>
    </row>
    <row r="947">
      <c r="A947" s="220"/>
      <c r="B947" s="220"/>
      <c r="C947" s="220"/>
      <c r="D947" s="236"/>
      <c r="E947" s="236"/>
      <c r="F947" s="243"/>
      <c r="G947" s="243"/>
      <c r="H947" s="220"/>
      <c r="I947" s="220"/>
      <c r="J947" s="242"/>
      <c r="K947" s="236"/>
      <c r="L947" s="236"/>
      <c r="M947" s="236"/>
      <c r="N947" s="236"/>
      <c r="O947" s="236"/>
      <c r="P947" s="236"/>
      <c r="Q947" s="236"/>
      <c r="R947" s="236"/>
      <c r="S947" s="236"/>
      <c r="T947" s="236"/>
      <c r="U947" s="236"/>
      <c r="V947" s="236"/>
      <c r="W947" s="236"/>
      <c r="X947" s="236"/>
      <c r="Y947" s="236"/>
      <c r="Z947" s="236"/>
      <c r="AA947" s="236"/>
      <c r="AB947" s="236"/>
      <c r="AC947" s="236"/>
      <c r="AD947" s="236"/>
      <c r="AE947" s="236"/>
      <c r="AF947" s="236"/>
      <c r="AG947" s="236"/>
      <c r="AH947" s="236"/>
      <c r="AI947" s="236"/>
      <c r="AJ947" s="236"/>
      <c r="AK947" s="236"/>
      <c r="AL947" s="236"/>
      <c r="AM947" s="236"/>
      <c r="AN947" s="236"/>
      <c r="AO947" s="236"/>
      <c r="AP947" s="236"/>
      <c r="AQ947" s="236"/>
      <c r="AR947" s="236"/>
    </row>
    <row r="948">
      <c r="A948" s="220"/>
      <c r="B948" s="220"/>
      <c r="C948" s="220"/>
      <c r="D948" s="236"/>
      <c r="E948" s="236"/>
      <c r="F948" s="243"/>
      <c r="G948" s="243"/>
      <c r="H948" s="220"/>
      <c r="I948" s="220"/>
      <c r="J948" s="242"/>
      <c r="K948" s="236"/>
      <c r="L948" s="236"/>
      <c r="M948" s="236"/>
      <c r="N948" s="236"/>
      <c r="O948" s="236"/>
      <c r="P948" s="236"/>
      <c r="Q948" s="236"/>
      <c r="R948" s="236"/>
      <c r="S948" s="236"/>
      <c r="T948" s="236"/>
      <c r="U948" s="236"/>
      <c r="V948" s="236"/>
      <c r="W948" s="236"/>
      <c r="X948" s="236"/>
      <c r="Y948" s="236"/>
      <c r="Z948" s="236"/>
      <c r="AA948" s="236"/>
      <c r="AB948" s="236"/>
      <c r="AC948" s="236"/>
      <c r="AD948" s="236"/>
      <c r="AE948" s="236"/>
      <c r="AF948" s="236"/>
      <c r="AG948" s="236"/>
      <c r="AH948" s="236"/>
      <c r="AI948" s="236"/>
      <c r="AJ948" s="236"/>
      <c r="AK948" s="236"/>
      <c r="AL948" s="236"/>
      <c r="AM948" s="236"/>
      <c r="AN948" s="236"/>
      <c r="AO948" s="236"/>
      <c r="AP948" s="236"/>
      <c r="AQ948" s="236"/>
      <c r="AR948" s="236"/>
    </row>
    <row r="949">
      <c r="A949" s="220"/>
      <c r="B949" s="220"/>
      <c r="C949" s="220"/>
      <c r="D949" s="236"/>
      <c r="E949" s="236"/>
      <c r="F949" s="243"/>
      <c r="G949" s="243"/>
      <c r="H949" s="220"/>
      <c r="I949" s="220"/>
      <c r="J949" s="242"/>
      <c r="K949" s="236"/>
      <c r="L949" s="236"/>
      <c r="M949" s="236"/>
      <c r="N949" s="236"/>
      <c r="O949" s="236"/>
      <c r="P949" s="236"/>
      <c r="Q949" s="236"/>
      <c r="R949" s="236"/>
      <c r="S949" s="236"/>
      <c r="T949" s="236"/>
      <c r="U949" s="236"/>
      <c r="V949" s="236"/>
      <c r="W949" s="236"/>
      <c r="X949" s="236"/>
      <c r="Y949" s="236"/>
      <c r="Z949" s="236"/>
      <c r="AA949" s="236"/>
      <c r="AB949" s="236"/>
      <c r="AC949" s="236"/>
      <c r="AD949" s="236"/>
      <c r="AE949" s="236"/>
      <c r="AF949" s="236"/>
      <c r="AG949" s="236"/>
      <c r="AH949" s="236"/>
      <c r="AI949" s="236"/>
      <c r="AJ949" s="236"/>
      <c r="AK949" s="236"/>
      <c r="AL949" s="236"/>
      <c r="AM949" s="236"/>
      <c r="AN949" s="236"/>
      <c r="AO949" s="236"/>
      <c r="AP949" s="236"/>
      <c r="AQ949" s="236"/>
      <c r="AR949" s="236"/>
    </row>
    <row r="950">
      <c r="A950" s="220"/>
      <c r="B950" s="220"/>
      <c r="C950" s="220"/>
      <c r="D950" s="236"/>
      <c r="E950" s="236"/>
      <c r="F950" s="243"/>
      <c r="G950" s="243"/>
      <c r="H950" s="220"/>
      <c r="I950" s="220"/>
      <c r="J950" s="242"/>
      <c r="K950" s="236"/>
      <c r="L950" s="236"/>
      <c r="M950" s="236"/>
      <c r="N950" s="236"/>
      <c r="O950" s="236"/>
      <c r="P950" s="236"/>
      <c r="Q950" s="236"/>
      <c r="R950" s="236"/>
      <c r="S950" s="236"/>
      <c r="T950" s="236"/>
      <c r="U950" s="236"/>
      <c r="V950" s="236"/>
      <c r="W950" s="236"/>
      <c r="X950" s="236"/>
      <c r="Y950" s="236"/>
      <c r="Z950" s="236"/>
      <c r="AA950" s="236"/>
      <c r="AB950" s="236"/>
      <c r="AC950" s="236"/>
      <c r="AD950" s="236"/>
      <c r="AE950" s="236"/>
      <c r="AF950" s="236"/>
      <c r="AG950" s="236"/>
      <c r="AH950" s="236"/>
      <c r="AI950" s="236"/>
      <c r="AJ950" s="236"/>
      <c r="AK950" s="236"/>
      <c r="AL950" s="236"/>
      <c r="AM950" s="236"/>
      <c r="AN950" s="236"/>
      <c r="AO950" s="236"/>
      <c r="AP950" s="236"/>
      <c r="AQ950" s="236"/>
      <c r="AR950" s="236"/>
    </row>
    <row r="951">
      <c r="A951" s="236"/>
      <c r="B951" s="236"/>
      <c r="C951" s="236"/>
      <c r="D951" s="236"/>
      <c r="E951" s="236"/>
      <c r="F951" s="243"/>
      <c r="G951" s="243"/>
      <c r="H951" s="220"/>
      <c r="I951" s="220"/>
      <c r="J951" s="242"/>
      <c r="K951" s="236"/>
      <c r="L951" s="236"/>
      <c r="M951" s="236"/>
      <c r="N951" s="236"/>
      <c r="O951" s="236"/>
      <c r="P951" s="236"/>
      <c r="Q951" s="236"/>
      <c r="R951" s="236"/>
      <c r="S951" s="236"/>
      <c r="T951" s="236"/>
      <c r="U951" s="236"/>
      <c r="V951" s="236"/>
      <c r="W951" s="236"/>
      <c r="X951" s="236"/>
      <c r="Y951" s="236"/>
      <c r="Z951" s="236"/>
      <c r="AA951" s="236"/>
      <c r="AB951" s="236"/>
      <c r="AC951" s="236"/>
      <c r="AD951" s="236"/>
      <c r="AE951" s="236"/>
      <c r="AF951" s="236"/>
      <c r="AG951" s="236"/>
      <c r="AH951" s="236"/>
      <c r="AI951" s="236"/>
      <c r="AJ951" s="236"/>
      <c r="AK951" s="236"/>
      <c r="AL951" s="236"/>
      <c r="AM951" s="236"/>
      <c r="AN951" s="236"/>
      <c r="AO951" s="236"/>
      <c r="AP951" s="236"/>
      <c r="AQ951" s="236"/>
      <c r="AR951" s="236"/>
    </row>
    <row r="952">
      <c r="A952" s="236"/>
      <c r="B952" s="236"/>
      <c r="C952" s="236"/>
      <c r="D952" s="236"/>
      <c r="E952" s="236"/>
      <c r="F952" s="243"/>
      <c r="G952" s="243"/>
      <c r="H952" s="220"/>
      <c r="I952" s="220"/>
      <c r="J952" s="242"/>
      <c r="K952" s="236"/>
      <c r="L952" s="236"/>
      <c r="M952" s="236"/>
      <c r="N952" s="236"/>
      <c r="O952" s="236"/>
      <c r="P952" s="236"/>
      <c r="Q952" s="236"/>
      <c r="R952" s="236"/>
      <c r="S952" s="236"/>
      <c r="T952" s="236"/>
      <c r="U952" s="236"/>
      <c r="V952" s="236"/>
      <c r="W952" s="236"/>
      <c r="X952" s="236"/>
      <c r="Y952" s="236"/>
      <c r="Z952" s="236"/>
      <c r="AA952" s="236"/>
      <c r="AB952" s="236"/>
      <c r="AC952" s="236"/>
      <c r="AD952" s="236"/>
      <c r="AE952" s="236"/>
      <c r="AF952" s="236"/>
      <c r="AG952" s="236"/>
      <c r="AH952" s="236"/>
      <c r="AI952" s="236"/>
      <c r="AJ952" s="236"/>
      <c r="AK952" s="236"/>
      <c r="AL952" s="236"/>
      <c r="AM952" s="236"/>
      <c r="AN952" s="236"/>
      <c r="AO952" s="236"/>
      <c r="AP952" s="236"/>
      <c r="AQ952" s="236"/>
      <c r="AR952" s="236"/>
    </row>
    <row r="953">
      <c r="A953" s="236"/>
      <c r="B953" s="236"/>
      <c r="C953" s="236"/>
      <c r="D953" s="236"/>
      <c r="E953" s="236"/>
      <c r="F953" s="243"/>
      <c r="G953" s="243"/>
      <c r="H953" s="220"/>
      <c r="I953" s="220"/>
      <c r="J953" s="242"/>
      <c r="K953" s="236"/>
      <c r="L953" s="236"/>
      <c r="M953" s="236"/>
      <c r="N953" s="236"/>
      <c r="O953" s="236"/>
      <c r="P953" s="236"/>
      <c r="Q953" s="236"/>
      <c r="R953" s="236"/>
      <c r="S953" s="236"/>
      <c r="T953" s="236"/>
      <c r="U953" s="236"/>
      <c r="V953" s="236"/>
      <c r="W953" s="236"/>
      <c r="X953" s="236"/>
      <c r="Y953" s="236"/>
      <c r="Z953" s="236"/>
      <c r="AA953" s="236"/>
      <c r="AB953" s="236"/>
      <c r="AC953" s="236"/>
      <c r="AD953" s="236"/>
      <c r="AE953" s="236"/>
      <c r="AF953" s="236"/>
      <c r="AG953" s="236"/>
      <c r="AH953" s="236"/>
      <c r="AI953" s="236"/>
      <c r="AJ953" s="236"/>
      <c r="AK953" s="236"/>
      <c r="AL953" s="236"/>
      <c r="AM953" s="236"/>
      <c r="AN953" s="236"/>
      <c r="AO953" s="236"/>
      <c r="AP953" s="236"/>
      <c r="AQ953" s="236"/>
      <c r="AR953" s="236"/>
    </row>
    <row r="954">
      <c r="A954" s="236"/>
      <c r="B954" s="236"/>
      <c r="C954" s="236"/>
      <c r="D954" s="236"/>
      <c r="E954" s="236"/>
      <c r="F954" s="243"/>
      <c r="G954" s="243"/>
      <c r="H954" s="220"/>
      <c r="I954" s="220"/>
      <c r="J954" s="242"/>
      <c r="K954" s="236"/>
      <c r="L954" s="236"/>
      <c r="M954" s="236"/>
      <c r="N954" s="236"/>
      <c r="O954" s="236"/>
      <c r="P954" s="236"/>
      <c r="Q954" s="236"/>
      <c r="R954" s="236"/>
      <c r="S954" s="236"/>
      <c r="T954" s="236"/>
      <c r="U954" s="236"/>
      <c r="V954" s="236"/>
      <c r="W954" s="236"/>
      <c r="X954" s="236"/>
      <c r="Y954" s="236"/>
      <c r="Z954" s="236"/>
      <c r="AA954" s="236"/>
      <c r="AB954" s="236"/>
      <c r="AC954" s="236"/>
      <c r="AD954" s="236"/>
      <c r="AE954" s="236"/>
      <c r="AF954" s="236"/>
      <c r="AG954" s="236"/>
      <c r="AH954" s="236"/>
      <c r="AI954" s="236"/>
      <c r="AJ954" s="236"/>
      <c r="AK954" s="236"/>
      <c r="AL954" s="236"/>
      <c r="AM954" s="236"/>
      <c r="AN954" s="236"/>
      <c r="AO954" s="236"/>
      <c r="AP954" s="236"/>
      <c r="AQ954" s="236"/>
      <c r="AR954" s="236"/>
    </row>
    <row r="955">
      <c r="A955" s="236"/>
      <c r="B955" s="236"/>
      <c r="C955" s="236"/>
      <c r="D955" s="236"/>
      <c r="E955" s="236"/>
      <c r="F955" s="243"/>
      <c r="G955" s="243"/>
      <c r="H955" s="220"/>
      <c r="I955" s="220"/>
      <c r="J955" s="242"/>
      <c r="K955" s="236"/>
      <c r="L955" s="236"/>
      <c r="M955" s="236"/>
      <c r="N955" s="236"/>
      <c r="O955" s="236"/>
      <c r="P955" s="236"/>
      <c r="Q955" s="236"/>
      <c r="R955" s="236"/>
      <c r="S955" s="236"/>
      <c r="T955" s="236"/>
      <c r="U955" s="236"/>
      <c r="V955" s="236"/>
      <c r="W955" s="236"/>
      <c r="X955" s="236"/>
      <c r="Y955" s="236"/>
      <c r="Z955" s="236"/>
      <c r="AA955" s="236"/>
      <c r="AB955" s="236"/>
      <c r="AC955" s="236"/>
      <c r="AD955" s="236"/>
      <c r="AE955" s="236"/>
      <c r="AF955" s="236"/>
      <c r="AG955" s="236"/>
      <c r="AH955" s="236"/>
      <c r="AI955" s="236"/>
      <c r="AJ955" s="236"/>
      <c r="AK955" s="236"/>
      <c r="AL955" s="236"/>
      <c r="AM955" s="236"/>
      <c r="AN955" s="236"/>
      <c r="AO955" s="236"/>
      <c r="AP955" s="236"/>
      <c r="AQ955" s="236"/>
      <c r="AR955" s="236"/>
    </row>
    <row r="956">
      <c r="A956" s="236"/>
      <c r="B956" s="236"/>
      <c r="C956" s="236"/>
      <c r="D956" s="236"/>
      <c r="E956" s="236"/>
      <c r="F956" s="243"/>
      <c r="G956" s="243"/>
      <c r="H956" s="220"/>
      <c r="I956" s="220"/>
      <c r="J956" s="242"/>
      <c r="K956" s="236"/>
      <c r="L956" s="236"/>
      <c r="M956" s="236"/>
      <c r="N956" s="236"/>
      <c r="O956" s="236"/>
      <c r="P956" s="236"/>
      <c r="Q956" s="236"/>
      <c r="R956" s="236"/>
      <c r="S956" s="236"/>
      <c r="T956" s="236"/>
      <c r="U956" s="236"/>
      <c r="V956" s="236"/>
      <c r="W956" s="236"/>
      <c r="X956" s="236"/>
      <c r="Y956" s="236"/>
      <c r="Z956" s="236"/>
      <c r="AA956" s="236"/>
      <c r="AB956" s="236"/>
      <c r="AC956" s="236"/>
      <c r="AD956" s="236"/>
      <c r="AE956" s="236"/>
      <c r="AF956" s="236"/>
      <c r="AG956" s="236"/>
      <c r="AH956" s="236"/>
      <c r="AI956" s="236"/>
      <c r="AJ956" s="236"/>
      <c r="AK956" s="236"/>
      <c r="AL956" s="236"/>
      <c r="AM956" s="236"/>
      <c r="AN956" s="236"/>
      <c r="AO956" s="236"/>
      <c r="AP956" s="236"/>
      <c r="AQ956" s="236"/>
      <c r="AR956" s="236"/>
    </row>
    <row r="957">
      <c r="A957" s="236"/>
      <c r="B957" s="236"/>
      <c r="C957" s="236"/>
      <c r="D957" s="236"/>
      <c r="E957" s="236"/>
      <c r="F957" s="243"/>
      <c r="G957" s="243"/>
      <c r="H957" s="220"/>
      <c r="I957" s="220"/>
      <c r="J957" s="242"/>
      <c r="K957" s="236"/>
      <c r="L957" s="236"/>
      <c r="M957" s="236"/>
      <c r="N957" s="236"/>
      <c r="O957" s="236"/>
      <c r="P957" s="236"/>
      <c r="Q957" s="236"/>
      <c r="R957" s="236"/>
      <c r="S957" s="236"/>
      <c r="T957" s="236"/>
      <c r="U957" s="236"/>
      <c r="V957" s="236"/>
      <c r="W957" s="236"/>
      <c r="X957" s="236"/>
      <c r="Y957" s="236"/>
      <c r="Z957" s="236"/>
      <c r="AA957" s="236"/>
      <c r="AB957" s="236"/>
      <c r="AC957" s="236"/>
      <c r="AD957" s="236"/>
      <c r="AE957" s="236"/>
      <c r="AF957" s="236"/>
      <c r="AG957" s="236"/>
      <c r="AH957" s="236"/>
      <c r="AI957" s="236"/>
      <c r="AJ957" s="236"/>
      <c r="AK957" s="236"/>
      <c r="AL957" s="236"/>
      <c r="AM957" s="236"/>
      <c r="AN957" s="236"/>
      <c r="AO957" s="236"/>
      <c r="AP957" s="236"/>
      <c r="AQ957" s="236"/>
      <c r="AR957" s="236"/>
    </row>
    <row r="958">
      <c r="A958" s="236"/>
      <c r="B958" s="236"/>
      <c r="C958" s="236"/>
      <c r="D958" s="236"/>
      <c r="E958" s="236"/>
      <c r="F958" s="243"/>
      <c r="G958" s="243"/>
      <c r="H958" s="220"/>
      <c r="I958" s="220"/>
      <c r="J958" s="242"/>
      <c r="K958" s="236"/>
      <c r="L958" s="236"/>
      <c r="M958" s="236"/>
      <c r="N958" s="236"/>
      <c r="O958" s="236"/>
      <c r="P958" s="236"/>
      <c r="Q958" s="236"/>
      <c r="R958" s="236"/>
      <c r="S958" s="236"/>
      <c r="T958" s="236"/>
      <c r="U958" s="236"/>
      <c r="V958" s="236"/>
      <c r="W958" s="236"/>
      <c r="X958" s="236"/>
      <c r="Y958" s="236"/>
      <c r="Z958" s="236"/>
      <c r="AA958" s="236"/>
      <c r="AB958" s="236"/>
      <c r="AC958" s="236"/>
      <c r="AD958" s="236"/>
      <c r="AE958" s="236"/>
      <c r="AF958" s="236"/>
      <c r="AG958" s="236"/>
      <c r="AH958" s="236"/>
      <c r="AI958" s="236"/>
      <c r="AJ958" s="236"/>
      <c r="AK958" s="236"/>
      <c r="AL958" s="236"/>
      <c r="AM958" s="236"/>
      <c r="AN958" s="236"/>
      <c r="AO958" s="236"/>
      <c r="AP958" s="236"/>
      <c r="AQ958" s="236"/>
      <c r="AR958" s="236"/>
    </row>
    <row r="959">
      <c r="A959" s="236"/>
      <c r="B959" s="236"/>
      <c r="C959" s="236"/>
      <c r="D959" s="236"/>
      <c r="E959" s="236"/>
      <c r="F959" s="243"/>
      <c r="G959" s="243"/>
      <c r="H959" s="220"/>
      <c r="I959" s="220"/>
      <c r="J959" s="242"/>
      <c r="K959" s="236"/>
      <c r="L959" s="236"/>
      <c r="M959" s="236"/>
      <c r="N959" s="236"/>
      <c r="O959" s="236"/>
      <c r="P959" s="236"/>
      <c r="Q959" s="236"/>
      <c r="R959" s="236"/>
      <c r="S959" s="236"/>
      <c r="T959" s="236"/>
      <c r="U959" s="236"/>
      <c r="V959" s="236"/>
      <c r="W959" s="236"/>
      <c r="X959" s="236"/>
      <c r="Y959" s="236"/>
      <c r="Z959" s="236"/>
      <c r="AA959" s="236"/>
      <c r="AB959" s="236"/>
      <c r="AC959" s="236"/>
      <c r="AD959" s="236"/>
      <c r="AE959" s="236"/>
      <c r="AF959" s="236"/>
      <c r="AG959" s="236"/>
      <c r="AH959" s="236"/>
      <c r="AI959" s="236"/>
      <c r="AJ959" s="236"/>
      <c r="AK959" s="236"/>
      <c r="AL959" s="236"/>
      <c r="AM959" s="236"/>
      <c r="AN959" s="236"/>
      <c r="AO959" s="236"/>
      <c r="AP959" s="236"/>
      <c r="AQ959" s="236"/>
      <c r="AR959" s="236"/>
    </row>
    <row r="960">
      <c r="A960" s="236"/>
      <c r="B960" s="236"/>
      <c r="C960" s="236"/>
      <c r="D960" s="236"/>
      <c r="E960" s="236"/>
      <c r="F960" s="243"/>
      <c r="G960" s="243"/>
      <c r="H960" s="220"/>
      <c r="I960" s="220"/>
      <c r="J960" s="242"/>
      <c r="K960" s="236"/>
      <c r="L960" s="236"/>
      <c r="M960" s="236"/>
      <c r="N960" s="236"/>
      <c r="O960" s="236"/>
      <c r="P960" s="236"/>
      <c r="Q960" s="236"/>
      <c r="R960" s="236"/>
      <c r="S960" s="236"/>
      <c r="T960" s="236"/>
      <c r="U960" s="236"/>
      <c r="V960" s="236"/>
      <c r="W960" s="236"/>
      <c r="X960" s="236"/>
      <c r="Y960" s="236"/>
      <c r="Z960" s="236"/>
      <c r="AA960" s="236"/>
      <c r="AB960" s="236"/>
      <c r="AC960" s="236"/>
      <c r="AD960" s="236"/>
      <c r="AE960" s="236"/>
      <c r="AF960" s="236"/>
      <c r="AG960" s="236"/>
      <c r="AH960" s="236"/>
      <c r="AI960" s="236"/>
      <c r="AJ960" s="236"/>
      <c r="AK960" s="236"/>
      <c r="AL960" s="236"/>
      <c r="AM960" s="236"/>
      <c r="AN960" s="236"/>
      <c r="AO960" s="236"/>
      <c r="AP960" s="236"/>
      <c r="AQ960" s="236"/>
      <c r="AR960" s="236"/>
    </row>
    <row r="961">
      <c r="A961" s="236"/>
      <c r="B961" s="236"/>
      <c r="C961" s="236"/>
      <c r="D961" s="236"/>
      <c r="E961" s="236"/>
      <c r="F961" s="243"/>
      <c r="G961" s="243"/>
      <c r="H961" s="220"/>
      <c r="I961" s="220"/>
      <c r="J961" s="242"/>
      <c r="K961" s="236"/>
      <c r="L961" s="236"/>
      <c r="M961" s="236"/>
      <c r="N961" s="236"/>
      <c r="O961" s="236"/>
      <c r="P961" s="236"/>
      <c r="Q961" s="236"/>
      <c r="R961" s="236"/>
      <c r="S961" s="236"/>
      <c r="T961" s="236"/>
      <c r="U961" s="236"/>
      <c r="V961" s="236"/>
      <c r="W961" s="236"/>
      <c r="X961" s="236"/>
      <c r="Y961" s="236"/>
      <c r="Z961" s="236"/>
      <c r="AA961" s="236"/>
      <c r="AB961" s="236"/>
      <c r="AC961" s="236"/>
      <c r="AD961" s="236"/>
      <c r="AE961" s="236"/>
      <c r="AF961" s="236"/>
      <c r="AG961" s="236"/>
      <c r="AH961" s="236"/>
      <c r="AI961" s="236"/>
      <c r="AJ961" s="236"/>
      <c r="AK961" s="236"/>
      <c r="AL961" s="236"/>
      <c r="AM961" s="236"/>
      <c r="AN961" s="236"/>
      <c r="AO961" s="236"/>
      <c r="AP961" s="236"/>
      <c r="AQ961" s="236"/>
      <c r="AR961" s="236"/>
    </row>
    <row r="962">
      <c r="A962" s="236"/>
      <c r="B962" s="236"/>
      <c r="C962" s="236"/>
      <c r="D962" s="236"/>
      <c r="E962" s="236"/>
      <c r="F962" s="243"/>
      <c r="G962" s="243"/>
      <c r="H962" s="220"/>
      <c r="I962" s="220"/>
      <c r="J962" s="242"/>
      <c r="K962" s="236"/>
      <c r="L962" s="236"/>
      <c r="M962" s="236"/>
      <c r="N962" s="236"/>
      <c r="O962" s="236"/>
      <c r="P962" s="236"/>
      <c r="Q962" s="236"/>
      <c r="R962" s="236"/>
      <c r="S962" s="236"/>
      <c r="T962" s="236"/>
      <c r="U962" s="236"/>
      <c r="V962" s="236"/>
      <c r="W962" s="236"/>
      <c r="X962" s="236"/>
      <c r="Y962" s="236"/>
      <c r="Z962" s="236"/>
      <c r="AA962" s="236"/>
      <c r="AB962" s="236"/>
      <c r="AC962" s="236"/>
      <c r="AD962" s="236"/>
      <c r="AE962" s="236"/>
      <c r="AF962" s="236"/>
      <c r="AG962" s="236"/>
      <c r="AH962" s="236"/>
      <c r="AI962" s="236"/>
      <c r="AJ962" s="236"/>
      <c r="AK962" s="236"/>
      <c r="AL962" s="236"/>
      <c r="AM962" s="236"/>
      <c r="AN962" s="236"/>
      <c r="AO962" s="236"/>
      <c r="AP962" s="236"/>
      <c r="AQ962" s="236"/>
      <c r="AR962" s="236"/>
    </row>
    <row r="963">
      <c r="A963" s="236"/>
      <c r="B963" s="236"/>
      <c r="C963" s="236"/>
      <c r="D963" s="236"/>
      <c r="E963" s="236"/>
      <c r="F963" s="243"/>
      <c r="G963" s="243"/>
      <c r="H963" s="220"/>
      <c r="I963" s="220"/>
      <c r="J963" s="242"/>
      <c r="K963" s="236"/>
      <c r="L963" s="236"/>
      <c r="M963" s="236"/>
      <c r="N963" s="236"/>
      <c r="O963" s="236"/>
      <c r="P963" s="236"/>
      <c r="Q963" s="236"/>
      <c r="R963" s="236"/>
      <c r="S963" s="236"/>
      <c r="T963" s="236"/>
      <c r="U963" s="236"/>
      <c r="V963" s="236"/>
      <c r="W963" s="236"/>
      <c r="X963" s="236"/>
      <c r="Y963" s="236"/>
      <c r="Z963" s="236"/>
      <c r="AA963" s="236"/>
      <c r="AB963" s="236"/>
      <c r="AC963" s="236"/>
      <c r="AD963" s="236"/>
      <c r="AE963" s="236"/>
      <c r="AF963" s="236"/>
      <c r="AG963" s="236"/>
      <c r="AH963" s="236"/>
      <c r="AI963" s="236"/>
      <c r="AJ963" s="236"/>
      <c r="AK963" s="236"/>
      <c r="AL963" s="236"/>
      <c r="AM963" s="236"/>
      <c r="AN963" s="236"/>
      <c r="AO963" s="236"/>
      <c r="AP963" s="236"/>
      <c r="AQ963" s="236"/>
      <c r="AR963" s="236"/>
    </row>
    <row r="964">
      <c r="A964" s="236"/>
      <c r="B964" s="236"/>
      <c r="C964" s="236"/>
      <c r="D964" s="236"/>
      <c r="E964" s="236"/>
      <c r="F964" s="243"/>
      <c r="G964" s="243"/>
      <c r="H964" s="220"/>
      <c r="I964" s="220"/>
      <c r="J964" s="242"/>
      <c r="K964" s="236"/>
      <c r="L964" s="236"/>
      <c r="M964" s="236"/>
      <c r="N964" s="236"/>
      <c r="O964" s="236"/>
      <c r="P964" s="236"/>
      <c r="Q964" s="236"/>
      <c r="R964" s="236"/>
      <c r="S964" s="236"/>
      <c r="T964" s="236"/>
      <c r="U964" s="236"/>
      <c r="V964" s="236"/>
      <c r="W964" s="236"/>
      <c r="X964" s="236"/>
      <c r="Y964" s="236"/>
      <c r="Z964" s="236"/>
      <c r="AA964" s="236"/>
      <c r="AB964" s="236"/>
      <c r="AC964" s="236"/>
      <c r="AD964" s="236"/>
      <c r="AE964" s="236"/>
      <c r="AF964" s="236"/>
      <c r="AG964" s="236"/>
      <c r="AH964" s="236"/>
      <c r="AI964" s="236"/>
      <c r="AJ964" s="236"/>
      <c r="AK964" s="236"/>
      <c r="AL964" s="236"/>
      <c r="AM964" s="236"/>
      <c r="AN964" s="236"/>
      <c r="AO964" s="236"/>
      <c r="AP964" s="236"/>
      <c r="AQ964" s="236"/>
      <c r="AR964" s="236"/>
    </row>
    <row r="965">
      <c r="A965" s="236"/>
      <c r="B965" s="236"/>
      <c r="C965" s="236"/>
      <c r="D965" s="236"/>
      <c r="E965" s="236"/>
      <c r="F965" s="243"/>
      <c r="G965" s="243"/>
      <c r="H965" s="220"/>
      <c r="I965" s="220"/>
      <c r="J965" s="242"/>
      <c r="K965" s="236"/>
      <c r="L965" s="236"/>
      <c r="M965" s="236"/>
      <c r="N965" s="236"/>
      <c r="O965" s="236"/>
      <c r="P965" s="236"/>
      <c r="Q965" s="236"/>
      <c r="R965" s="236"/>
      <c r="S965" s="236"/>
      <c r="T965" s="236"/>
      <c r="U965" s="236"/>
      <c r="V965" s="236"/>
      <c r="W965" s="236"/>
      <c r="X965" s="236"/>
      <c r="Y965" s="236"/>
      <c r="Z965" s="236"/>
      <c r="AA965" s="236"/>
      <c r="AB965" s="236"/>
      <c r="AC965" s="236"/>
      <c r="AD965" s="236"/>
      <c r="AE965" s="236"/>
      <c r="AF965" s="236"/>
      <c r="AG965" s="236"/>
      <c r="AH965" s="236"/>
      <c r="AI965" s="236"/>
      <c r="AJ965" s="236"/>
      <c r="AK965" s="236"/>
      <c r="AL965" s="236"/>
      <c r="AM965" s="236"/>
      <c r="AN965" s="236"/>
      <c r="AO965" s="236"/>
      <c r="AP965" s="236"/>
      <c r="AQ965" s="236"/>
      <c r="AR965" s="236"/>
    </row>
    <row r="966">
      <c r="A966" s="236"/>
      <c r="B966" s="236"/>
      <c r="C966" s="236"/>
      <c r="D966" s="236"/>
      <c r="E966" s="236"/>
      <c r="F966" s="243"/>
      <c r="G966" s="243"/>
      <c r="H966" s="220"/>
      <c r="I966" s="220"/>
      <c r="J966" s="242"/>
      <c r="K966" s="236"/>
      <c r="L966" s="236"/>
      <c r="M966" s="236"/>
      <c r="N966" s="236"/>
      <c r="O966" s="236"/>
      <c r="P966" s="236"/>
      <c r="Q966" s="236"/>
      <c r="R966" s="236"/>
      <c r="S966" s="236"/>
      <c r="T966" s="236"/>
      <c r="U966" s="236"/>
      <c r="V966" s="236"/>
      <c r="W966" s="236"/>
      <c r="X966" s="236"/>
      <c r="Y966" s="236"/>
      <c r="Z966" s="236"/>
      <c r="AA966" s="236"/>
      <c r="AB966" s="236"/>
      <c r="AC966" s="236"/>
      <c r="AD966" s="236"/>
      <c r="AE966" s="236"/>
      <c r="AF966" s="236"/>
      <c r="AG966" s="236"/>
      <c r="AH966" s="236"/>
      <c r="AI966" s="236"/>
      <c r="AJ966" s="236"/>
      <c r="AK966" s="236"/>
      <c r="AL966" s="236"/>
      <c r="AM966" s="236"/>
      <c r="AN966" s="236"/>
      <c r="AO966" s="236"/>
      <c r="AP966" s="236"/>
      <c r="AQ966" s="236"/>
      <c r="AR966" s="236"/>
    </row>
    <row r="967">
      <c r="A967" s="236"/>
      <c r="B967" s="236"/>
      <c r="C967" s="236"/>
      <c r="D967" s="236"/>
      <c r="E967" s="236"/>
      <c r="F967" s="243"/>
      <c r="G967" s="243"/>
      <c r="H967" s="220"/>
      <c r="I967" s="220"/>
      <c r="J967" s="242"/>
      <c r="K967" s="236"/>
      <c r="L967" s="236"/>
      <c r="M967" s="236"/>
      <c r="N967" s="236"/>
      <c r="O967" s="236"/>
      <c r="P967" s="236"/>
      <c r="Q967" s="236"/>
      <c r="R967" s="236"/>
      <c r="S967" s="236"/>
      <c r="T967" s="236"/>
      <c r="U967" s="236"/>
      <c r="V967" s="236"/>
      <c r="W967" s="236"/>
      <c r="X967" s="236"/>
      <c r="Y967" s="236"/>
      <c r="Z967" s="236"/>
      <c r="AA967" s="236"/>
      <c r="AB967" s="236"/>
      <c r="AC967" s="236"/>
      <c r="AD967" s="236"/>
      <c r="AE967" s="236"/>
      <c r="AF967" s="236"/>
      <c r="AG967" s="236"/>
      <c r="AH967" s="236"/>
      <c r="AI967" s="236"/>
      <c r="AJ967" s="236"/>
      <c r="AK967" s="236"/>
      <c r="AL967" s="236"/>
      <c r="AM967" s="236"/>
      <c r="AN967" s="236"/>
      <c r="AO967" s="236"/>
      <c r="AP967" s="236"/>
      <c r="AQ967" s="236"/>
      <c r="AR967" s="236"/>
    </row>
    <row r="968">
      <c r="A968" s="236"/>
      <c r="B968" s="236"/>
      <c r="C968" s="236"/>
      <c r="D968" s="236"/>
      <c r="E968" s="236"/>
      <c r="F968" s="243"/>
      <c r="G968" s="243"/>
      <c r="H968" s="220"/>
      <c r="I968" s="220"/>
      <c r="J968" s="242"/>
      <c r="K968" s="236"/>
      <c r="L968" s="236"/>
      <c r="M968" s="236"/>
      <c r="N968" s="236"/>
      <c r="O968" s="236"/>
      <c r="P968" s="236"/>
      <c r="Q968" s="236"/>
      <c r="R968" s="236"/>
      <c r="S968" s="236"/>
      <c r="T968" s="236"/>
      <c r="U968" s="236"/>
      <c r="V968" s="236"/>
      <c r="W968" s="236"/>
      <c r="X968" s="236"/>
      <c r="Y968" s="236"/>
      <c r="Z968" s="236"/>
      <c r="AA968" s="236"/>
      <c r="AB968" s="236"/>
      <c r="AC968" s="236"/>
      <c r="AD968" s="236"/>
      <c r="AE968" s="236"/>
      <c r="AF968" s="236"/>
      <c r="AG968" s="236"/>
      <c r="AH968" s="236"/>
      <c r="AI968" s="236"/>
      <c r="AJ968" s="236"/>
      <c r="AK968" s="236"/>
      <c r="AL968" s="236"/>
      <c r="AM968" s="236"/>
      <c r="AN968" s="236"/>
      <c r="AO968" s="236"/>
      <c r="AP968" s="236"/>
      <c r="AQ968" s="236"/>
      <c r="AR968" s="236"/>
    </row>
    <row r="969">
      <c r="A969" s="236"/>
      <c r="B969" s="236"/>
      <c r="C969" s="236"/>
      <c r="D969" s="236"/>
      <c r="E969" s="236"/>
      <c r="F969" s="243"/>
      <c r="G969" s="243"/>
      <c r="H969" s="220"/>
      <c r="I969" s="220"/>
      <c r="J969" s="242"/>
      <c r="K969" s="236"/>
      <c r="L969" s="236"/>
      <c r="M969" s="236"/>
      <c r="N969" s="236"/>
      <c r="O969" s="236"/>
      <c r="P969" s="236"/>
      <c r="Q969" s="236"/>
      <c r="R969" s="236"/>
      <c r="S969" s="236"/>
      <c r="T969" s="236"/>
      <c r="U969" s="236"/>
      <c r="V969" s="236"/>
      <c r="W969" s="236"/>
      <c r="X969" s="236"/>
      <c r="Y969" s="236"/>
      <c r="Z969" s="236"/>
      <c r="AA969" s="236"/>
      <c r="AB969" s="236"/>
      <c r="AC969" s="236"/>
      <c r="AD969" s="236"/>
      <c r="AE969" s="236"/>
      <c r="AF969" s="236"/>
      <c r="AG969" s="236"/>
      <c r="AH969" s="236"/>
      <c r="AI969" s="236"/>
      <c r="AJ969" s="236"/>
      <c r="AK969" s="236"/>
      <c r="AL969" s="236"/>
      <c r="AM969" s="236"/>
      <c r="AN969" s="236"/>
      <c r="AO969" s="236"/>
      <c r="AP969" s="236"/>
      <c r="AQ969" s="236"/>
      <c r="AR969" s="236"/>
    </row>
    <row r="970">
      <c r="A970" s="236"/>
      <c r="B970" s="236"/>
      <c r="C970" s="236"/>
      <c r="D970" s="236"/>
      <c r="E970" s="236"/>
      <c r="F970" s="243"/>
      <c r="G970" s="243"/>
      <c r="H970" s="220"/>
      <c r="I970" s="220"/>
      <c r="J970" s="242"/>
      <c r="K970" s="236"/>
      <c r="L970" s="236"/>
      <c r="M970" s="236"/>
      <c r="N970" s="236"/>
      <c r="O970" s="236"/>
      <c r="P970" s="236"/>
      <c r="Q970" s="236"/>
      <c r="R970" s="236"/>
      <c r="S970" s="236"/>
      <c r="T970" s="236"/>
      <c r="U970" s="236"/>
      <c r="V970" s="236"/>
      <c r="W970" s="236"/>
      <c r="X970" s="236"/>
      <c r="Y970" s="236"/>
      <c r="Z970" s="236"/>
      <c r="AA970" s="236"/>
      <c r="AB970" s="236"/>
      <c r="AC970" s="236"/>
      <c r="AD970" s="236"/>
      <c r="AE970" s="236"/>
      <c r="AF970" s="236"/>
      <c r="AG970" s="236"/>
      <c r="AH970" s="236"/>
      <c r="AI970" s="236"/>
      <c r="AJ970" s="236"/>
      <c r="AK970" s="236"/>
      <c r="AL970" s="236"/>
      <c r="AM970" s="236"/>
      <c r="AN970" s="236"/>
      <c r="AO970" s="236"/>
      <c r="AP970" s="236"/>
      <c r="AQ970" s="236"/>
      <c r="AR970" s="236"/>
    </row>
    <row r="971">
      <c r="A971" s="236"/>
      <c r="B971" s="236"/>
      <c r="C971" s="236"/>
      <c r="D971" s="236"/>
      <c r="E971" s="236"/>
      <c r="F971" s="243"/>
      <c r="G971" s="243"/>
      <c r="H971" s="220"/>
      <c r="I971" s="220"/>
      <c r="J971" s="242"/>
      <c r="K971" s="236"/>
      <c r="L971" s="236"/>
      <c r="M971" s="236"/>
      <c r="N971" s="236"/>
      <c r="O971" s="236"/>
      <c r="P971" s="236"/>
      <c r="Q971" s="236"/>
      <c r="R971" s="236"/>
      <c r="S971" s="236"/>
      <c r="T971" s="236"/>
      <c r="U971" s="236"/>
      <c r="V971" s="236"/>
      <c r="W971" s="236"/>
      <c r="X971" s="236"/>
      <c r="Y971" s="236"/>
      <c r="Z971" s="236"/>
      <c r="AA971" s="236"/>
      <c r="AB971" s="236"/>
      <c r="AC971" s="236"/>
      <c r="AD971" s="236"/>
      <c r="AE971" s="236"/>
      <c r="AF971" s="236"/>
      <c r="AG971" s="236"/>
      <c r="AH971" s="236"/>
      <c r="AI971" s="236"/>
      <c r="AJ971" s="236"/>
      <c r="AK971" s="236"/>
      <c r="AL971" s="236"/>
      <c r="AM971" s="236"/>
      <c r="AN971" s="236"/>
      <c r="AO971" s="236"/>
      <c r="AP971" s="236"/>
      <c r="AQ971" s="236"/>
      <c r="AR971" s="236"/>
    </row>
    <row r="972">
      <c r="A972" s="236"/>
      <c r="B972" s="236"/>
      <c r="C972" s="236"/>
      <c r="D972" s="236"/>
      <c r="E972" s="236"/>
      <c r="F972" s="243"/>
      <c r="G972" s="243"/>
      <c r="H972" s="220"/>
      <c r="I972" s="220"/>
      <c r="J972" s="242"/>
      <c r="K972" s="236"/>
      <c r="L972" s="236"/>
      <c r="M972" s="236"/>
      <c r="N972" s="236"/>
      <c r="O972" s="236"/>
      <c r="P972" s="236"/>
      <c r="Q972" s="236"/>
      <c r="R972" s="236"/>
      <c r="S972" s="236"/>
      <c r="T972" s="236"/>
      <c r="U972" s="236"/>
      <c r="V972" s="236"/>
      <c r="W972" s="236"/>
      <c r="X972" s="236"/>
      <c r="Y972" s="236"/>
      <c r="Z972" s="236"/>
      <c r="AA972" s="236"/>
      <c r="AB972" s="236"/>
      <c r="AC972" s="236"/>
      <c r="AD972" s="236"/>
      <c r="AE972" s="236"/>
      <c r="AF972" s="236"/>
      <c r="AG972" s="236"/>
      <c r="AH972" s="236"/>
      <c r="AI972" s="236"/>
      <c r="AJ972" s="236"/>
      <c r="AK972" s="236"/>
      <c r="AL972" s="236"/>
      <c r="AM972" s="236"/>
      <c r="AN972" s="236"/>
      <c r="AO972" s="236"/>
      <c r="AP972" s="236"/>
      <c r="AQ972" s="236"/>
      <c r="AR972" s="236"/>
    </row>
    <row r="973">
      <c r="A973" s="236"/>
      <c r="B973" s="236"/>
      <c r="C973" s="236"/>
      <c r="D973" s="236"/>
      <c r="E973" s="236"/>
      <c r="F973" s="243"/>
      <c r="G973" s="243"/>
      <c r="H973" s="220"/>
      <c r="I973" s="220"/>
      <c r="J973" s="242"/>
      <c r="K973" s="236"/>
      <c r="L973" s="236"/>
      <c r="M973" s="236"/>
      <c r="N973" s="236"/>
      <c r="O973" s="236"/>
      <c r="P973" s="236"/>
      <c r="Q973" s="236"/>
      <c r="R973" s="236"/>
      <c r="S973" s="236"/>
      <c r="T973" s="236"/>
      <c r="U973" s="236"/>
      <c r="V973" s="236"/>
      <c r="W973" s="236"/>
      <c r="X973" s="236"/>
      <c r="Y973" s="236"/>
      <c r="Z973" s="236"/>
      <c r="AA973" s="236"/>
      <c r="AB973" s="236"/>
      <c r="AC973" s="236"/>
      <c r="AD973" s="236"/>
      <c r="AE973" s="236"/>
      <c r="AF973" s="236"/>
      <c r="AG973" s="236"/>
      <c r="AH973" s="236"/>
      <c r="AI973" s="236"/>
      <c r="AJ973" s="236"/>
      <c r="AK973" s="236"/>
      <c r="AL973" s="236"/>
      <c r="AM973" s="236"/>
      <c r="AN973" s="236"/>
      <c r="AO973" s="236"/>
      <c r="AP973" s="236"/>
      <c r="AQ973" s="236"/>
      <c r="AR973" s="236"/>
    </row>
    <row r="974">
      <c r="A974" s="236"/>
      <c r="B974" s="236"/>
      <c r="C974" s="236"/>
      <c r="D974" s="236"/>
      <c r="E974" s="236"/>
      <c r="F974" s="243"/>
      <c r="G974" s="243"/>
      <c r="H974" s="220"/>
      <c r="I974" s="220"/>
      <c r="J974" s="242"/>
      <c r="K974" s="236"/>
      <c r="L974" s="236"/>
      <c r="M974" s="236"/>
      <c r="N974" s="236"/>
      <c r="O974" s="236"/>
      <c r="P974" s="236"/>
      <c r="Q974" s="236"/>
      <c r="R974" s="236"/>
      <c r="S974" s="236"/>
      <c r="T974" s="236"/>
      <c r="U974" s="236"/>
      <c r="V974" s="236"/>
      <c r="W974" s="236"/>
      <c r="X974" s="236"/>
      <c r="Y974" s="236"/>
      <c r="Z974" s="236"/>
      <c r="AA974" s="236"/>
      <c r="AB974" s="236"/>
      <c r="AC974" s="236"/>
      <c r="AD974" s="236"/>
      <c r="AE974" s="236"/>
      <c r="AF974" s="236"/>
      <c r="AG974" s="236"/>
      <c r="AH974" s="236"/>
      <c r="AI974" s="236"/>
      <c r="AJ974" s="236"/>
      <c r="AK974" s="236"/>
      <c r="AL974" s="236"/>
      <c r="AM974" s="236"/>
      <c r="AN974" s="236"/>
      <c r="AO974" s="236"/>
      <c r="AP974" s="236"/>
      <c r="AQ974" s="236"/>
      <c r="AR974" s="236"/>
    </row>
    <row r="975">
      <c r="A975" s="236"/>
      <c r="B975" s="236"/>
      <c r="C975" s="236"/>
      <c r="D975" s="236"/>
      <c r="E975" s="236"/>
      <c r="F975" s="243"/>
      <c r="G975" s="243"/>
      <c r="H975" s="220"/>
      <c r="I975" s="220"/>
      <c r="J975" s="242"/>
      <c r="K975" s="236"/>
      <c r="L975" s="236"/>
      <c r="M975" s="236"/>
      <c r="N975" s="236"/>
      <c r="O975" s="236"/>
      <c r="P975" s="236"/>
      <c r="Q975" s="236"/>
      <c r="R975" s="236"/>
      <c r="S975" s="236"/>
      <c r="T975" s="236"/>
      <c r="U975" s="236"/>
      <c r="V975" s="236"/>
      <c r="W975" s="236"/>
      <c r="X975" s="236"/>
      <c r="Y975" s="236"/>
      <c r="Z975" s="236"/>
      <c r="AA975" s="236"/>
      <c r="AB975" s="236"/>
      <c r="AC975" s="236"/>
      <c r="AD975" s="236"/>
      <c r="AE975" s="236"/>
      <c r="AF975" s="236"/>
      <c r="AG975" s="236"/>
      <c r="AH975" s="236"/>
      <c r="AI975" s="236"/>
      <c r="AJ975" s="236"/>
      <c r="AK975" s="236"/>
      <c r="AL975" s="236"/>
      <c r="AM975" s="236"/>
      <c r="AN975" s="236"/>
      <c r="AO975" s="236"/>
      <c r="AP975" s="236"/>
      <c r="AQ975" s="236"/>
      <c r="AR975" s="236"/>
    </row>
    <row r="976">
      <c r="A976" s="236"/>
      <c r="B976" s="236"/>
      <c r="C976" s="236"/>
      <c r="D976" s="236"/>
      <c r="E976" s="236"/>
      <c r="F976" s="243"/>
      <c r="G976" s="243"/>
      <c r="H976" s="220"/>
      <c r="I976" s="220"/>
      <c r="J976" s="242"/>
      <c r="K976" s="236"/>
      <c r="L976" s="236"/>
      <c r="M976" s="236"/>
      <c r="N976" s="236"/>
      <c r="O976" s="236"/>
      <c r="P976" s="236"/>
      <c r="Q976" s="236"/>
      <c r="R976" s="236"/>
      <c r="S976" s="236"/>
      <c r="T976" s="236"/>
      <c r="U976" s="236"/>
      <c r="V976" s="236"/>
      <c r="W976" s="236"/>
      <c r="X976" s="236"/>
      <c r="Y976" s="236"/>
      <c r="Z976" s="236"/>
      <c r="AA976" s="236"/>
      <c r="AB976" s="236"/>
      <c r="AC976" s="236"/>
      <c r="AD976" s="236"/>
      <c r="AE976" s="236"/>
      <c r="AF976" s="236"/>
      <c r="AG976" s="236"/>
      <c r="AH976" s="236"/>
      <c r="AI976" s="236"/>
      <c r="AJ976" s="236"/>
      <c r="AK976" s="236"/>
      <c r="AL976" s="236"/>
      <c r="AM976" s="236"/>
      <c r="AN976" s="236"/>
      <c r="AO976" s="236"/>
      <c r="AP976" s="236"/>
      <c r="AQ976" s="236"/>
      <c r="AR976" s="236"/>
    </row>
    <row r="977">
      <c r="A977" s="236"/>
      <c r="B977" s="236"/>
      <c r="C977" s="236"/>
      <c r="D977" s="236"/>
      <c r="E977" s="236"/>
      <c r="F977" s="243"/>
      <c r="G977" s="243"/>
      <c r="H977" s="220"/>
      <c r="I977" s="220"/>
      <c r="J977" s="242"/>
      <c r="K977" s="236"/>
      <c r="L977" s="236"/>
      <c r="M977" s="236"/>
      <c r="N977" s="236"/>
      <c r="O977" s="236"/>
      <c r="P977" s="236"/>
      <c r="Q977" s="236"/>
      <c r="R977" s="236"/>
      <c r="S977" s="236"/>
      <c r="T977" s="236"/>
      <c r="U977" s="236"/>
      <c r="V977" s="236"/>
      <c r="W977" s="236"/>
      <c r="X977" s="236"/>
      <c r="Y977" s="236"/>
      <c r="Z977" s="236"/>
      <c r="AA977" s="236"/>
      <c r="AB977" s="236"/>
      <c r="AC977" s="236"/>
      <c r="AD977" s="236"/>
      <c r="AE977" s="236"/>
      <c r="AF977" s="236"/>
      <c r="AG977" s="236"/>
      <c r="AH977" s="236"/>
      <c r="AI977" s="236"/>
      <c r="AJ977" s="236"/>
      <c r="AK977" s="236"/>
      <c r="AL977" s="236"/>
      <c r="AM977" s="236"/>
      <c r="AN977" s="236"/>
      <c r="AO977" s="236"/>
      <c r="AP977" s="236"/>
      <c r="AQ977" s="236"/>
      <c r="AR977" s="236"/>
    </row>
    <row r="978">
      <c r="A978" s="236"/>
      <c r="B978" s="236"/>
      <c r="C978" s="236"/>
      <c r="D978" s="236"/>
      <c r="E978" s="236"/>
      <c r="F978" s="243"/>
      <c r="G978" s="243"/>
      <c r="H978" s="220"/>
      <c r="I978" s="220"/>
      <c r="J978" s="242"/>
      <c r="K978" s="236"/>
      <c r="L978" s="236"/>
      <c r="M978" s="236"/>
      <c r="N978" s="236"/>
      <c r="O978" s="236"/>
      <c r="P978" s="236"/>
      <c r="Q978" s="236"/>
      <c r="R978" s="236"/>
      <c r="S978" s="236"/>
      <c r="T978" s="236"/>
      <c r="U978" s="236"/>
      <c r="V978" s="236"/>
      <c r="W978" s="236"/>
      <c r="X978" s="236"/>
      <c r="Y978" s="236"/>
      <c r="Z978" s="236"/>
      <c r="AA978" s="236"/>
      <c r="AB978" s="236"/>
      <c r="AC978" s="236"/>
      <c r="AD978" s="236"/>
      <c r="AE978" s="236"/>
      <c r="AF978" s="236"/>
      <c r="AG978" s="236"/>
      <c r="AH978" s="236"/>
      <c r="AI978" s="236"/>
      <c r="AJ978" s="236"/>
      <c r="AK978" s="236"/>
      <c r="AL978" s="236"/>
      <c r="AM978" s="236"/>
      <c r="AN978" s="236"/>
      <c r="AO978" s="236"/>
      <c r="AP978" s="236"/>
      <c r="AQ978" s="236"/>
      <c r="AR978" s="236"/>
    </row>
    <row r="979">
      <c r="A979" s="236"/>
      <c r="B979" s="236"/>
      <c r="C979" s="236"/>
      <c r="D979" s="236"/>
      <c r="E979" s="236"/>
      <c r="F979" s="243"/>
      <c r="G979" s="243"/>
      <c r="H979" s="220"/>
      <c r="I979" s="220"/>
      <c r="J979" s="242"/>
      <c r="K979" s="236"/>
      <c r="L979" s="236"/>
      <c r="M979" s="236"/>
      <c r="N979" s="236"/>
      <c r="O979" s="236"/>
      <c r="P979" s="236"/>
      <c r="Q979" s="236"/>
      <c r="R979" s="236"/>
      <c r="S979" s="236"/>
      <c r="T979" s="236"/>
      <c r="U979" s="236"/>
      <c r="V979" s="236"/>
      <c r="W979" s="236"/>
      <c r="X979" s="236"/>
      <c r="Y979" s="236"/>
      <c r="Z979" s="236"/>
      <c r="AA979" s="236"/>
      <c r="AB979" s="236"/>
      <c r="AC979" s="236"/>
      <c r="AD979" s="236"/>
      <c r="AE979" s="236"/>
      <c r="AF979" s="236"/>
      <c r="AG979" s="236"/>
      <c r="AH979" s="236"/>
      <c r="AI979" s="236"/>
      <c r="AJ979" s="236"/>
      <c r="AK979" s="236"/>
      <c r="AL979" s="236"/>
      <c r="AM979" s="236"/>
      <c r="AN979" s="236"/>
      <c r="AO979" s="236"/>
      <c r="AP979" s="236"/>
      <c r="AQ979" s="236"/>
      <c r="AR979" s="236"/>
    </row>
    <row r="980">
      <c r="A980" s="236"/>
      <c r="B980" s="236"/>
      <c r="C980" s="236"/>
      <c r="D980" s="236"/>
      <c r="E980" s="236"/>
      <c r="F980" s="243"/>
      <c r="G980" s="243"/>
      <c r="H980" s="220"/>
      <c r="I980" s="220"/>
      <c r="J980" s="242"/>
      <c r="K980" s="236"/>
      <c r="L980" s="236"/>
      <c r="M980" s="236"/>
      <c r="N980" s="236"/>
      <c r="O980" s="236"/>
      <c r="P980" s="236"/>
      <c r="Q980" s="236"/>
      <c r="R980" s="236"/>
      <c r="S980" s="236"/>
      <c r="T980" s="236"/>
      <c r="U980" s="236"/>
      <c r="V980" s="236"/>
      <c r="W980" s="236"/>
      <c r="X980" s="236"/>
      <c r="Y980" s="236"/>
      <c r="Z980" s="236"/>
      <c r="AA980" s="236"/>
      <c r="AB980" s="236"/>
      <c r="AC980" s="236"/>
      <c r="AD980" s="236"/>
      <c r="AE980" s="236"/>
      <c r="AF980" s="236"/>
      <c r="AG980" s="236"/>
      <c r="AH980" s="236"/>
      <c r="AI980" s="236"/>
      <c r="AJ980" s="236"/>
      <c r="AK980" s="236"/>
      <c r="AL980" s="236"/>
      <c r="AM980" s="236"/>
      <c r="AN980" s="236"/>
      <c r="AO980" s="236"/>
      <c r="AP980" s="236"/>
      <c r="AQ980" s="236"/>
      <c r="AR980" s="236"/>
    </row>
    <row r="981">
      <c r="A981" s="236"/>
      <c r="B981" s="236"/>
      <c r="C981" s="236"/>
      <c r="D981" s="236"/>
      <c r="E981" s="236"/>
      <c r="F981" s="243"/>
      <c r="G981" s="243"/>
      <c r="H981" s="220"/>
      <c r="I981" s="220"/>
      <c r="J981" s="242"/>
      <c r="K981" s="236"/>
      <c r="L981" s="236"/>
      <c r="M981" s="236"/>
      <c r="N981" s="236"/>
      <c r="O981" s="236"/>
      <c r="P981" s="236"/>
      <c r="Q981" s="236"/>
      <c r="R981" s="236"/>
      <c r="S981" s="236"/>
      <c r="T981" s="236"/>
      <c r="U981" s="236"/>
      <c r="V981" s="236"/>
      <c r="W981" s="236"/>
      <c r="X981" s="236"/>
      <c r="Y981" s="236"/>
      <c r="Z981" s="236"/>
      <c r="AA981" s="236"/>
      <c r="AB981" s="236"/>
      <c r="AC981" s="236"/>
      <c r="AD981" s="236"/>
      <c r="AE981" s="236"/>
      <c r="AF981" s="236"/>
      <c r="AG981" s="236"/>
      <c r="AH981" s="236"/>
      <c r="AI981" s="236"/>
      <c r="AJ981" s="236"/>
      <c r="AK981" s="236"/>
      <c r="AL981" s="236"/>
      <c r="AM981" s="236"/>
      <c r="AN981" s="236"/>
      <c r="AO981" s="236"/>
      <c r="AP981" s="236"/>
      <c r="AQ981" s="236"/>
      <c r="AR981" s="236"/>
    </row>
    <row r="982">
      <c r="A982" s="236"/>
      <c r="B982" s="236"/>
      <c r="C982" s="236"/>
      <c r="D982" s="236"/>
      <c r="E982" s="236"/>
      <c r="F982" s="243"/>
      <c r="G982" s="243"/>
      <c r="H982" s="220"/>
      <c r="I982" s="220"/>
      <c r="J982" s="242"/>
      <c r="K982" s="236"/>
      <c r="L982" s="236"/>
      <c r="M982" s="236"/>
      <c r="N982" s="236"/>
      <c r="O982" s="236"/>
      <c r="P982" s="236"/>
      <c r="Q982" s="236"/>
      <c r="R982" s="236"/>
      <c r="S982" s="236"/>
      <c r="T982" s="236"/>
      <c r="U982" s="236"/>
      <c r="V982" s="236"/>
      <c r="W982" s="236"/>
      <c r="X982" s="236"/>
      <c r="Y982" s="236"/>
      <c r="Z982" s="236"/>
      <c r="AA982" s="236"/>
      <c r="AB982" s="236"/>
      <c r="AC982" s="236"/>
      <c r="AD982" s="236"/>
      <c r="AE982" s="236"/>
      <c r="AF982" s="236"/>
      <c r="AG982" s="236"/>
      <c r="AH982" s="236"/>
      <c r="AI982" s="236"/>
      <c r="AJ982" s="236"/>
      <c r="AK982" s="236"/>
      <c r="AL982" s="236"/>
      <c r="AM982" s="236"/>
      <c r="AN982" s="236"/>
      <c r="AO982" s="236"/>
      <c r="AP982" s="236"/>
      <c r="AQ982" s="236"/>
      <c r="AR982" s="236"/>
    </row>
    <row r="983">
      <c r="A983" s="236"/>
      <c r="B983" s="236"/>
      <c r="C983" s="236"/>
      <c r="D983" s="236"/>
      <c r="E983" s="236"/>
      <c r="F983" s="243"/>
      <c r="G983" s="243"/>
      <c r="H983" s="220"/>
      <c r="I983" s="220"/>
      <c r="J983" s="242"/>
      <c r="K983" s="236"/>
      <c r="L983" s="236"/>
      <c r="M983" s="236"/>
      <c r="N983" s="236"/>
      <c r="O983" s="236"/>
      <c r="P983" s="236"/>
      <c r="Q983" s="236"/>
      <c r="R983" s="236"/>
      <c r="S983" s="236"/>
      <c r="T983" s="236"/>
      <c r="U983" s="236"/>
      <c r="V983" s="236"/>
      <c r="W983" s="236"/>
      <c r="X983" s="236"/>
      <c r="Y983" s="236"/>
      <c r="Z983" s="236"/>
      <c r="AA983" s="236"/>
      <c r="AB983" s="236"/>
      <c r="AC983" s="236"/>
      <c r="AD983" s="236"/>
      <c r="AE983" s="236"/>
      <c r="AF983" s="236"/>
      <c r="AG983" s="236"/>
      <c r="AH983" s="236"/>
      <c r="AI983" s="236"/>
      <c r="AJ983" s="236"/>
      <c r="AK983" s="236"/>
      <c r="AL983" s="236"/>
      <c r="AM983" s="236"/>
      <c r="AN983" s="236"/>
      <c r="AO983" s="236"/>
      <c r="AP983" s="236"/>
      <c r="AQ983" s="236"/>
      <c r="AR983" s="236"/>
    </row>
    <row r="984">
      <c r="A984" s="236"/>
      <c r="B984" s="236"/>
      <c r="C984" s="236"/>
      <c r="D984" s="236"/>
      <c r="E984" s="236"/>
      <c r="F984" s="243"/>
      <c r="G984" s="243"/>
      <c r="H984" s="220"/>
      <c r="I984" s="220"/>
      <c r="J984" s="242"/>
      <c r="K984" s="236"/>
      <c r="L984" s="236"/>
      <c r="M984" s="236"/>
      <c r="N984" s="236"/>
      <c r="O984" s="236"/>
      <c r="P984" s="236"/>
      <c r="Q984" s="236"/>
      <c r="R984" s="236"/>
      <c r="S984" s="236"/>
      <c r="T984" s="236"/>
      <c r="U984" s="236"/>
      <c r="V984" s="236"/>
      <c r="W984" s="236"/>
      <c r="X984" s="236"/>
      <c r="Y984" s="236"/>
      <c r="Z984" s="236"/>
      <c r="AA984" s="236"/>
      <c r="AB984" s="236"/>
      <c r="AC984" s="236"/>
      <c r="AD984" s="236"/>
      <c r="AE984" s="236"/>
      <c r="AF984" s="236"/>
      <c r="AG984" s="236"/>
      <c r="AH984" s="236"/>
      <c r="AI984" s="236"/>
      <c r="AJ984" s="236"/>
      <c r="AK984" s="236"/>
      <c r="AL984" s="236"/>
      <c r="AM984" s="236"/>
      <c r="AN984" s="236"/>
      <c r="AO984" s="236"/>
      <c r="AP984" s="236"/>
      <c r="AQ984" s="236"/>
      <c r="AR984" s="236"/>
    </row>
    <row r="985">
      <c r="A985" s="236"/>
      <c r="B985" s="236"/>
      <c r="C985" s="236"/>
      <c r="D985" s="236"/>
      <c r="E985" s="236"/>
      <c r="F985" s="243"/>
      <c r="G985" s="243"/>
      <c r="H985" s="220"/>
      <c r="I985" s="220"/>
      <c r="J985" s="242"/>
      <c r="K985" s="236"/>
      <c r="L985" s="236"/>
      <c r="M985" s="236"/>
      <c r="N985" s="236"/>
      <c r="O985" s="236"/>
      <c r="P985" s="236"/>
      <c r="Q985" s="236"/>
      <c r="R985" s="236"/>
      <c r="S985" s="236"/>
      <c r="T985" s="236"/>
      <c r="U985" s="236"/>
      <c r="V985" s="236"/>
      <c r="W985" s="236"/>
      <c r="X985" s="236"/>
      <c r="Y985" s="236"/>
      <c r="Z985" s="236"/>
      <c r="AA985" s="236"/>
      <c r="AB985" s="236"/>
      <c r="AC985" s="236"/>
      <c r="AD985" s="236"/>
      <c r="AE985" s="236"/>
      <c r="AF985" s="236"/>
      <c r="AG985" s="236"/>
      <c r="AH985" s="236"/>
      <c r="AI985" s="236"/>
      <c r="AJ985" s="236"/>
      <c r="AK985" s="236"/>
      <c r="AL985" s="236"/>
      <c r="AM985" s="236"/>
      <c r="AN985" s="236"/>
      <c r="AO985" s="236"/>
      <c r="AP985" s="236"/>
      <c r="AQ985" s="236"/>
      <c r="AR985" s="236"/>
    </row>
    <row r="986">
      <c r="A986" s="236"/>
      <c r="B986" s="236"/>
      <c r="C986" s="236"/>
      <c r="D986" s="236"/>
      <c r="E986" s="236"/>
      <c r="F986" s="243"/>
      <c r="G986" s="243"/>
      <c r="H986" s="220"/>
      <c r="I986" s="220"/>
      <c r="J986" s="242"/>
      <c r="K986" s="236"/>
      <c r="L986" s="236"/>
      <c r="M986" s="236"/>
      <c r="N986" s="236"/>
      <c r="O986" s="236"/>
      <c r="P986" s="236"/>
      <c r="Q986" s="236"/>
      <c r="R986" s="236"/>
      <c r="S986" s="236"/>
      <c r="T986" s="236"/>
      <c r="U986" s="236"/>
      <c r="V986" s="236"/>
      <c r="W986" s="236"/>
      <c r="X986" s="236"/>
      <c r="Y986" s="236"/>
      <c r="Z986" s="236"/>
      <c r="AA986" s="236"/>
      <c r="AB986" s="236"/>
      <c r="AC986" s="236"/>
      <c r="AD986" s="236"/>
      <c r="AE986" s="236"/>
      <c r="AF986" s="236"/>
      <c r="AG986" s="236"/>
      <c r="AH986" s="236"/>
      <c r="AI986" s="236"/>
      <c r="AJ986" s="236"/>
      <c r="AK986" s="236"/>
      <c r="AL986" s="236"/>
      <c r="AM986" s="236"/>
      <c r="AN986" s="236"/>
      <c r="AO986" s="236"/>
      <c r="AP986" s="236"/>
      <c r="AQ986" s="236"/>
      <c r="AR986" s="236"/>
    </row>
    <row r="987">
      <c r="A987" s="236"/>
      <c r="B987" s="236"/>
      <c r="C987" s="236"/>
      <c r="D987" s="236"/>
      <c r="E987" s="236"/>
      <c r="F987" s="243"/>
      <c r="G987" s="243"/>
      <c r="H987" s="220"/>
      <c r="I987" s="220"/>
      <c r="J987" s="242"/>
      <c r="K987" s="236"/>
      <c r="L987" s="236"/>
      <c r="M987" s="236"/>
      <c r="N987" s="236"/>
      <c r="O987" s="236"/>
      <c r="P987" s="236"/>
      <c r="Q987" s="236"/>
      <c r="R987" s="236"/>
      <c r="S987" s="236"/>
      <c r="T987" s="236"/>
      <c r="U987" s="236"/>
      <c r="V987" s="236"/>
      <c r="W987" s="236"/>
      <c r="X987" s="236"/>
      <c r="Y987" s="236"/>
      <c r="Z987" s="236"/>
      <c r="AA987" s="236"/>
      <c r="AB987" s="236"/>
      <c r="AC987" s="236"/>
      <c r="AD987" s="236"/>
      <c r="AE987" s="236"/>
      <c r="AF987" s="236"/>
      <c r="AG987" s="236"/>
      <c r="AH987" s="236"/>
      <c r="AI987" s="236"/>
      <c r="AJ987" s="236"/>
      <c r="AK987" s="236"/>
      <c r="AL987" s="236"/>
      <c r="AM987" s="236"/>
      <c r="AN987" s="236"/>
      <c r="AO987" s="236"/>
      <c r="AP987" s="236"/>
      <c r="AQ987" s="236"/>
      <c r="AR987" s="236"/>
    </row>
    <row r="988">
      <c r="A988" s="236"/>
      <c r="B988" s="236"/>
      <c r="C988" s="236"/>
      <c r="D988" s="236"/>
      <c r="E988" s="236"/>
      <c r="F988" s="243"/>
      <c r="G988" s="243"/>
      <c r="H988" s="220"/>
      <c r="I988" s="220"/>
      <c r="J988" s="242"/>
      <c r="K988" s="236"/>
      <c r="L988" s="236"/>
      <c r="M988" s="236"/>
      <c r="N988" s="236"/>
      <c r="O988" s="236"/>
      <c r="P988" s="236"/>
      <c r="Q988" s="236"/>
      <c r="R988" s="236"/>
      <c r="S988" s="236"/>
      <c r="T988" s="236"/>
      <c r="U988" s="236"/>
      <c r="V988" s="236"/>
      <c r="W988" s="236"/>
      <c r="X988" s="236"/>
      <c r="Y988" s="236"/>
      <c r="Z988" s="236"/>
      <c r="AA988" s="236"/>
      <c r="AB988" s="236"/>
      <c r="AC988" s="236"/>
      <c r="AD988" s="236"/>
      <c r="AE988" s="236"/>
      <c r="AF988" s="236"/>
      <c r="AG988" s="236"/>
      <c r="AH988" s="236"/>
      <c r="AI988" s="236"/>
      <c r="AJ988" s="236"/>
      <c r="AK988" s="236"/>
      <c r="AL988" s="236"/>
      <c r="AM988" s="236"/>
      <c r="AN988" s="236"/>
      <c r="AO988" s="236"/>
      <c r="AP988" s="236"/>
      <c r="AQ988" s="236"/>
      <c r="AR988" s="236"/>
    </row>
    <row r="989">
      <c r="A989" s="236"/>
      <c r="B989" s="236"/>
      <c r="C989" s="236"/>
      <c r="D989" s="236"/>
      <c r="E989" s="236"/>
      <c r="F989" s="243"/>
      <c r="G989" s="243"/>
      <c r="H989" s="220"/>
      <c r="I989" s="220"/>
      <c r="J989" s="242"/>
      <c r="K989" s="236"/>
      <c r="L989" s="236"/>
      <c r="M989" s="236"/>
      <c r="N989" s="236"/>
      <c r="O989" s="236"/>
      <c r="P989" s="236"/>
      <c r="Q989" s="236"/>
      <c r="R989" s="236"/>
      <c r="S989" s="236"/>
      <c r="T989" s="236"/>
      <c r="U989" s="236"/>
      <c r="V989" s="236"/>
      <c r="W989" s="236"/>
      <c r="X989" s="236"/>
      <c r="Y989" s="236"/>
      <c r="Z989" s="236"/>
      <c r="AA989" s="236"/>
      <c r="AB989" s="236"/>
      <c r="AC989" s="236"/>
      <c r="AD989" s="236"/>
      <c r="AE989" s="236"/>
      <c r="AF989" s="236"/>
      <c r="AG989" s="236"/>
      <c r="AH989" s="236"/>
      <c r="AI989" s="236"/>
      <c r="AJ989" s="236"/>
      <c r="AK989" s="236"/>
      <c r="AL989" s="236"/>
      <c r="AM989" s="236"/>
      <c r="AN989" s="236"/>
      <c r="AO989" s="236"/>
      <c r="AP989" s="236"/>
      <c r="AQ989" s="236"/>
      <c r="AR989" s="236"/>
    </row>
    <row r="990">
      <c r="A990" s="236"/>
      <c r="B990" s="236"/>
      <c r="C990" s="236"/>
      <c r="D990" s="236"/>
      <c r="E990" s="236"/>
      <c r="F990" s="243"/>
      <c r="G990" s="243"/>
      <c r="H990" s="220"/>
      <c r="I990" s="220"/>
      <c r="J990" s="242"/>
      <c r="K990" s="236"/>
      <c r="L990" s="236"/>
      <c r="M990" s="236"/>
      <c r="N990" s="236"/>
      <c r="O990" s="236"/>
      <c r="P990" s="236"/>
      <c r="Q990" s="236"/>
      <c r="R990" s="236"/>
      <c r="S990" s="236"/>
      <c r="T990" s="236"/>
      <c r="U990" s="236"/>
      <c r="V990" s="236"/>
      <c r="W990" s="236"/>
      <c r="X990" s="236"/>
      <c r="Y990" s="236"/>
      <c r="Z990" s="236"/>
      <c r="AA990" s="236"/>
      <c r="AB990" s="236"/>
      <c r="AC990" s="236"/>
      <c r="AD990" s="236"/>
      <c r="AE990" s="236"/>
      <c r="AF990" s="236"/>
      <c r="AG990" s="236"/>
      <c r="AH990" s="236"/>
      <c r="AI990" s="236"/>
      <c r="AJ990" s="236"/>
      <c r="AK990" s="236"/>
      <c r="AL990" s="236"/>
      <c r="AM990" s="236"/>
      <c r="AN990" s="236"/>
      <c r="AO990" s="236"/>
      <c r="AP990" s="236"/>
      <c r="AQ990" s="236"/>
      <c r="AR990" s="236"/>
    </row>
    <row r="991">
      <c r="A991" s="236"/>
      <c r="B991" s="236"/>
      <c r="C991" s="236"/>
      <c r="D991" s="236"/>
      <c r="E991" s="236"/>
      <c r="F991" s="243"/>
      <c r="G991" s="243"/>
      <c r="H991" s="220"/>
      <c r="I991" s="220"/>
      <c r="J991" s="242"/>
      <c r="K991" s="236"/>
      <c r="L991" s="236"/>
      <c r="M991" s="236"/>
      <c r="N991" s="236"/>
      <c r="O991" s="236"/>
      <c r="P991" s="236"/>
      <c r="Q991" s="236"/>
      <c r="R991" s="236"/>
      <c r="S991" s="236"/>
      <c r="T991" s="236"/>
      <c r="U991" s="236"/>
      <c r="V991" s="236"/>
      <c r="W991" s="236"/>
      <c r="X991" s="236"/>
      <c r="Y991" s="236"/>
      <c r="Z991" s="236"/>
      <c r="AA991" s="236"/>
      <c r="AB991" s="236"/>
      <c r="AC991" s="236"/>
      <c r="AD991" s="236"/>
      <c r="AE991" s="236"/>
      <c r="AF991" s="236"/>
      <c r="AG991" s="236"/>
      <c r="AH991" s="236"/>
      <c r="AI991" s="236"/>
      <c r="AJ991" s="236"/>
      <c r="AK991" s="236"/>
      <c r="AL991" s="236"/>
      <c r="AM991" s="236"/>
      <c r="AN991" s="236"/>
      <c r="AO991" s="236"/>
      <c r="AP991" s="236"/>
      <c r="AQ991" s="236"/>
      <c r="AR991" s="236"/>
    </row>
    <row r="992">
      <c r="A992" s="236"/>
      <c r="B992" s="236"/>
      <c r="C992" s="236"/>
      <c r="D992" s="236"/>
      <c r="E992" s="236"/>
      <c r="F992" s="243"/>
      <c r="G992" s="243"/>
      <c r="H992" s="220"/>
      <c r="I992" s="220"/>
      <c r="J992" s="242"/>
      <c r="K992" s="236"/>
      <c r="L992" s="236"/>
      <c r="M992" s="236"/>
      <c r="N992" s="236"/>
      <c r="O992" s="236"/>
      <c r="P992" s="236"/>
      <c r="Q992" s="236"/>
      <c r="R992" s="236"/>
      <c r="S992" s="236"/>
      <c r="T992" s="236"/>
      <c r="U992" s="236"/>
      <c r="V992" s="236"/>
      <c r="W992" s="236"/>
      <c r="X992" s="236"/>
      <c r="Y992" s="236"/>
      <c r="Z992" s="236"/>
      <c r="AA992" s="236"/>
      <c r="AB992" s="236"/>
      <c r="AC992" s="236"/>
      <c r="AD992" s="236"/>
      <c r="AE992" s="236"/>
      <c r="AF992" s="236"/>
      <c r="AG992" s="236"/>
      <c r="AH992" s="236"/>
      <c r="AI992" s="236"/>
      <c r="AJ992" s="236"/>
      <c r="AK992" s="236"/>
      <c r="AL992" s="236"/>
      <c r="AM992" s="236"/>
      <c r="AN992" s="236"/>
      <c r="AO992" s="236"/>
      <c r="AP992" s="236"/>
      <c r="AQ992" s="236"/>
      <c r="AR992" s="236"/>
    </row>
    <row r="993">
      <c r="A993" s="236"/>
      <c r="B993" s="236"/>
      <c r="C993" s="236"/>
      <c r="D993" s="236"/>
      <c r="E993" s="236"/>
      <c r="F993" s="243"/>
      <c r="G993" s="243"/>
      <c r="H993" s="220"/>
      <c r="I993" s="220"/>
      <c r="J993" s="242"/>
      <c r="K993" s="236"/>
      <c r="L993" s="236"/>
      <c r="M993" s="236"/>
      <c r="N993" s="236"/>
      <c r="O993" s="236"/>
      <c r="P993" s="236"/>
      <c r="Q993" s="236"/>
      <c r="R993" s="236"/>
      <c r="S993" s="236"/>
      <c r="T993" s="236"/>
      <c r="U993" s="236"/>
      <c r="V993" s="236"/>
      <c r="W993" s="236"/>
      <c r="X993" s="236"/>
      <c r="Y993" s="236"/>
      <c r="Z993" s="236"/>
      <c r="AA993" s="236"/>
      <c r="AB993" s="236"/>
      <c r="AC993" s="236"/>
      <c r="AD993" s="236"/>
      <c r="AE993" s="236"/>
      <c r="AF993" s="236"/>
      <c r="AG993" s="236"/>
      <c r="AH993" s="236"/>
      <c r="AI993" s="236"/>
      <c r="AJ993" s="236"/>
      <c r="AK993" s="236"/>
      <c r="AL993" s="236"/>
      <c r="AM993" s="236"/>
      <c r="AN993" s="236"/>
      <c r="AO993" s="236"/>
      <c r="AP993" s="236"/>
      <c r="AQ993" s="236"/>
      <c r="AR993" s="236"/>
    </row>
    <row r="994">
      <c r="A994" s="236"/>
      <c r="B994" s="236"/>
      <c r="C994" s="236"/>
      <c r="D994" s="236"/>
      <c r="E994" s="236"/>
      <c r="F994" s="243"/>
      <c r="G994" s="243"/>
      <c r="H994" s="220"/>
      <c r="I994" s="220"/>
      <c r="J994" s="242"/>
      <c r="K994" s="236"/>
      <c r="L994" s="236"/>
      <c r="M994" s="236"/>
      <c r="N994" s="236"/>
      <c r="O994" s="236"/>
      <c r="P994" s="236"/>
      <c r="Q994" s="236"/>
      <c r="R994" s="236"/>
      <c r="S994" s="236"/>
      <c r="T994" s="236"/>
      <c r="U994" s="236"/>
      <c r="V994" s="236"/>
      <c r="W994" s="236"/>
      <c r="X994" s="236"/>
      <c r="Y994" s="236"/>
      <c r="Z994" s="236"/>
      <c r="AA994" s="236"/>
      <c r="AB994" s="236"/>
      <c r="AC994" s="236"/>
      <c r="AD994" s="236"/>
      <c r="AE994" s="236"/>
      <c r="AF994" s="236"/>
      <c r="AG994" s="236"/>
      <c r="AH994" s="236"/>
      <c r="AI994" s="236"/>
      <c r="AJ994" s="236"/>
      <c r="AK994" s="236"/>
      <c r="AL994" s="236"/>
      <c r="AM994" s="236"/>
      <c r="AN994" s="236"/>
      <c r="AO994" s="236"/>
      <c r="AP994" s="236"/>
      <c r="AQ994" s="236"/>
      <c r="AR994" s="236"/>
    </row>
    <row r="995">
      <c r="A995" s="236"/>
      <c r="B995" s="236"/>
      <c r="C995" s="236"/>
      <c r="D995" s="236"/>
      <c r="E995" s="236"/>
      <c r="F995" s="243"/>
      <c r="G995" s="243"/>
      <c r="H995" s="220"/>
      <c r="I995" s="220"/>
      <c r="J995" s="242"/>
      <c r="K995" s="236"/>
      <c r="L995" s="236"/>
      <c r="M995" s="236"/>
      <c r="N995" s="236"/>
      <c r="O995" s="236"/>
      <c r="P995" s="236"/>
      <c r="Q995" s="236"/>
      <c r="R995" s="236"/>
      <c r="S995" s="236"/>
      <c r="T995" s="236"/>
      <c r="U995" s="236"/>
      <c r="V995" s="236"/>
      <c r="W995" s="236"/>
      <c r="X995" s="236"/>
      <c r="Y995" s="236"/>
      <c r="Z995" s="236"/>
      <c r="AA995" s="236"/>
      <c r="AB995" s="236"/>
      <c r="AC995" s="236"/>
      <c r="AD995" s="236"/>
      <c r="AE995" s="236"/>
      <c r="AF995" s="236"/>
      <c r="AG995" s="236"/>
      <c r="AH995" s="236"/>
      <c r="AI995" s="236"/>
      <c r="AJ995" s="236"/>
      <c r="AK995" s="236"/>
      <c r="AL995" s="236"/>
      <c r="AM995" s="236"/>
      <c r="AN995" s="236"/>
      <c r="AO995" s="236"/>
      <c r="AP995" s="236"/>
      <c r="AQ995" s="236"/>
      <c r="AR995" s="236"/>
    </row>
    <row r="996">
      <c r="A996" s="236"/>
      <c r="B996" s="236"/>
      <c r="C996" s="236"/>
      <c r="D996" s="236"/>
      <c r="E996" s="236"/>
      <c r="F996" s="243"/>
      <c r="G996" s="243"/>
      <c r="H996" s="220"/>
      <c r="I996" s="220"/>
      <c r="J996" s="242"/>
      <c r="K996" s="236"/>
      <c r="L996" s="236"/>
      <c r="M996" s="236"/>
      <c r="N996" s="236"/>
      <c r="O996" s="236"/>
      <c r="P996" s="236"/>
      <c r="Q996" s="236"/>
      <c r="R996" s="236"/>
      <c r="S996" s="236"/>
      <c r="T996" s="236"/>
      <c r="U996" s="236"/>
      <c r="V996" s="236"/>
      <c r="W996" s="236"/>
      <c r="X996" s="236"/>
      <c r="Y996" s="236"/>
      <c r="Z996" s="236"/>
      <c r="AA996" s="236"/>
      <c r="AB996" s="236"/>
      <c r="AC996" s="236"/>
      <c r="AD996" s="236"/>
      <c r="AE996" s="236"/>
      <c r="AF996" s="236"/>
      <c r="AG996" s="236"/>
      <c r="AH996" s="236"/>
      <c r="AI996" s="236"/>
      <c r="AJ996" s="236"/>
      <c r="AK996" s="236"/>
      <c r="AL996" s="236"/>
      <c r="AM996" s="236"/>
      <c r="AN996" s="236"/>
      <c r="AO996" s="236"/>
      <c r="AP996" s="236"/>
      <c r="AQ996" s="236"/>
      <c r="AR996" s="236"/>
    </row>
    <row r="997">
      <c r="A997" s="236"/>
      <c r="B997" s="236"/>
      <c r="C997" s="236"/>
      <c r="D997" s="236"/>
      <c r="E997" s="236"/>
      <c r="F997" s="243"/>
      <c r="G997" s="243"/>
      <c r="H997" s="220"/>
      <c r="I997" s="220"/>
      <c r="J997" s="242"/>
      <c r="K997" s="236"/>
      <c r="L997" s="236"/>
      <c r="M997" s="236"/>
      <c r="N997" s="236"/>
      <c r="O997" s="236"/>
      <c r="P997" s="236"/>
      <c r="Q997" s="236"/>
      <c r="R997" s="236"/>
      <c r="S997" s="236"/>
      <c r="T997" s="236"/>
      <c r="U997" s="236"/>
      <c r="V997" s="236"/>
      <c r="W997" s="236"/>
      <c r="X997" s="236"/>
      <c r="Y997" s="236"/>
      <c r="Z997" s="236"/>
      <c r="AA997" s="236"/>
      <c r="AB997" s="236"/>
      <c r="AC997" s="236"/>
      <c r="AD997" s="236"/>
      <c r="AE997" s="236"/>
      <c r="AF997" s="236"/>
      <c r="AG997" s="236"/>
      <c r="AH997" s="236"/>
      <c r="AI997" s="236"/>
      <c r="AJ997" s="236"/>
      <c r="AK997" s="236"/>
      <c r="AL997" s="236"/>
      <c r="AM997" s="236"/>
      <c r="AN997" s="236"/>
      <c r="AO997" s="236"/>
      <c r="AP997" s="236"/>
      <c r="AQ997" s="236"/>
      <c r="AR997" s="236"/>
    </row>
    <row r="998">
      <c r="A998" s="236"/>
      <c r="B998" s="236"/>
      <c r="C998" s="236"/>
      <c r="D998" s="236"/>
      <c r="E998" s="236"/>
      <c r="F998" s="243"/>
      <c r="G998" s="243"/>
      <c r="H998" s="220"/>
      <c r="I998" s="220"/>
      <c r="J998" s="242"/>
      <c r="K998" s="236"/>
      <c r="L998" s="236"/>
      <c r="M998" s="236"/>
      <c r="N998" s="236"/>
      <c r="O998" s="236"/>
      <c r="P998" s="236"/>
      <c r="Q998" s="236"/>
      <c r="R998" s="236"/>
      <c r="S998" s="236"/>
      <c r="T998" s="236"/>
      <c r="U998" s="236"/>
      <c r="V998" s="236"/>
      <c r="W998" s="236"/>
      <c r="X998" s="236"/>
      <c r="Y998" s="236"/>
      <c r="Z998" s="236"/>
      <c r="AA998" s="236"/>
      <c r="AB998" s="236"/>
      <c r="AC998" s="236"/>
      <c r="AD998" s="236"/>
      <c r="AE998" s="236"/>
      <c r="AF998" s="236"/>
      <c r="AG998" s="236"/>
      <c r="AH998" s="236"/>
      <c r="AI998" s="236"/>
      <c r="AJ998" s="236"/>
      <c r="AK998" s="236"/>
      <c r="AL998" s="236"/>
      <c r="AM998" s="236"/>
      <c r="AN998" s="236"/>
      <c r="AO998" s="236"/>
      <c r="AP998" s="236"/>
      <c r="AQ998" s="236"/>
      <c r="AR998" s="236"/>
    </row>
    <row r="999">
      <c r="A999" s="236"/>
      <c r="B999" s="236"/>
      <c r="C999" s="236"/>
      <c r="D999" s="236"/>
      <c r="E999" s="236"/>
      <c r="F999" s="243"/>
      <c r="G999" s="243"/>
      <c r="H999" s="220"/>
      <c r="I999" s="220"/>
      <c r="J999" s="242"/>
      <c r="K999" s="236"/>
      <c r="L999" s="236"/>
      <c r="M999" s="236"/>
      <c r="N999" s="236"/>
      <c r="O999" s="236"/>
      <c r="P999" s="236"/>
      <c r="Q999" s="236"/>
      <c r="R999" s="236"/>
      <c r="S999" s="236"/>
      <c r="T999" s="236"/>
      <c r="U999" s="236"/>
      <c r="V999" s="236"/>
      <c r="W999" s="236"/>
      <c r="X999" s="236"/>
      <c r="Y999" s="236"/>
      <c r="Z999" s="236"/>
      <c r="AA999" s="236"/>
      <c r="AB999" s="236"/>
      <c r="AC999" s="236"/>
      <c r="AD999" s="236"/>
      <c r="AE999" s="236"/>
      <c r="AF999" s="236"/>
      <c r="AG999" s="236"/>
      <c r="AH999" s="236"/>
      <c r="AI999" s="236"/>
      <c r="AJ999" s="236"/>
      <c r="AK999" s="236"/>
      <c r="AL999" s="236"/>
      <c r="AM999" s="236"/>
      <c r="AN999" s="236"/>
      <c r="AO999" s="236"/>
      <c r="AP999" s="236"/>
      <c r="AQ999" s="236"/>
      <c r="AR999" s="236"/>
    </row>
    <row r="1000">
      <c r="A1000" s="236"/>
      <c r="B1000" s="236"/>
      <c r="C1000" s="236"/>
      <c r="D1000" s="236"/>
      <c r="E1000" s="236"/>
      <c r="F1000" s="243"/>
      <c r="G1000" s="243"/>
      <c r="H1000" s="220"/>
      <c r="I1000" s="220"/>
      <c r="J1000" s="242"/>
      <c r="K1000" s="236"/>
      <c r="L1000" s="236"/>
      <c r="M1000" s="236"/>
      <c r="N1000" s="236"/>
      <c r="O1000" s="236"/>
      <c r="P1000" s="236"/>
      <c r="Q1000" s="236"/>
      <c r="R1000" s="236"/>
      <c r="S1000" s="236"/>
      <c r="T1000" s="236"/>
      <c r="U1000" s="236"/>
      <c r="V1000" s="236"/>
      <c r="W1000" s="236"/>
      <c r="X1000" s="236"/>
      <c r="Y1000" s="236"/>
      <c r="Z1000" s="236"/>
      <c r="AA1000" s="236"/>
      <c r="AB1000" s="236"/>
      <c r="AC1000" s="236"/>
      <c r="AD1000" s="236"/>
      <c r="AE1000" s="236"/>
      <c r="AF1000" s="236"/>
      <c r="AG1000" s="236"/>
      <c r="AH1000" s="236"/>
      <c r="AI1000" s="236"/>
      <c r="AJ1000" s="236"/>
      <c r="AK1000" s="236"/>
      <c r="AL1000" s="236"/>
      <c r="AM1000" s="236"/>
      <c r="AN1000" s="236"/>
      <c r="AO1000" s="236"/>
      <c r="AP1000" s="236"/>
      <c r="AQ1000" s="236"/>
      <c r="AR1000" s="236"/>
    </row>
    <row r="1001">
      <c r="A1001" s="236"/>
      <c r="B1001" s="236"/>
      <c r="C1001" s="236"/>
      <c r="D1001" s="236"/>
      <c r="E1001" s="236"/>
      <c r="F1001" s="243"/>
      <c r="G1001" s="243"/>
      <c r="H1001" s="220"/>
      <c r="I1001" s="220"/>
      <c r="J1001" s="242"/>
      <c r="K1001" s="236"/>
      <c r="L1001" s="236"/>
      <c r="M1001" s="236"/>
      <c r="N1001" s="236"/>
      <c r="O1001" s="236"/>
      <c r="P1001" s="236"/>
      <c r="Q1001" s="236"/>
      <c r="R1001" s="236"/>
      <c r="S1001" s="236"/>
      <c r="T1001" s="236"/>
      <c r="U1001" s="236"/>
      <c r="V1001" s="236"/>
      <c r="W1001" s="236"/>
      <c r="X1001" s="236"/>
      <c r="Y1001" s="236"/>
      <c r="Z1001" s="236"/>
      <c r="AA1001" s="236"/>
      <c r="AB1001" s="236"/>
      <c r="AC1001" s="236"/>
      <c r="AD1001" s="236"/>
      <c r="AE1001" s="236"/>
      <c r="AF1001" s="236"/>
      <c r="AG1001" s="236"/>
      <c r="AH1001" s="236"/>
      <c r="AI1001" s="236"/>
      <c r="AJ1001" s="236"/>
      <c r="AK1001" s="236"/>
      <c r="AL1001" s="236"/>
      <c r="AM1001" s="236"/>
      <c r="AN1001" s="236"/>
      <c r="AO1001" s="236"/>
      <c r="AP1001" s="236"/>
      <c r="AQ1001" s="236"/>
      <c r="AR1001" s="236"/>
    </row>
    <row r="1002">
      <c r="A1002" s="236"/>
      <c r="B1002" s="236"/>
      <c r="C1002" s="236"/>
      <c r="D1002" s="236"/>
      <c r="E1002" s="236"/>
      <c r="F1002" s="243"/>
      <c r="G1002" s="243"/>
      <c r="H1002" s="220"/>
      <c r="I1002" s="220"/>
      <c r="J1002" s="242"/>
      <c r="K1002" s="236"/>
      <c r="L1002" s="236"/>
      <c r="M1002" s="236"/>
      <c r="N1002" s="236"/>
      <c r="O1002" s="236"/>
      <c r="P1002" s="236"/>
      <c r="Q1002" s="236"/>
      <c r="R1002" s="236"/>
      <c r="S1002" s="236"/>
      <c r="T1002" s="236"/>
      <c r="U1002" s="236"/>
      <c r="V1002" s="236"/>
      <c r="W1002" s="236"/>
      <c r="X1002" s="236"/>
      <c r="Y1002" s="236"/>
      <c r="Z1002" s="236"/>
      <c r="AA1002" s="236"/>
      <c r="AB1002" s="236"/>
      <c r="AC1002" s="236"/>
      <c r="AD1002" s="236"/>
      <c r="AE1002" s="236"/>
      <c r="AF1002" s="236"/>
      <c r="AG1002" s="236"/>
      <c r="AH1002" s="236"/>
      <c r="AI1002" s="236"/>
      <c r="AJ1002" s="236"/>
      <c r="AK1002" s="236"/>
      <c r="AL1002" s="236"/>
      <c r="AM1002" s="236"/>
      <c r="AN1002" s="236"/>
      <c r="AO1002" s="236"/>
      <c r="AP1002" s="236"/>
      <c r="AQ1002" s="236"/>
      <c r="AR1002" s="236"/>
    </row>
    <row r="1003">
      <c r="A1003" s="236"/>
      <c r="B1003" s="236"/>
      <c r="C1003" s="236"/>
      <c r="D1003" s="236"/>
      <c r="E1003" s="236"/>
      <c r="F1003" s="243"/>
      <c r="G1003" s="243"/>
      <c r="H1003" s="220"/>
      <c r="I1003" s="220"/>
      <c r="J1003" s="242"/>
      <c r="K1003" s="236"/>
      <c r="L1003" s="236"/>
      <c r="M1003" s="236"/>
      <c r="N1003" s="236"/>
      <c r="O1003" s="236"/>
      <c r="P1003" s="236"/>
      <c r="Q1003" s="236"/>
      <c r="R1003" s="236"/>
      <c r="S1003" s="236"/>
      <c r="T1003" s="236"/>
      <c r="U1003" s="236"/>
      <c r="V1003" s="236"/>
      <c r="W1003" s="236"/>
      <c r="X1003" s="236"/>
      <c r="Y1003" s="236"/>
      <c r="Z1003" s="236"/>
      <c r="AA1003" s="236"/>
      <c r="AB1003" s="236"/>
      <c r="AC1003" s="236"/>
      <c r="AD1003" s="236"/>
      <c r="AE1003" s="236"/>
      <c r="AF1003" s="236"/>
      <c r="AG1003" s="236"/>
      <c r="AH1003" s="236"/>
      <c r="AI1003" s="236"/>
      <c r="AJ1003" s="236"/>
      <c r="AK1003" s="236"/>
      <c r="AL1003" s="236"/>
      <c r="AM1003" s="236"/>
      <c r="AN1003" s="236"/>
      <c r="AO1003" s="236"/>
      <c r="AP1003" s="236"/>
      <c r="AQ1003" s="236"/>
      <c r="AR1003" s="236"/>
    </row>
    <row r="1004">
      <c r="A1004" s="236"/>
      <c r="B1004" s="236"/>
      <c r="C1004" s="236"/>
      <c r="D1004" s="236"/>
      <c r="E1004" s="236"/>
      <c r="F1004" s="243"/>
      <c r="G1004" s="243"/>
      <c r="H1004" s="220"/>
      <c r="I1004" s="220"/>
      <c r="J1004" s="242"/>
      <c r="K1004" s="236"/>
      <c r="L1004" s="236"/>
      <c r="M1004" s="236"/>
      <c r="N1004" s="236"/>
      <c r="O1004" s="236"/>
      <c r="P1004" s="236"/>
      <c r="Q1004" s="236"/>
      <c r="R1004" s="236"/>
      <c r="S1004" s="236"/>
      <c r="T1004" s="236"/>
      <c r="U1004" s="236"/>
      <c r="V1004" s="236"/>
      <c r="W1004" s="236"/>
      <c r="X1004" s="236"/>
      <c r="Y1004" s="236"/>
      <c r="Z1004" s="236"/>
      <c r="AA1004" s="236"/>
      <c r="AB1004" s="236"/>
      <c r="AC1004" s="236"/>
      <c r="AD1004" s="236"/>
      <c r="AE1004" s="236"/>
      <c r="AF1004" s="236"/>
      <c r="AG1004" s="236"/>
      <c r="AH1004" s="236"/>
      <c r="AI1004" s="236"/>
      <c r="AJ1004" s="236"/>
      <c r="AK1004" s="236"/>
      <c r="AL1004" s="236"/>
      <c r="AM1004" s="236"/>
      <c r="AN1004" s="236"/>
      <c r="AO1004" s="236"/>
      <c r="AP1004" s="236"/>
      <c r="AQ1004" s="236"/>
      <c r="AR1004" s="236"/>
    </row>
    <row r="1005">
      <c r="A1005" s="236"/>
      <c r="B1005" s="236"/>
      <c r="C1005" s="236"/>
      <c r="D1005" s="236"/>
      <c r="E1005" s="236"/>
      <c r="F1005" s="243"/>
      <c r="G1005" s="243"/>
      <c r="H1005" s="220"/>
      <c r="I1005" s="220"/>
      <c r="J1005" s="242"/>
      <c r="K1005" s="236"/>
      <c r="L1005" s="236"/>
      <c r="M1005" s="236"/>
      <c r="N1005" s="236"/>
      <c r="O1005" s="236"/>
      <c r="P1005" s="236"/>
      <c r="Q1005" s="236"/>
      <c r="R1005" s="236"/>
      <c r="S1005" s="236"/>
      <c r="T1005" s="236"/>
      <c r="U1005" s="236"/>
      <c r="V1005" s="236"/>
      <c r="W1005" s="236"/>
      <c r="X1005" s="236"/>
      <c r="Y1005" s="236"/>
      <c r="Z1005" s="236"/>
      <c r="AA1005" s="236"/>
      <c r="AB1005" s="236"/>
      <c r="AC1005" s="236"/>
      <c r="AD1005" s="236"/>
      <c r="AE1005" s="236"/>
      <c r="AF1005" s="236"/>
      <c r="AG1005" s="236"/>
      <c r="AH1005" s="236"/>
      <c r="AI1005" s="236"/>
      <c r="AJ1005" s="236"/>
      <c r="AK1005" s="236"/>
      <c r="AL1005" s="236"/>
      <c r="AM1005" s="236"/>
      <c r="AN1005" s="236"/>
      <c r="AO1005" s="236"/>
      <c r="AP1005" s="236"/>
      <c r="AQ1005" s="236"/>
      <c r="AR1005" s="236"/>
    </row>
    <row r="1006">
      <c r="A1006" s="236"/>
      <c r="B1006" s="236"/>
      <c r="C1006" s="236"/>
      <c r="D1006" s="236"/>
      <c r="E1006" s="236"/>
      <c r="F1006" s="243"/>
      <c r="G1006" s="243"/>
      <c r="H1006" s="220"/>
      <c r="I1006" s="220"/>
      <c r="J1006" s="242"/>
      <c r="K1006" s="236"/>
      <c r="L1006" s="236"/>
      <c r="M1006" s="236"/>
      <c r="N1006" s="236"/>
      <c r="O1006" s="236"/>
      <c r="P1006" s="236"/>
      <c r="Q1006" s="236"/>
      <c r="R1006" s="236"/>
      <c r="S1006" s="236"/>
      <c r="T1006" s="236"/>
      <c r="U1006" s="236"/>
      <c r="V1006" s="236"/>
      <c r="W1006" s="236"/>
      <c r="X1006" s="236"/>
      <c r="Y1006" s="236"/>
      <c r="Z1006" s="236"/>
      <c r="AA1006" s="236"/>
      <c r="AB1006" s="236"/>
      <c r="AC1006" s="236"/>
      <c r="AD1006" s="236"/>
      <c r="AE1006" s="236"/>
      <c r="AF1006" s="236"/>
      <c r="AG1006" s="236"/>
      <c r="AH1006" s="236"/>
      <c r="AI1006" s="236"/>
      <c r="AJ1006" s="236"/>
      <c r="AK1006" s="236"/>
      <c r="AL1006" s="236"/>
      <c r="AM1006" s="236"/>
      <c r="AN1006" s="236"/>
      <c r="AO1006" s="236"/>
      <c r="AP1006" s="236"/>
      <c r="AQ1006" s="236"/>
      <c r="AR1006" s="236"/>
    </row>
    <row r="1007">
      <c r="A1007" s="236"/>
      <c r="B1007" s="236"/>
      <c r="C1007" s="236"/>
      <c r="D1007" s="236"/>
      <c r="E1007" s="236"/>
      <c r="F1007" s="243"/>
      <c r="G1007" s="243"/>
      <c r="H1007" s="220"/>
      <c r="I1007" s="220"/>
      <c r="J1007" s="242"/>
      <c r="K1007" s="236"/>
      <c r="L1007" s="236"/>
      <c r="M1007" s="236"/>
      <c r="N1007" s="236"/>
      <c r="O1007" s="236"/>
      <c r="P1007" s="236"/>
      <c r="Q1007" s="236"/>
      <c r="R1007" s="236"/>
      <c r="S1007" s="236"/>
      <c r="T1007" s="236"/>
      <c r="U1007" s="236"/>
      <c r="V1007" s="236"/>
      <c r="W1007" s="236"/>
      <c r="X1007" s="236"/>
      <c r="Y1007" s="236"/>
      <c r="Z1007" s="236"/>
      <c r="AA1007" s="236"/>
      <c r="AB1007" s="236"/>
      <c r="AC1007" s="236"/>
      <c r="AD1007" s="236"/>
      <c r="AE1007" s="236"/>
      <c r="AF1007" s="236"/>
      <c r="AG1007" s="236"/>
      <c r="AH1007" s="236"/>
      <c r="AI1007" s="236"/>
      <c r="AJ1007" s="236"/>
      <c r="AK1007" s="236"/>
      <c r="AL1007" s="236"/>
      <c r="AM1007" s="236"/>
      <c r="AN1007" s="236"/>
      <c r="AO1007" s="236"/>
      <c r="AP1007" s="236"/>
      <c r="AQ1007" s="236"/>
      <c r="AR1007" s="236"/>
    </row>
    <row r="1008">
      <c r="A1008" s="236"/>
      <c r="B1008" s="236"/>
      <c r="C1008" s="236"/>
      <c r="D1008" s="236"/>
      <c r="E1008" s="236"/>
      <c r="F1008" s="243"/>
      <c r="G1008" s="243"/>
      <c r="H1008" s="220"/>
      <c r="I1008" s="220"/>
      <c r="J1008" s="242"/>
      <c r="K1008" s="236"/>
      <c r="L1008" s="236"/>
      <c r="M1008" s="236"/>
      <c r="N1008" s="236"/>
      <c r="O1008" s="236"/>
      <c r="P1008" s="236"/>
      <c r="Q1008" s="236"/>
      <c r="R1008" s="236"/>
      <c r="S1008" s="236"/>
      <c r="T1008" s="236"/>
      <c r="U1008" s="236"/>
      <c r="V1008" s="236"/>
      <c r="W1008" s="236"/>
      <c r="X1008" s="236"/>
      <c r="Y1008" s="236"/>
      <c r="Z1008" s="236"/>
      <c r="AA1008" s="236"/>
      <c r="AB1008" s="236"/>
      <c r="AC1008" s="236"/>
      <c r="AD1008" s="236"/>
      <c r="AE1008" s="236"/>
      <c r="AF1008" s="236"/>
      <c r="AG1008" s="236"/>
      <c r="AH1008" s="236"/>
      <c r="AI1008" s="236"/>
      <c r="AJ1008" s="236"/>
      <c r="AK1008" s="236"/>
      <c r="AL1008" s="236"/>
      <c r="AM1008" s="236"/>
      <c r="AN1008" s="236"/>
      <c r="AO1008" s="236"/>
      <c r="AP1008" s="236"/>
      <c r="AQ1008" s="236"/>
      <c r="AR1008" s="236"/>
    </row>
    <row r="1009">
      <c r="A1009" s="236"/>
      <c r="B1009" s="236"/>
      <c r="C1009" s="236"/>
      <c r="D1009" s="236"/>
      <c r="E1009" s="236"/>
      <c r="F1009" s="243"/>
      <c r="G1009" s="243"/>
      <c r="H1009" s="220"/>
      <c r="I1009" s="220"/>
      <c r="J1009" s="242"/>
      <c r="K1009" s="236"/>
      <c r="L1009" s="236"/>
      <c r="M1009" s="236"/>
      <c r="N1009" s="236"/>
      <c r="O1009" s="236"/>
      <c r="P1009" s="236"/>
      <c r="Q1009" s="236"/>
      <c r="R1009" s="236"/>
      <c r="S1009" s="236"/>
      <c r="T1009" s="236"/>
      <c r="U1009" s="236"/>
      <c r="V1009" s="236"/>
      <c r="W1009" s="236"/>
      <c r="X1009" s="236"/>
      <c r="Y1009" s="236"/>
      <c r="Z1009" s="236"/>
      <c r="AA1009" s="236"/>
      <c r="AB1009" s="236"/>
      <c r="AC1009" s="236"/>
      <c r="AD1009" s="236"/>
      <c r="AE1009" s="236"/>
      <c r="AF1009" s="236"/>
      <c r="AG1009" s="236"/>
      <c r="AH1009" s="236"/>
      <c r="AI1009" s="236"/>
      <c r="AJ1009" s="236"/>
      <c r="AK1009" s="236"/>
      <c r="AL1009" s="236"/>
      <c r="AM1009" s="236"/>
      <c r="AN1009" s="236"/>
      <c r="AO1009" s="236"/>
      <c r="AP1009" s="236"/>
      <c r="AQ1009" s="236"/>
      <c r="AR1009" s="236"/>
    </row>
    <row r="1010">
      <c r="A1010" s="236"/>
      <c r="B1010" s="236"/>
      <c r="C1010" s="236"/>
      <c r="D1010" s="236"/>
      <c r="E1010" s="236"/>
      <c r="F1010" s="243"/>
      <c r="G1010" s="243"/>
      <c r="H1010" s="220"/>
      <c r="I1010" s="220"/>
      <c r="J1010" s="242"/>
      <c r="K1010" s="236"/>
      <c r="L1010" s="236"/>
      <c r="M1010" s="236"/>
      <c r="N1010" s="236"/>
      <c r="O1010" s="236"/>
      <c r="P1010" s="236"/>
      <c r="Q1010" s="236"/>
      <c r="R1010" s="236"/>
      <c r="S1010" s="236"/>
      <c r="T1010" s="236"/>
      <c r="U1010" s="236"/>
      <c r="V1010" s="236"/>
      <c r="W1010" s="236"/>
      <c r="X1010" s="236"/>
      <c r="Y1010" s="236"/>
      <c r="Z1010" s="236"/>
      <c r="AA1010" s="236"/>
      <c r="AB1010" s="236"/>
      <c r="AC1010" s="236"/>
      <c r="AD1010" s="236"/>
      <c r="AE1010" s="236"/>
      <c r="AF1010" s="236"/>
      <c r="AG1010" s="236"/>
      <c r="AH1010" s="236"/>
      <c r="AI1010" s="236"/>
      <c r="AJ1010" s="236"/>
      <c r="AK1010" s="236"/>
      <c r="AL1010" s="236"/>
      <c r="AM1010" s="236"/>
      <c r="AN1010" s="236"/>
      <c r="AO1010" s="236"/>
      <c r="AP1010" s="236"/>
      <c r="AQ1010" s="236"/>
      <c r="AR1010" s="236"/>
    </row>
    <row r="1011">
      <c r="A1011" s="236"/>
      <c r="B1011" s="236"/>
      <c r="C1011" s="236"/>
      <c r="D1011" s="236"/>
      <c r="E1011" s="236"/>
      <c r="F1011" s="243"/>
      <c r="G1011" s="243"/>
      <c r="H1011" s="220"/>
      <c r="I1011" s="220"/>
      <c r="J1011" s="242"/>
      <c r="K1011" s="236"/>
      <c r="L1011" s="236"/>
      <c r="M1011" s="236"/>
      <c r="N1011" s="236"/>
      <c r="O1011" s="236"/>
      <c r="P1011" s="236"/>
      <c r="Q1011" s="236"/>
      <c r="R1011" s="236"/>
      <c r="S1011" s="236"/>
      <c r="T1011" s="236"/>
      <c r="U1011" s="236"/>
      <c r="V1011" s="236"/>
      <c r="W1011" s="236"/>
      <c r="X1011" s="236"/>
      <c r="Y1011" s="236"/>
      <c r="Z1011" s="236"/>
      <c r="AA1011" s="236"/>
      <c r="AB1011" s="236"/>
      <c r="AC1011" s="236"/>
      <c r="AD1011" s="236"/>
      <c r="AE1011" s="236"/>
      <c r="AF1011" s="236"/>
      <c r="AG1011" s="236"/>
      <c r="AH1011" s="236"/>
      <c r="AI1011" s="236"/>
      <c r="AJ1011" s="236"/>
      <c r="AK1011" s="236"/>
      <c r="AL1011" s="236"/>
      <c r="AM1011" s="236"/>
      <c r="AN1011" s="236"/>
      <c r="AO1011" s="236"/>
      <c r="AP1011" s="236"/>
      <c r="AQ1011" s="236"/>
      <c r="AR1011" s="236"/>
    </row>
    <row r="1012">
      <c r="A1012" s="236"/>
      <c r="B1012" s="236"/>
      <c r="C1012" s="236"/>
      <c r="D1012" s="236"/>
      <c r="E1012" s="236"/>
      <c r="F1012" s="243"/>
      <c r="G1012" s="243"/>
      <c r="H1012" s="220"/>
      <c r="I1012" s="220"/>
      <c r="J1012" s="242"/>
      <c r="K1012" s="236"/>
      <c r="L1012" s="236"/>
      <c r="M1012" s="236"/>
      <c r="N1012" s="236"/>
      <c r="O1012" s="236"/>
      <c r="P1012" s="236"/>
      <c r="Q1012" s="236"/>
      <c r="R1012" s="236"/>
      <c r="S1012" s="236"/>
      <c r="T1012" s="236"/>
      <c r="U1012" s="236"/>
      <c r="V1012" s="236"/>
      <c r="W1012" s="236"/>
      <c r="X1012" s="236"/>
      <c r="Y1012" s="236"/>
      <c r="Z1012" s="236"/>
      <c r="AA1012" s="236"/>
      <c r="AB1012" s="236"/>
      <c r="AC1012" s="236"/>
      <c r="AD1012" s="236"/>
      <c r="AE1012" s="236"/>
      <c r="AF1012" s="236"/>
      <c r="AG1012" s="236"/>
      <c r="AH1012" s="236"/>
      <c r="AI1012" s="236"/>
      <c r="AJ1012" s="236"/>
      <c r="AK1012" s="236"/>
      <c r="AL1012" s="236"/>
      <c r="AM1012" s="236"/>
      <c r="AN1012" s="236"/>
      <c r="AO1012" s="236"/>
      <c r="AP1012" s="236"/>
      <c r="AQ1012" s="236"/>
      <c r="AR1012" s="236"/>
    </row>
    <row r="1013">
      <c r="A1013" s="236"/>
      <c r="B1013" s="236"/>
      <c r="C1013" s="236"/>
      <c r="D1013" s="236"/>
      <c r="E1013" s="236"/>
      <c r="F1013" s="243"/>
      <c r="G1013" s="243"/>
      <c r="H1013" s="220"/>
      <c r="I1013" s="220"/>
      <c r="J1013" s="242"/>
      <c r="K1013" s="236"/>
      <c r="L1013" s="236"/>
      <c r="M1013" s="236"/>
      <c r="N1013" s="236"/>
      <c r="O1013" s="236"/>
      <c r="P1013" s="236"/>
      <c r="Q1013" s="236"/>
      <c r="R1013" s="236"/>
      <c r="S1013" s="236"/>
      <c r="T1013" s="236"/>
      <c r="U1013" s="236"/>
      <c r="V1013" s="236"/>
      <c r="W1013" s="236"/>
      <c r="X1013" s="236"/>
      <c r="Y1013" s="236"/>
      <c r="Z1013" s="236"/>
      <c r="AA1013" s="236"/>
      <c r="AB1013" s="236"/>
      <c r="AC1013" s="236"/>
      <c r="AD1013" s="236"/>
      <c r="AE1013" s="236"/>
      <c r="AF1013" s="236"/>
      <c r="AG1013" s="236"/>
      <c r="AH1013" s="236"/>
      <c r="AI1013" s="236"/>
      <c r="AJ1013" s="236"/>
      <c r="AK1013" s="236"/>
      <c r="AL1013" s="236"/>
      <c r="AM1013" s="236"/>
      <c r="AN1013" s="236"/>
      <c r="AO1013" s="236"/>
      <c r="AP1013" s="236"/>
      <c r="AQ1013" s="236"/>
      <c r="AR1013" s="236"/>
    </row>
    <row r="1014">
      <c r="A1014" s="236"/>
      <c r="B1014" s="236"/>
      <c r="C1014" s="236"/>
      <c r="D1014" s="236"/>
      <c r="E1014" s="236"/>
      <c r="F1014" s="243"/>
      <c r="G1014" s="243"/>
      <c r="H1014" s="220"/>
      <c r="I1014" s="220"/>
      <c r="J1014" s="242"/>
      <c r="K1014" s="236"/>
      <c r="L1014" s="236"/>
      <c r="M1014" s="236"/>
      <c r="N1014" s="236"/>
      <c r="O1014" s="236"/>
      <c r="P1014" s="236"/>
      <c r="Q1014" s="236"/>
      <c r="R1014" s="236"/>
      <c r="S1014" s="236"/>
      <c r="T1014" s="236"/>
      <c r="U1014" s="236"/>
      <c r="V1014" s="236"/>
      <c r="W1014" s="236"/>
      <c r="X1014" s="236"/>
      <c r="Y1014" s="236"/>
      <c r="Z1014" s="236"/>
      <c r="AA1014" s="236"/>
      <c r="AB1014" s="236"/>
      <c r="AC1014" s="236"/>
      <c r="AD1014" s="236"/>
      <c r="AE1014" s="236"/>
      <c r="AF1014" s="236"/>
      <c r="AG1014" s="236"/>
      <c r="AH1014" s="236"/>
      <c r="AI1014" s="236"/>
      <c r="AJ1014" s="236"/>
      <c r="AK1014" s="236"/>
      <c r="AL1014" s="236"/>
      <c r="AM1014" s="236"/>
      <c r="AN1014" s="236"/>
      <c r="AO1014" s="236"/>
      <c r="AP1014" s="236"/>
      <c r="AQ1014" s="236"/>
      <c r="AR1014" s="236"/>
    </row>
    <row r="1015">
      <c r="A1015" s="236"/>
      <c r="B1015" s="236"/>
      <c r="C1015" s="236"/>
      <c r="D1015" s="236"/>
      <c r="E1015" s="236"/>
      <c r="F1015" s="243"/>
      <c r="G1015" s="243"/>
      <c r="H1015" s="220"/>
      <c r="I1015" s="220"/>
      <c r="J1015" s="242"/>
      <c r="K1015" s="236"/>
      <c r="L1015" s="236"/>
      <c r="M1015" s="236"/>
      <c r="N1015" s="236"/>
      <c r="O1015" s="236"/>
      <c r="P1015" s="236"/>
      <c r="Q1015" s="236"/>
      <c r="R1015" s="236"/>
      <c r="S1015" s="236"/>
      <c r="T1015" s="236"/>
      <c r="U1015" s="236"/>
      <c r="V1015" s="236"/>
      <c r="W1015" s="236"/>
      <c r="X1015" s="236"/>
      <c r="Y1015" s="236"/>
      <c r="Z1015" s="236"/>
      <c r="AA1015" s="236"/>
      <c r="AB1015" s="236"/>
      <c r="AC1015" s="236"/>
      <c r="AD1015" s="236"/>
      <c r="AE1015" s="236"/>
      <c r="AF1015" s="236"/>
      <c r="AG1015" s="236"/>
      <c r="AH1015" s="236"/>
      <c r="AI1015" s="236"/>
      <c r="AJ1015" s="236"/>
      <c r="AK1015" s="236"/>
      <c r="AL1015" s="236"/>
      <c r="AM1015" s="236"/>
      <c r="AN1015" s="236"/>
      <c r="AO1015" s="236"/>
      <c r="AP1015" s="236"/>
      <c r="AQ1015" s="236"/>
      <c r="AR1015" s="236"/>
    </row>
    <row r="1016">
      <c r="A1016" s="236"/>
      <c r="B1016" s="236"/>
      <c r="C1016" s="236"/>
      <c r="D1016" s="236"/>
      <c r="E1016" s="236"/>
      <c r="F1016" s="243"/>
      <c r="G1016" s="243"/>
      <c r="H1016" s="220"/>
      <c r="I1016" s="220"/>
      <c r="J1016" s="242"/>
      <c r="K1016" s="236"/>
      <c r="L1016" s="236"/>
      <c r="M1016" s="236"/>
      <c r="N1016" s="236"/>
      <c r="O1016" s="236"/>
      <c r="P1016" s="236"/>
      <c r="Q1016" s="236"/>
      <c r="R1016" s="236"/>
      <c r="S1016" s="236"/>
      <c r="T1016" s="236"/>
      <c r="U1016" s="236"/>
      <c r="V1016" s="236"/>
      <c r="W1016" s="236"/>
      <c r="X1016" s="236"/>
      <c r="Y1016" s="236"/>
      <c r="Z1016" s="236"/>
      <c r="AA1016" s="236"/>
      <c r="AB1016" s="236"/>
      <c r="AC1016" s="236"/>
      <c r="AD1016" s="236"/>
      <c r="AE1016" s="236"/>
      <c r="AF1016" s="236"/>
      <c r="AG1016" s="236"/>
      <c r="AH1016" s="236"/>
      <c r="AI1016" s="236"/>
      <c r="AJ1016" s="236"/>
      <c r="AK1016" s="236"/>
      <c r="AL1016" s="236"/>
      <c r="AM1016" s="236"/>
      <c r="AN1016" s="236"/>
      <c r="AO1016" s="236"/>
      <c r="AP1016" s="236"/>
      <c r="AQ1016" s="236"/>
      <c r="AR1016" s="236"/>
    </row>
    <row r="1017">
      <c r="A1017" s="236"/>
      <c r="B1017" s="236"/>
      <c r="C1017" s="236"/>
      <c r="D1017" s="236"/>
      <c r="E1017" s="236"/>
      <c r="F1017" s="243"/>
      <c r="G1017" s="243"/>
      <c r="H1017" s="220"/>
      <c r="I1017" s="220"/>
      <c r="J1017" s="242"/>
      <c r="K1017" s="236"/>
      <c r="L1017" s="236"/>
      <c r="M1017" s="236"/>
      <c r="N1017" s="236"/>
      <c r="O1017" s="236"/>
      <c r="P1017" s="236"/>
      <c r="Q1017" s="236"/>
      <c r="R1017" s="236"/>
      <c r="S1017" s="236"/>
      <c r="T1017" s="236"/>
      <c r="U1017" s="236"/>
      <c r="V1017" s="236"/>
      <c r="W1017" s="236"/>
      <c r="X1017" s="236"/>
      <c r="Y1017" s="236"/>
      <c r="Z1017" s="236"/>
      <c r="AA1017" s="236"/>
      <c r="AB1017" s="236"/>
      <c r="AC1017" s="236"/>
      <c r="AD1017" s="236"/>
      <c r="AE1017" s="236"/>
      <c r="AF1017" s="236"/>
      <c r="AG1017" s="236"/>
      <c r="AH1017" s="236"/>
      <c r="AI1017" s="236"/>
      <c r="AJ1017" s="236"/>
      <c r="AK1017" s="236"/>
      <c r="AL1017" s="236"/>
      <c r="AM1017" s="236"/>
      <c r="AN1017" s="236"/>
      <c r="AO1017" s="236"/>
      <c r="AP1017" s="236"/>
      <c r="AQ1017" s="236"/>
      <c r="AR1017" s="236"/>
    </row>
    <row r="1018">
      <c r="A1018" s="236"/>
      <c r="B1018" s="236"/>
      <c r="C1018" s="236"/>
      <c r="D1018" s="236"/>
      <c r="E1018" s="236"/>
      <c r="F1018" s="243"/>
      <c r="G1018" s="243"/>
      <c r="H1018" s="220"/>
      <c r="I1018" s="220"/>
      <c r="J1018" s="242"/>
      <c r="K1018" s="236"/>
      <c r="L1018" s="236"/>
      <c r="M1018" s="236"/>
      <c r="N1018" s="236"/>
      <c r="O1018" s="236"/>
      <c r="P1018" s="236"/>
      <c r="Q1018" s="236"/>
      <c r="R1018" s="236"/>
      <c r="S1018" s="236"/>
      <c r="T1018" s="236"/>
      <c r="U1018" s="236"/>
      <c r="V1018" s="236"/>
      <c r="W1018" s="236"/>
      <c r="X1018" s="236"/>
      <c r="Y1018" s="236"/>
      <c r="Z1018" s="236"/>
      <c r="AA1018" s="236"/>
      <c r="AB1018" s="236"/>
      <c r="AC1018" s="236"/>
      <c r="AD1018" s="236"/>
      <c r="AE1018" s="236"/>
      <c r="AF1018" s="236"/>
      <c r="AG1018" s="236"/>
      <c r="AH1018" s="236"/>
      <c r="AI1018" s="236"/>
      <c r="AJ1018" s="236"/>
      <c r="AK1018" s="236"/>
      <c r="AL1018" s="236"/>
      <c r="AM1018" s="236"/>
      <c r="AN1018" s="236"/>
      <c r="AO1018" s="236"/>
      <c r="AP1018" s="236"/>
      <c r="AQ1018" s="236"/>
      <c r="AR1018" s="236"/>
    </row>
    <row r="1019">
      <c r="A1019" s="236"/>
      <c r="B1019" s="236"/>
      <c r="C1019" s="236"/>
      <c r="D1019" s="236"/>
      <c r="E1019" s="236"/>
      <c r="F1019" s="243"/>
      <c r="G1019" s="243"/>
      <c r="H1019" s="220"/>
      <c r="I1019" s="220"/>
      <c r="J1019" s="242"/>
      <c r="K1019" s="236"/>
      <c r="L1019" s="236"/>
      <c r="M1019" s="236"/>
      <c r="N1019" s="236"/>
      <c r="O1019" s="236"/>
      <c r="P1019" s="236"/>
      <c r="Q1019" s="236"/>
      <c r="R1019" s="236"/>
      <c r="S1019" s="236"/>
      <c r="T1019" s="236"/>
      <c r="U1019" s="236"/>
      <c r="V1019" s="236"/>
      <c r="W1019" s="236"/>
      <c r="X1019" s="236"/>
      <c r="Y1019" s="236"/>
      <c r="Z1019" s="236"/>
      <c r="AA1019" s="236"/>
      <c r="AB1019" s="236"/>
      <c r="AC1019" s="236"/>
      <c r="AD1019" s="236"/>
      <c r="AE1019" s="236"/>
      <c r="AF1019" s="236"/>
      <c r="AG1019" s="236"/>
      <c r="AH1019" s="236"/>
      <c r="AI1019" s="236"/>
      <c r="AJ1019" s="236"/>
      <c r="AK1019" s="236"/>
      <c r="AL1019" s="236"/>
      <c r="AM1019" s="236"/>
      <c r="AN1019" s="236"/>
      <c r="AO1019" s="236"/>
      <c r="AP1019" s="236"/>
      <c r="AQ1019" s="236"/>
      <c r="AR1019" s="236"/>
    </row>
    <row r="1020">
      <c r="A1020" s="236"/>
      <c r="B1020" s="236"/>
      <c r="C1020" s="236"/>
      <c r="D1020" s="236"/>
      <c r="E1020" s="236"/>
      <c r="F1020" s="243"/>
      <c r="G1020" s="243"/>
      <c r="H1020" s="220"/>
      <c r="I1020" s="220"/>
      <c r="J1020" s="242"/>
      <c r="K1020" s="236"/>
      <c r="L1020" s="236"/>
      <c r="M1020" s="236"/>
      <c r="N1020" s="236"/>
      <c r="O1020" s="236"/>
      <c r="P1020" s="236"/>
      <c r="Q1020" s="236"/>
      <c r="R1020" s="236"/>
      <c r="S1020" s="236"/>
      <c r="T1020" s="236"/>
      <c r="U1020" s="236"/>
      <c r="V1020" s="236"/>
      <c r="W1020" s="236"/>
      <c r="X1020" s="236"/>
      <c r="Y1020" s="236"/>
      <c r="Z1020" s="236"/>
      <c r="AA1020" s="236"/>
      <c r="AB1020" s="236"/>
      <c r="AC1020" s="236"/>
      <c r="AD1020" s="236"/>
      <c r="AE1020" s="236"/>
      <c r="AF1020" s="236"/>
      <c r="AG1020" s="236"/>
      <c r="AH1020" s="236"/>
      <c r="AI1020" s="236"/>
      <c r="AJ1020" s="236"/>
      <c r="AK1020" s="236"/>
      <c r="AL1020" s="236"/>
      <c r="AM1020" s="236"/>
      <c r="AN1020" s="236"/>
      <c r="AO1020" s="236"/>
      <c r="AP1020" s="236"/>
      <c r="AQ1020" s="236"/>
      <c r="AR1020" s="236"/>
    </row>
    <row r="1021">
      <c r="A1021" s="236"/>
      <c r="B1021" s="236"/>
      <c r="C1021" s="236"/>
      <c r="D1021" s="236"/>
      <c r="E1021" s="236"/>
      <c r="F1021" s="243"/>
      <c r="G1021" s="243"/>
      <c r="H1021" s="220"/>
      <c r="I1021" s="220"/>
      <c r="J1021" s="242"/>
      <c r="K1021" s="236"/>
      <c r="L1021" s="236"/>
      <c r="M1021" s="236"/>
      <c r="N1021" s="236"/>
      <c r="O1021" s="236"/>
      <c r="P1021" s="236"/>
      <c r="Q1021" s="236"/>
      <c r="R1021" s="236"/>
      <c r="S1021" s="236"/>
      <c r="T1021" s="236"/>
      <c r="U1021" s="236"/>
      <c r="V1021" s="236"/>
      <c r="W1021" s="236"/>
      <c r="X1021" s="236"/>
      <c r="Y1021" s="236"/>
      <c r="Z1021" s="236"/>
      <c r="AA1021" s="236"/>
      <c r="AB1021" s="236"/>
      <c r="AC1021" s="236"/>
      <c r="AD1021" s="236"/>
      <c r="AE1021" s="236"/>
      <c r="AF1021" s="236"/>
      <c r="AG1021" s="236"/>
      <c r="AH1021" s="236"/>
      <c r="AI1021" s="236"/>
      <c r="AJ1021" s="236"/>
      <c r="AK1021" s="236"/>
      <c r="AL1021" s="236"/>
      <c r="AM1021" s="236"/>
      <c r="AN1021" s="236"/>
      <c r="AO1021" s="236"/>
      <c r="AP1021" s="236"/>
      <c r="AQ1021" s="236"/>
      <c r="AR1021" s="236"/>
    </row>
    <row r="1022">
      <c r="A1022" s="236"/>
      <c r="B1022" s="236"/>
      <c r="C1022" s="236"/>
      <c r="D1022" s="236"/>
      <c r="E1022" s="236"/>
      <c r="F1022" s="243"/>
      <c r="G1022" s="243"/>
      <c r="H1022" s="220"/>
      <c r="I1022" s="220"/>
      <c r="J1022" s="242"/>
      <c r="K1022" s="236"/>
      <c r="L1022" s="236"/>
      <c r="M1022" s="236"/>
      <c r="N1022" s="236"/>
      <c r="O1022" s="236"/>
      <c r="P1022" s="236"/>
      <c r="Q1022" s="236"/>
      <c r="R1022" s="236"/>
      <c r="S1022" s="236"/>
      <c r="T1022" s="236"/>
      <c r="U1022" s="236"/>
      <c r="V1022" s="236"/>
      <c r="W1022" s="236"/>
      <c r="X1022" s="236"/>
      <c r="Y1022" s="236"/>
      <c r="Z1022" s="236"/>
      <c r="AA1022" s="236"/>
      <c r="AB1022" s="236"/>
      <c r="AC1022" s="236"/>
      <c r="AD1022" s="236"/>
      <c r="AE1022" s="236"/>
      <c r="AF1022" s="236"/>
      <c r="AG1022" s="236"/>
      <c r="AH1022" s="236"/>
      <c r="AI1022" s="236"/>
      <c r="AJ1022" s="236"/>
      <c r="AK1022" s="236"/>
      <c r="AL1022" s="236"/>
      <c r="AM1022" s="236"/>
      <c r="AN1022" s="236"/>
      <c r="AO1022" s="236"/>
      <c r="AP1022" s="236"/>
      <c r="AQ1022" s="236"/>
      <c r="AR1022" s="236"/>
    </row>
    <row r="1023">
      <c r="A1023" s="236"/>
      <c r="B1023" s="236"/>
      <c r="C1023" s="236"/>
      <c r="D1023" s="236"/>
      <c r="E1023" s="236"/>
      <c r="F1023" s="243"/>
      <c r="G1023" s="243"/>
      <c r="H1023" s="220"/>
      <c r="I1023" s="220"/>
      <c r="J1023" s="242"/>
      <c r="K1023" s="236"/>
      <c r="L1023" s="236"/>
      <c r="M1023" s="236"/>
      <c r="N1023" s="236"/>
      <c r="O1023" s="236"/>
      <c r="P1023" s="236"/>
      <c r="Q1023" s="236"/>
      <c r="R1023" s="236"/>
      <c r="S1023" s="236"/>
      <c r="T1023" s="236"/>
      <c r="U1023" s="236"/>
      <c r="V1023" s="236"/>
      <c r="W1023" s="236"/>
      <c r="X1023" s="236"/>
      <c r="Y1023" s="236"/>
      <c r="Z1023" s="236"/>
      <c r="AA1023" s="236"/>
      <c r="AB1023" s="236"/>
      <c r="AC1023" s="236"/>
      <c r="AD1023" s="236"/>
      <c r="AE1023" s="236"/>
      <c r="AF1023" s="236"/>
      <c r="AG1023" s="236"/>
      <c r="AH1023" s="236"/>
      <c r="AI1023" s="236"/>
      <c r="AJ1023" s="236"/>
      <c r="AK1023" s="236"/>
      <c r="AL1023" s="236"/>
      <c r="AM1023" s="236"/>
      <c r="AN1023" s="236"/>
      <c r="AO1023" s="236"/>
      <c r="AP1023" s="236"/>
      <c r="AQ1023" s="236"/>
      <c r="AR1023" s="236"/>
    </row>
    <row r="1024">
      <c r="A1024" s="236"/>
      <c r="B1024" s="236"/>
      <c r="C1024" s="236"/>
      <c r="D1024" s="236"/>
      <c r="E1024" s="236"/>
      <c r="F1024" s="243"/>
      <c r="G1024" s="243"/>
      <c r="H1024" s="220"/>
      <c r="I1024" s="220"/>
      <c r="J1024" s="242"/>
      <c r="K1024" s="236"/>
      <c r="L1024" s="236"/>
      <c r="M1024" s="236"/>
      <c r="N1024" s="236"/>
      <c r="O1024" s="236"/>
      <c r="P1024" s="236"/>
      <c r="Q1024" s="236"/>
      <c r="R1024" s="236"/>
      <c r="S1024" s="236"/>
      <c r="T1024" s="236"/>
      <c r="U1024" s="236"/>
      <c r="V1024" s="236"/>
      <c r="W1024" s="236"/>
      <c r="X1024" s="236"/>
      <c r="Y1024" s="236"/>
      <c r="Z1024" s="236"/>
      <c r="AA1024" s="236"/>
      <c r="AB1024" s="236"/>
      <c r="AC1024" s="236"/>
      <c r="AD1024" s="236"/>
      <c r="AE1024" s="236"/>
      <c r="AF1024" s="236"/>
      <c r="AG1024" s="236"/>
      <c r="AH1024" s="236"/>
      <c r="AI1024" s="236"/>
      <c r="AJ1024" s="236"/>
      <c r="AK1024" s="236"/>
      <c r="AL1024" s="236"/>
      <c r="AM1024" s="236"/>
      <c r="AN1024" s="236"/>
      <c r="AO1024" s="236"/>
      <c r="AP1024" s="236"/>
      <c r="AQ1024" s="236"/>
      <c r="AR1024" s="236"/>
    </row>
    <row r="1025">
      <c r="A1025" s="236"/>
      <c r="B1025" s="236"/>
      <c r="C1025" s="236"/>
      <c r="D1025" s="236"/>
      <c r="E1025" s="236"/>
      <c r="F1025" s="243"/>
      <c r="G1025" s="243"/>
      <c r="H1025" s="220"/>
      <c r="I1025" s="220"/>
      <c r="J1025" s="242"/>
      <c r="K1025" s="236"/>
      <c r="L1025" s="236"/>
      <c r="M1025" s="236"/>
      <c r="N1025" s="236"/>
      <c r="O1025" s="236"/>
      <c r="P1025" s="236"/>
      <c r="Q1025" s="236"/>
      <c r="R1025" s="236"/>
      <c r="S1025" s="236"/>
      <c r="T1025" s="236"/>
      <c r="U1025" s="236"/>
      <c r="V1025" s="236"/>
      <c r="W1025" s="236"/>
      <c r="X1025" s="236"/>
      <c r="Y1025" s="236"/>
      <c r="Z1025" s="236"/>
      <c r="AA1025" s="236"/>
      <c r="AB1025" s="236"/>
      <c r="AC1025" s="236"/>
      <c r="AD1025" s="236"/>
      <c r="AE1025" s="236"/>
      <c r="AF1025" s="236"/>
      <c r="AG1025" s="236"/>
      <c r="AH1025" s="236"/>
      <c r="AI1025" s="236"/>
      <c r="AJ1025" s="236"/>
      <c r="AK1025" s="236"/>
      <c r="AL1025" s="236"/>
      <c r="AM1025" s="236"/>
      <c r="AN1025" s="236"/>
      <c r="AO1025" s="236"/>
      <c r="AP1025" s="236"/>
      <c r="AQ1025" s="236"/>
      <c r="AR1025" s="236"/>
    </row>
    <row r="1026">
      <c r="A1026" s="236"/>
      <c r="B1026" s="236"/>
      <c r="C1026" s="236"/>
      <c r="D1026" s="236"/>
      <c r="E1026" s="236"/>
      <c r="F1026" s="243"/>
      <c r="G1026" s="243"/>
      <c r="H1026" s="220"/>
      <c r="I1026" s="220"/>
      <c r="J1026" s="242"/>
      <c r="K1026" s="236"/>
      <c r="L1026" s="236"/>
      <c r="M1026" s="236"/>
      <c r="N1026" s="236"/>
      <c r="O1026" s="236"/>
      <c r="P1026" s="236"/>
      <c r="Q1026" s="236"/>
      <c r="R1026" s="236"/>
      <c r="S1026" s="236"/>
      <c r="T1026" s="236"/>
      <c r="U1026" s="236"/>
      <c r="V1026" s="236"/>
      <c r="W1026" s="236"/>
      <c r="X1026" s="236"/>
      <c r="Y1026" s="236"/>
      <c r="Z1026" s="236"/>
      <c r="AA1026" s="236"/>
      <c r="AB1026" s="236"/>
      <c r="AC1026" s="236"/>
      <c r="AD1026" s="236"/>
      <c r="AE1026" s="236"/>
      <c r="AF1026" s="236"/>
      <c r="AG1026" s="236"/>
      <c r="AH1026" s="236"/>
      <c r="AI1026" s="236"/>
      <c r="AJ1026" s="236"/>
      <c r="AK1026" s="236"/>
      <c r="AL1026" s="236"/>
      <c r="AM1026" s="236"/>
      <c r="AN1026" s="236"/>
      <c r="AO1026" s="236"/>
      <c r="AP1026" s="236"/>
      <c r="AQ1026" s="236"/>
      <c r="AR1026" s="236"/>
    </row>
    <row r="1027">
      <c r="A1027" s="236"/>
      <c r="B1027" s="236"/>
      <c r="C1027" s="236"/>
      <c r="D1027" s="236"/>
      <c r="E1027" s="236"/>
      <c r="F1027" s="243"/>
      <c r="G1027" s="243"/>
      <c r="H1027" s="220"/>
      <c r="I1027" s="220"/>
      <c r="J1027" s="242"/>
      <c r="K1027" s="236"/>
      <c r="L1027" s="236"/>
      <c r="M1027" s="236"/>
      <c r="N1027" s="236"/>
      <c r="O1027" s="236"/>
      <c r="P1027" s="236"/>
      <c r="Q1027" s="236"/>
      <c r="R1027" s="236"/>
      <c r="S1027" s="236"/>
      <c r="T1027" s="236"/>
      <c r="U1027" s="236"/>
      <c r="V1027" s="236"/>
      <c r="W1027" s="236"/>
      <c r="X1027" s="236"/>
      <c r="Y1027" s="236"/>
      <c r="Z1027" s="236"/>
      <c r="AA1027" s="236"/>
      <c r="AB1027" s="236"/>
      <c r="AC1027" s="236"/>
      <c r="AD1027" s="236"/>
      <c r="AE1027" s="236"/>
      <c r="AF1027" s="236"/>
      <c r="AG1027" s="236"/>
      <c r="AH1027" s="236"/>
      <c r="AI1027" s="236"/>
      <c r="AJ1027" s="236"/>
      <c r="AK1027" s="236"/>
      <c r="AL1027" s="236"/>
      <c r="AM1027" s="236"/>
      <c r="AN1027" s="236"/>
      <c r="AO1027" s="236"/>
      <c r="AP1027" s="236"/>
      <c r="AQ1027" s="236"/>
      <c r="AR1027" s="236"/>
    </row>
    <row r="1028">
      <c r="A1028" s="236"/>
      <c r="B1028" s="236"/>
      <c r="C1028" s="236"/>
      <c r="D1028" s="236"/>
      <c r="E1028" s="236"/>
      <c r="F1028" s="243"/>
      <c r="G1028" s="243"/>
      <c r="H1028" s="220"/>
      <c r="I1028" s="220"/>
      <c r="J1028" s="242"/>
      <c r="K1028" s="236"/>
      <c r="L1028" s="236"/>
      <c r="M1028" s="236"/>
      <c r="N1028" s="236"/>
      <c r="O1028" s="236"/>
      <c r="P1028" s="236"/>
      <c r="Q1028" s="236"/>
      <c r="R1028" s="236"/>
      <c r="S1028" s="236"/>
      <c r="T1028" s="236"/>
      <c r="U1028" s="236"/>
      <c r="V1028" s="236"/>
      <c r="W1028" s="236"/>
      <c r="X1028" s="236"/>
      <c r="Y1028" s="236"/>
      <c r="Z1028" s="236"/>
      <c r="AA1028" s="236"/>
      <c r="AB1028" s="236"/>
      <c r="AC1028" s="236"/>
      <c r="AD1028" s="236"/>
      <c r="AE1028" s="236"/>
      <c r="AF1028" s="236"/>
      <c r="AG1028" s="236"/>
      <c r="AH1028" s="236"/>
      <c r="AI1028" s="236"/>
      <c r="AJ1028" s="236"/>
      <c r="AK1028" s="236"/>
      <c r="AL1028" s="236"/>
      <c r="AM1028" s="236"/>
      <c r="AN1028" s="236"/>
      <c r="AO1028" s="236"/>
      <c r="AP1028" s="236"/>
      <c r="AQ1028" s="236"/>
      <c r="AR1028" s="236"/>
    </row>
    <row r="1029">
      <c r="A1029" s="236"/>
      <c r="B1029" s="236"/>
      <c r="C1029" s="236"/>
      <c r="D1029" s="236"/>
      <c r="E1029" s="236"/>
      <c r="F1029" s="243"/>
      <c r="G1029" s="243"/>
      <c r="H1029" s="220"/>
      <c r="I1029" s="220"/>
      <c r="J1029" s="242"/>
      <c r="K1029" s="236"/>
      <c r="L1029" s="236"/>
      <c r="M1029" s="236"/>
      <c r="N1029" s="236"/>
      <c r="O1029" s="236"/>
      <c r="P1029" s="236"/>
      <c r="Q1029" s="236"/>
      <c r="R1029" s="236"/>
      <c r="S1029" s="236"/>
      <c r="T1029" s="236"/>
      <c r="U1029" s="236"/>
      <c r="V1029" s="236"/>
      <c r="W1029" s="236"/>
      <c r="X1029" s="236"/>
      <c r="Y1029" s="236"/>
      <c r="Z1029" s="236"/>
      <c r="AA1029" s="236"/>
      <c r="AB1029" s="236"/>
      <c r="AC1029" s="236"/>
      <c r="AD1029" s="236"/>
      <c r="AE1029" s="236"/>
      <c r="AF1029" s="236"/>
      <c r="AG1029" s="236"/>
      <c r="AH1029" s="236"/>
      <c r="AI1029" s="236"/>
      <c r="AJ1029" s="236"/>
      <c r="AK1029" s="236"/>
      <c r="AL1029" s="236"/>
      <c r="AM1029" s="236"/>
      <c r="AN1029" s="236"/>
      <c r="AO1029" s="236"/>
      <c r="AP1029" s="236"/>
      <c r="AQ1029" s="236"/>
      <c r="AR1029" s="236"/>
    </row>
    <row r="1030">
      <c r="A1030" s="236"/>
      <c r="B1030" s="236"/>
      <c r="C1030" s="236"/>
      <c r="D1030" s="236"/>
      <c r="E1030" s="236"/>
      <c r="F1030" s="243"/>
      <c r="G1030" s="243"/>
      <c r="H1030" s="220"/>
      <c r="I1030" s="220"/>
      <c r="J1030" s="242"/>
      <c r="K1030" s="236"/>
      <c r="L1030" s="236"/>
      <c r="M1030" s="236"/>
      <c r="N1030" s="236"/>
      <c r="O1030" s="236"/>
      <c r="P1030" s="236"/>
      <c r="Q1030" s="236"/>
      <c r="R1030" s="236"/>
      <c r="S1030" s="236"/>
      <c r="T1030" s="236"/>
      <c r="U1030" s="236"/>
      <c r="V1030" s="236"/>
      <c r="W1030" s="236"/>
      <c r="X1030" s="236"/>
      <c r="Y1030" s="236"/>
      <c r="Z1030" s="236"/>
      <c r="AA1030" s="236"/>
      <c r="AB1030" s="236"/>
      <c r="AC1030" s="236"/>
      <c r="AD1030" s="236"/>
      <c r="AE1030" s="236"/>
      <c r="AF1030" s="236"/>
      <c r="AG1030" s="236"/>
      <c r="AH1030" s="236"/>
      <c r="AI1030" s="236"/>
      <c r="AJ1030" s="236"/>
      <c r="AK1030" s="236"/>
      <c r="AL1030" s="236"/>
      <c r="AM1030" s="236"/>
      <c r="AN1030" s="236"/>
      <c r="AO1030" s="236"/>
      <c r="AP1030" s="236"/>
      <c r="AQ1030" s="236"/>
      <c r="AR1030" s="236"/>
    </row>
    <row r="1031">
      <c r="A1031" s="236"/>
      <c r="B1031" s="236"/>
      <c r="C1031" s="236"/>
      <c r="D1031" s="236"/>
      <c r="E1031" s="236"/>
      <c r="F1031" s="243"/>
      <c r="G1031" s="243"/>
      <c r="H1031" s="220"/>
      <c r="I1031" s="220"/>
      <c r="J1031" s="242"/>
      <c r="K1031" s="236"/>
      <c r="L1031" s="236"/>
      <c r="M1031" s="236"/>
      <c r="N1031" s="236"/>
      <c r="O1031" s="236"/>
      <c r="P1031" s="236"/>
      <c r="Q1031" s="236"/>
      <c r="R1031" s="236"/>
      <c r="S1031" s="236"/>
      <c r="T1031" s="236"/>
      <c r="U1031" s="236"/>
      <c r="V1031" s="236"/>
      <c r="W1031" s="236"/>
      <c r="X1031" s="236"/>
      <c r="Y1031" s="236"/>
      <c r="Z1031" s="236"/>
      <c r="AA1031" s="236"/>
      <c r="AB1031" s="236"/>
      <c r="AC1031" s="236"/>
      <c r="AD1031" s="236"/>
      <c r="AE1031" s="236"/>
      <c r="AF1031" s="236"/>
      <c r="AG1031" s="236"/>
      <c r="AH1031" s="236"/>
      <c r="AI1031" s="236"/>
      <c r="AJ1031" s="236"/>
      <c r="AK1031" s="236"/>
      <c r="AL1031" s="236"/>
      <c r="AM1031" s="236"/>
      <c r="AN1031" s="236"/>
      <c r="AO1031" s="236"/>
      <c r="AP1031" s="236"/>
      <c r="AQ1031" s="236"/>
      <c r="AR1031" s="236"/>
    </row>
    <row r="1032">
      <c r="A1032" s="236"/>
      <c r="B1032" s="236"/>
      <c r="C1032" s="236"/>
      <c r="D1032" s="236"/>
      <c r="E1032" s="236"/>
      <c r="F1032" s="243"/>
      <c r="G1032" s="243"/>
      <c r="H1032" s="220"/>
      <c r="I1032" s="220"/>
      <c r="J1032" s="242"/>
      <c r="K1032" s="236"/>
      <c r="L1032" s="236"/>
      <c r="M1032" s="236"/>
      <c r="N1032" s="236"/>
      <c r="O1032" s="236"/>
      <c r="P1032" s="236"/>
      <c r="Q1032" s="236"/>
      <c r="R1032" s="236"/>
      <c r="S1032" s="236"/>
      <c r="T1032" s="236"/>
      <c r="U1032" s="236"/>
      <c r="V1032" s="236"/>
      <c r="W1032" s="236"/>
      <c r="X1032" s="236"/>
      <c r="Y1032" s="236"/>
      <c r="Z1032" s="236"/>
      <c r="AA1032" s="236"/>
      <c r="AB1032" s="236"/>
      <c r="AC1032" s="236"/>
      <c r="AD1032" s="236"/>
      <c r="AE1032" s="236"/>
      <c r="AF1032" s="236"/>
      <c r="AG1032" s="236"/>
      <c r="AH1032" s="236"/>
      <c r="AI1032" s="236"/>
      <c r="AJ1032" s="236"/>
      <c r="AK1032" s="236"/>
      <c r="AL1032" s="236"/>
      <c r="AM1032" s="236"/>
      <c r="AN1032" s="236"/>
      <c r="AO1032" s="236"/>
      <c r="AP1032" s="236"/>
      <c r="AQ1032" s="236"/>
      <c r="AR1032" s="236"/>
    </row>
    <row r="1033">
      <c r="A1033" s="236"/>
      <c r="B1033" s="236"/>
      <c r="C1033" s="236"/>
      <c r="D1033" s="236"/>
      <c r="E1033" s="236"/>
      <c r="F1033" s="243"/>
      <c r="G1033" s="243"/>
      <c r="H1033" s="220"/>
      <c r="I1033" s="220"/>
      <c r="J1033" s="242"/>
      <c r="K1033" s="236"/>
      <c r="L1033" s="236"/>
      <c r="M1033" s="236"/>
      <c r="N1033" s="236"/>
      <c r="O1033" s="236"/>
      <c r="P1033" s="236"/>
      <c r="Q1033" s="236"/>
      <c r="R1033" s="236"/>
      <c r="S1033" s="236"/>
      <c r="T1033" s="236"/>
      <c r="U1033" s="236"/>
      <c r="V1033" s="236"/>
      <c r="W1033" s="236"/>
      <c r="X1033" s="236"/>
      <c r="Y1033" s="236"/>
      <c r="Z1033" s="236"/>
      <c r="AA1033" s="236"/>
      <c r="AB1033" s="236"/>
      <c r="AC1033" s="236"/>
      <c r="AD1033" s="236"/>
      <c r="AE1033" s="236"/>
      <c r="AF1033" s="236"/>
      <c r="AG1033" s="236"/>
      <c r="AH1033" s="236"/>
      <c r="AI1033" s="236"/>
      <c r="AJ1033" s="236"/>
      <c r="AK1033" s="236"/>
      <c r="AL1033" s="236"/>
      <c r="AM1033" s="236"/>
      <c r="AN1033" s="236"/>
      <c r="AO1033" s="236"/>
      <c r="AP1033" s="236"/>
      <c r="AQ1033" s="236"/>
      <c r="AR1033" s="236"/>
    </row>
    <row r="1034">
      <c r="A1034" s="236"/>
      <c r="B1034" s="236"/>
      <c r="C1034" s="236"/>
      <c r="D1034" s="236"/>
      <c r="E1034" s="236"/>
      <c r="F1034" s="243"/>
      <c r="G1034" s="243"/>
      <c r="H1034" s="220"/>
      <c r="I1034" s="220"/>
      <c r="J1034" s="242"/>
      <c r="K1034" s="236"/>
      <c r="L1034" s="236"/>
      <c r="M1034" s="236"/>
      <c r="N1034" s="236"/>
      <c r="O1034" s="236"/>
      <c r="P1034" s="236"/>
      <c r="Q1034" s="236"/>
      <c r="R1034" s="236"/>
      <c r="S1034" s="236"/>
      <c r="T1034" s="236"/>
      <c r="U1034" s="236"/>
      <c r="V1034" s="236"/>
      <c r="W1034" s="236"/>
      <c r="X1034" s="236"/>
      <c r="Y1034" s="236"/>
      <c r="Z1034" s="236"/>
      <c r="AA1034" s="236"/>
      <c r="AB1034" s="236"/>
      <c r="AC1034" s="236"/>
      <c r="AD1034" s="236"/>
      <c r="AE1034" s="236"/>
      <c r="AF1034" s="236"/>
      <c r="AG1034" s="236"/>
      <c r="AH1034" s="236"/>
      <c r="AI1034" s="236"/>
      <c r="AJ1034" s="236"/>
      <c r="AK1034" s="236"/>
      <c r="AL1034" s="236"/>
      <c r="AM1034" s="236"/>
      <c r="AN1034" s="236"/>
      <c r="AO1034" s="236"/>
      <c r="AP1034" s="236"/>
      <c r="AQ1034" s="236"/>
      <c r="AR1034" s="236"/>
    </row>
    <row r="1035">
      <c r="A1035" s="236"/>
      <c r="B1035" s="236"/>
      <c r="C1035" s="236"/>
      <c r="D1035" s="236"/>
      <c r="E1035" s="236"/>
      <c r="F1035" s="243"/>
      <c r="G1035" s="243"/>
      <c r="H1035" s="220"/>
      <c r="I1035" s="220"/>
      <c r="J1035" s="242"/>
      <c r="K1035" s="236"/>
      <c r="L1035" s="236"/>
      <c r="M1035" s="236"/>
      <c r="N1035" s="236"/>
      <c r="O1035" s="236"/>
      <c r="P1035" s="236"/>
      <c r="Q1035" s="236"/>
      <c r="R1035" s="236"/>
      <c r="S1035" s="236"/>
      <c r="T1035" s="236"/>
      <c r="U1035" s="236"/>
      <c r="V1035" s="236"/>
      <c r="W1035" s="236"/>
      <c r="X1035" s="236"/>
      <c r="Y1035" s="236"/>
      <c r="Z1035" s="236"/>
      <c r="AA1035" s="236"/>
      <c r="AB1035" s="236"/>
      <c r="AC1035" s="236"/>
      <c r="AD1035" s="236"/>
      <c r="AE1035" s="236"/>
      <c r="AF1035" s="236"/>
      <c r="AG1035" s="236"/>
      <c r="AH1035" s="236"/>
      <c r="AI1035" s="236"/>
      <c r="AJ1035" s="236"/>
      <c r="AK1035" s="236"/>
      <c r="AL1035" s="236"/>
      <c r="AM1035" s="236"/>
      <c r="AN1035" s="236"/>
      <c r="AO1035" s="236"/>
      <c r="AP1035" s="236"/>
      <c r="AQ1035" s="236"/>
      <c r="AR1035" s="236"/>
    </row>
    <row r="1036">
      <c r="A1036" s="236"/>
      <c r="B1036" s="236"/>
      <c r="C1036" s="236"/>
      <c r="D1036" s="236"/>
      <c r="E1036" s="236"/>
      <c r="F1036" s="243"/>
      <c r="G1036" s="243"/>
      <c r="H1036" s="220"/>
      <c r="I1036" s="220"/>
      <c r="J1036" s="242"/>
      <c r="K1036" s="236"/>
      <c r="L1036" s="236"/>
      <c r="M1036" s="236"/>
      <c r="N1036" s="236"/>
      <c r="O1036" s="236"/>
      <c r="P1036" s="236"/>
      <c r="Q1036" s="236"/>
      <c r="R1036" s="236"/>
      <c r="S1036" s="236"/>
      <c r="T1036" s="236"/>
      <c r="U1036" s="236"/>
      <c r="V1036" s="236"/>
      <c r="W1036" s="236"/>
      <c r="X1036" s="236"/>
      <c r="Y1036" s="236"/>
      <c r="Z1036" s="236"/>
      <c r="AA1036" s="236"/>
      <c r="AB1036" s="236"/>
      <c r="AC1036" s="236"/>
      <c r="AD1036" s="236"/>
      <c r="AE1036" s="236"/>
      <c r="AF1036" s="236"/>
      <c r="AG1036" s="236"/>
      <c r="AH1036" s="236"/>
      <c r="AI1036" s="236"/>
      <c r="AJ1036" s="236"/>
      <c r="AK1036" s="236"/>
      <c r="AL1036" s="236"/>
      <c r="AM1036" s="236"/>
      <c r="AN1036" s="236"/>
      <c r="AO1036" s="236"/>
      <c r="AP1036" s="236"/>
      <c r="AQ1036" s="236"/>
      <c r="AR1036" s="236"/>
    </row>
    <row r="1037">
      <c r="A1037" s="236"/>
      <c r="B1037" s="236"/>
      <c r="C1037" s="236"/>
      <c r="D1037" s="236"/>
      <c r="E1037" s="236"/>
      <c r="F1037" s="243"/>
      <c r="G1037" s="243"/>
      <c r="H1037" s="220"/>
      <c r="I1037" s="220"/>
      <c r="J1037" s="242"/>
      <c r="K1037" s="236"/>
      <c r="L1037" s="236"/>
      <c r="M1037" s="236"/>
      <c r="N1037" s="236"/>
      <c r="O1037" s="236"/>
      <c r="P1037" s="236"/>
      <c r="Q1037" s="236"/>
      <c r="R1037" s="236"/>
      <c r="S1037" s="236"/>
      <c r="T1037" s="236"/>
      <c r="U1037" s="236"/>
      <c r="V1037" s="236"/>
      <c r="W1037" s="236"/>
      <c r="X1037" s="236"/>
      <c r="Y1037" s="236"/>
      <c r="Z1037" s="236"/>
      <c r="AA1037" s="236"/>
      <c r="AB1037" s="236"/>
      <c r="AC1037" s="236"/>
      <c r="AD1037" s="236"/>
      <c r="AE1037" s="236"/>
      <c r="AF1037" s="236"/>
      <c r="AG1037" s="236"/>
      <c r="AH1037" s="236"/>
      <c r="AI1037" s="236"/>
      <c r="AJ1037" s="236"/>
      <c r="AK1037" s="236"/>
      <c r="AL1037" s="236"/>
      <c r="AM1037" s="236"/>
      <c r="AN1037" s="236"/>
      <c r="AO1037" s="236"/>
      <c r="AP1037" s="236"/>
      <c r="AQ1037" s="236"/>
      <c r="AR1037" s="236"/>
    </row>
    <row r="1038">
      <c r="A1038" s="236"/>
      <c r="B1038" s="236"/>
      <c r="C1038" s="236"/>
      <c r="D1038" s="236"/>
      <c r="E1038" s="236"/>
      <c r="F1038" s="243"/>
      <c r="G1038" s="243"/>
      <c r="H1038" s="220"/>
      <c r="I1038" s="220"/>
      <c r="J1038" s="242"/>
      <c r="K1038" s="236"/>
      <c r="L1038" s="236"/>
      <c r="M1038" s="236"/>
      <c r="N1038" s="236"/>
      <c r="O1038" s="236"/>
      <c r="P1038" s="236"/>
      <c r="Q1038" s="236"/>
      <c r="R1038" s="236"/>
      <c r="S1038" s="236"/>
      <c r="T1038" s="236"/>
      <c r="U1038" s="236"/>
      <c r="V1038" s="236"/>
      <c r="W1038" s="236"/>
      <c r="X1038" s="236"/>
      <c r="Y1038" s="236"/>
      <c r="Z1038" s="236"/>
      <c r="AA1038" s="236"/>
      <c r="AB1038" s="236"/>
      <c r="AC1038" s="236"/>
      <c r="AD1038" s="236"/>
      <c r="AE1038" s="236"/>
      <c r="AF1038" s="236"/>
      <c r="AG1038" s="236"/>
      <c r="AH1038" s="236"/>
      <c r="AI1038" s="236"/>
      <c r="AJ1038" s="236"/>
      <c r="AK1038" s="236"/>
      <c r="AL1038" s="236"/>
      <c r="AM1038" s="236"/>
      <c r="AN1038" s="236"/>
      <c r="AO1038" s="236"/>
      <c r="AP1038" s="236"/>
      <c r="AQ1038" s="236"/>
      <c r="AR1038" s="236"/>
    </row>
    <row r="1039">
      <c r="A1039" s="236"/>
      <c r="B1039" s="236"/>
      <c r="C1039" s="236"/>
      <c r="D1039" s="236"/>
      <c r="E1039" s="236"/>
      <c r="F1039" s="243"/>
      <c r="G1039" s="243"/>
      <c r="H1039" s="220"/>
      <c r="I1039" s="220"/>
      <c r="J1039" s="242"/>
      <c r="K1039" s="236"/>
      <c r="L1039" s="236"/>
      <c r="M1039" s="236"/>
      <c r="N1039" s="236"/>
      <c r="O1039" s="236"/>
      <c r="P1039" s="236"/>
      <c r="Q1039" s="236"/>
      <c r="R1039" s="236"/>
      <c r="S1039" s="236"/>
      <c r="T1039" s="236"/>
      <c r="U1039" s="236"/>
      <c r="V1039" s="236"/>
      <c r="W1039" s="236"/>
      <c r="X1039" s="236"/>
      <c r="Y1039" s="236"/>
      <c r="Z1039" s="236"/>
      <c r="AA1039" s="236"/>
      <c r="AB1039" s="236"/>
      <c r="AC1039" s="236"/>
      <c r="AD1039" s="236"/>
      <c r="AE1039" s="236"/>
      <c r="AF1039" s="236"/>
      <c r="AG1039" s="236"/>
      <c r="AH1039" s="236"/>
      <c r="AI1039" s="236"/>
      <c r="AJ1039" s="236"/>
      <c r="AK1039" s="236"/>
      <c r="AL1039" s="236"/>
      <c r="AM1039" s="236"/>
      <c r="AN1039" s="236"/>
      <c r="AO1039" s="236"/>
      <c r="AP1039" s="236"/>
      <c r="AQ1039" s="236"/>
      <c r="AR1039" s="236"/>
    </row>
    <row r="1040">
      <c r="A1040" s="236"/>
      <c r="B1040" s="236"/>
      <c r="C1040" s="236"/>
      <c r="D1040" s="236"/>
      <c r="E1040" s="236"/>
      <c r="F1040" s="243"/>
      <c r="G1040" s="243"/>
      <c r="H1040" s="220"/>
      <c r="I1040" s="220"/>
      <c r="J1040" s="242"/>
      <c r="K1040" s="236"/>
      <c r="L1040" s="236"/>
      <c r="M1040" s="236"/>
      <c r="N1040" s="236"/>
      <c r="O1040" s="236"/>
      <c r="P1040" s="236"/>
      <c r="Q1040" s="236"/>
      <c r="R1040" s="236"/>
      <c r="S1040" s="236"/>
      <c r="T1040" s="236"/>
      <c r="U1040" s="236"/>
      <c r="V1040" s="236"/>
      <c r="W1040" s="236"/>
      <c r="X1040" s="236"/>
      <c r="Y1040" s="236"/>
      <c r="Z1040" s="236"/>
      <c r="AA1040" s="236"/>
      <c r="AB1040" s="236"/>
      <c r="AC1040" s="236"/>
      <c r="AD1040" s="236"/>
      <c r="AE1040" s="236"/>
      <c r="AF1040" s="236"/>
      <c r="AG1040" s="236"/>
      <c r="AH1040" s="236"/>
      <c r="AI1040" s="236"/>
      <c r="AJ1040" s="236"/>
      <c r="AK1040" s="236"/>
      <c r="AL1040" s="236"/>
      <c r="AM1040" s="236"/>
      <c r="AN1040" s="236"/>
      <c r="AO1040" s="236"/>
      <c r="AP1040" s="236"/>
      <c r="AQ1040" s="236"/>
      <c r="AR1040" s="236"/>
    </row>
    <row r="1041">
      <c r="A1041" s="236"/>
      <c r="B1041" s="236"/>
      <c r="C1041" s="236"/>
      <c r="D1041" s="236"/>
      <c r="E1041" s="236"/>
      <c r="F1041" s="243"/>
      <c r="G1041" s="243"/>
      <c r="H1041" s="220"/>
      <c r="I1041" s="220"/>
      <c r="J1041" s="242"/>
      <c r="K1041" s="236"/>
      <c r="L1041" s="236"/>
      <c r="M1041" s="236"/>
      <c r="N1041" s="236"/>
      <c r="O1041" s="236"/>
      <c r="P1041" s="236"/>
      <c r="Q1041" s="236"/>
      <c r="R1041" s="236"/>
      <c r="S1041" s="236"/>
      <c r="T1041" s="236"/>
      <c r="U1041" s="236"/>
      <c r="V1041" s="236"/>
      <c r="W1041" s="236"/>
      <c r="X1041" s="236"/>
      <c r="Y1041" s="236"/>
      <c r="Z1041" s="236"/>
      <c r="AA1041" s="236"/>
      <c r="AB1041" s="236"/>
      <c r="AC1041" s="236"/>
      <c r="AD1041" s="236"/>
      <c r="AE1041" s="236"/>
      <c r="AF1041" s="236"/>
      <c r="AG1041" s="236"/>
      <c r="AH1041" s="236"/>
      <c r="AI1041" s="236"/>
      <c r="AJ1041" s="236"/>
      <c r="AK1041" s="236"/>
      <c r="AL1041" s="236"/>
      <c r="AM1041" s="236"/>
      <c r="AN1041" s="236"/>
      <c r="AO1041" s="236"/>
      <c r="AP1041" s="236"/>
      <c r="AQ1041" s="236"/>
      <c r="AR1041" s="236"/>
    </row>
    <row r="1042">
      <c r="A1042" s="236"/>
      <c r="B1042" s="236"/>
      <c r="C1042" s="236"/>
      <c r="D1042" s="236"/>
      <c r="E1042" s="236"/>
      <c r="F1042" s="243"/>
      <c r="G1042" s="243"/>
      <c r="H1042" s="220"/>
      <c r="I1042" s="220"/>
      <c r="J1042" s="242"/>
      <c r="K1042" s="236"/>
      <c r="L1042" s="236"/>
      <c r="M1042" s="236"/>
      <c r="N1042" s="236"/>
      <c r="O1042" s="236"/>
      <c r="P1042" s="236"/>
      <c r="Q1042" s="236"/>
      <c r="R1042" s="236"/>
      <c r="S1042" s="236"/>
      <c r="T1042" s="236"/>
      <c r="U1042" s="236"/>
      <c r="V1042" s="236"/>
      <c r="W1042" s="236"/>
      <c r="X1042" s="236"/>
      <c r="Y1042" s="236"/>
      <c r="Z1042" s="236"/>
      <c r="AA1042" s="236"/>
      <c r="AB1042" s="236"/>
      <c r="AC1042" s="236"/>
      <c r="AD1042" s="236"/>
      <c r="AE1042" s="236"/>
      <c r="AF1042" s="236"/>
      <c r="AG1042" s="236"/>
      <c r="AH1042" s="236"/>
      <c r="AI1042" s="236"/>
      <c r="AJ1042" s="236"/>
      <c r="AK1042" s="236"/>
      <c r="AL1042" s="236"/>
      <c r="AM1042" s="236"/>
      <c r="AN1042" s="236"/>
      <c r="AO1042" s="236"/>
      <c r="AP1042" s="236"/>
      <c r="AQ1042" s="236"/>
      <c r="AR1042" s="236"/>
    </row>
    <row r="1043">
      <c r="A1043" s="236"/>
      <c r="B1043" s="236"/>
      <c r="C1043" s="236"/>
      <c r="D1043" s="236"/>
      <c r="E1043" s="236"/>
      <c r="F1043" s="243"/>
      <c r="G1043" s="243"/>
      <c r="H1043" s="220"/>
      <c r="I1043" s="220"/>
      <c r="J1043" s="242"/>
      <c r="K1043" s="236"/>
      <c r="L1043" s="236"/>
      <c r="M1043" s="236"/>
      <c r="N1043" s="236"/>
      <c r="O1043" s="236"/>
      <c r="P1043" s="236"/>
      <c r="Q1043" s="236"/>
      <c r="R1043" s="236"/>
      <c r="S1043" s="236"/>
      <c r="T1043" s="236"/>
      <c r="U1043" s="236"/>
      <c r="V1043" s="236"/>
      <c r="W1043" s="236"/>
      <c r="X1043" s="236"/>
      <c r="Y1043" s="236"/>
      <c r="Z1043" s="236"/>
      <c r="AA1043" s="236"/>
      <c r="AB1043" s="236"/>
      <c r="AC1043" s="236"/>
      <c r="AD1043" s="236"/>
      <c r="AE1043" s="236"/>
      <c r="AF1043" s="236"/>
      <c r="AG1043" s="236"/>
      <c r="AH1043" s="236"/>
      <c r="AI1043" s="236"/>
      <c r="AJ1043" s="236"/>
      <c r="AK1043" s="236"/>
      <c r="AL1043" s="236"/>
      <c r="AM1043" s="236"/>
      <c r="AN1043" s="236"/>
      <c r="AO1043" s="236"/>
      <c r="AP1043" s="236"/>
      <c r="AQ1043" s="236"/>
      <c r="AR1043" s="236"/>
    </row>
    <row r="1044">
      <c r="A1044" s="236"/>
      <c r="B1044" s="236"/>
      <c r="C1044" s="236"/>
      <c r="D1044" s="236"/>
      <c r="E1044" s="236"/>
      <c r="F1044" s="243"/>
      <c r="G1044" s="243"/>
      <c r="H1044" s="220"/>
      <c r="I1044" s="220"/>
      <c r="J1044" s="242"/>
      <c r="K1044" s="236"/>
      <c r="L1044" s="236"/>
      <c r="M1044" s="236"/>
      <c r="N1044" s="236"/>
      <c r="O1044" s="236"/>
      <c r="P1044" s="236"/>
      <c r="Q1044" s="236"/>
      <c r="R1044" s="236"/>
      <c r="S1044" s="236"/>
      <c r="T1044" s="236"/>
      <c r="U1044" s="236"/>
      <c r="V1044" s="236"/>
      <c r="W1044" s="236"/>
      <c r="X1044" s="236"/>
      <c r="Y1044" s="236"/>
      <c r="Z1044" s="236"/>
      <c r="AA1044" s="236"/>
      <c r="AB1044" s="236"/>
      <c r="AC1044" s="236"/>
      <c r="AD1044" s="236"/>
      <c r="AE1044" s="236"/>
      <c r="AF1044" s="236"/>
      <c r="AG1044" s="236"/>
      <c r="AH1044" s="236"/>
      <c r="AI1044" s="236"/>
      <c r="AJ1044" s="236"/>
      <c r="AK1044" s="236"/>
      <c r="AL1044" s="236"/>
      <c r="AM1044" s="236"/>
      <c r="AN1044" s="236"/>
      <c r="AO1044" s="236"/>
      <c r="AP1044" s="236"/>
      <c r="AQ1044" s="236"/>
      <c r="AR1044" s="236"/>
    </row>
    <row r="1045">
      <c r="A1045" s="236"/>
      <c r="B1045" s="236"/>
      <c r="C1045" s="236"/>
      <c r="D1045" s="236"/>
      <c r="E1045" s="236"/>
      <c r="F1045" s="243"/>
      <c r="G1045" s="243"/>
      <c r="H1045" s="220"/>
      <c r="I1045" s="220"/>
      <c r="J1045" s="242"/>
      <c r="K1045" s="236"/>
      <c r="L1045" s="236"/>
      <c r="M1045" s="236"/>
      <c r="N1045" s="236"/>
      <c r="O1045" s="236"/>
      <c r="P1045" s="236"/>
      <c r="Q1045" s="236"/>
      <c r="R1045" s="236"/>
      <c r="S1045" s="236"/>
      <c r="T1045" s="236"/>
      <c r="U1045" s="236"/>
      <c r="V1045" s="236"/>
      <c r="W1045" s="236"/>
      <c r="X1045" s="236"/>
      <c r="Y1045" s="236"/>
      <c r="Z1045" s="236"/>
      <c r="AA1045" s="236"/>
      <c r="AB1045" s="236"/>
      <c r="AC1045" s="236"/>
      <c r="AD1045" s="236"/>
      <c r="AE1045" s="236"/>
      <c r="AF1045" s="236"/>
      <c r="AG1045" s="236"/>
      <c r="AH1045" s="236"/>
      <c r="AI1045" s="236"/>
      <c r="AJ1045" s="236"/>
      <c r="AK1045" s="236"/>
      <c r="AL1045" s="236"/>
      <c r="AM1045" s="236"/>
      <c r="AN1045" s="236"/>
      <c r="AO1045" s="236"/>
      <c r="AP1045" s="236"/>
      <c r="AQ1045" s="236"/>
      <c r="AR1045" s="236"/>
    </row>
    <row r="1046">
      <c r="A1046" s="236"/>
      <c r="B1046" s="236"/>
      <c r="C1046" s="236"/>
      <c r="D1046" s="236"/>
      <c r="E1046" s="236"/>
      <c r="F1046" s="243"/>
      <c r="G1046" s="243"/>
      <c r="H1046" s="220"/>
      <c r="I1046" s="220"/>
      <c r="J1046" s="242"/>
      <c r="K1046" s="236"/>
      <c r="L1046" s="236"/>
      <c r="M1046" s="236"/>
      <c r="N1046" s="236"/>
      <c r="O1046" s="236"/>
      <c r="P1046" s="236"/>
      <c r="Q1046" s="236"/>
      <c r="R1046" s="236"/>
      <c r="S1046" s="236"/>
      <c r="T1046" s="236"/>
      <c r="U1046" s="236"/>
      <c r="V1046" s="236"/>
      <c r="W1046" s="236"/>
      <c r="X1046" s="236"/>
      <c r="Y1046" s="236"/>
      <c r="Z1046" s="236"/>
      <c r="AA1046" s="236"/>
      <c r="AB1046" s="236"/>
      <c r="AC1046" s="236"/>
      <c r="AD1046" s="236"/>
      <c r="AE1046" s="236"/>
      <c r="AF1046" s="236"/>
      <c r="AG1046" s="236"/>
      <c r="AH1046" s="236"/>
      <c r="AI1046" s="236"/>
      <c r="AJ1046" s="236"/>
      <c r="AK1046" s="236"/>
      <c r="AL1046" s="236"/>
      <c r="AM1046" s="236"/>
      <c r="AN1046" s="236"/>
      <c r="AO1046" s="236"/>
      <c r="AP1046" s="236"/>
      <c r="AQ1046" s="236"/>
      <c r="AR1046" s="236"/>
    </row>
    <row r="1047">
      <c r="A1047" s="236"/>
      <c r="B1047" s="236"/>
      <c r="C1047" s="236"/>
      <c r="D1047" s="236"/>
      <c r="E1047" s="236"/>
      <c r="F1047" s="243"/>
      <c r="G1047" s="243"/>
      <c r="H1047" s="220"/>
      <c r="I1047" s="220"/>
      <c r="J1047" s="242"/>
      <c r="K1047" s="236"/>
      <c r="L1047" s="236"/>
      <c r="M1047" s="236"/>
      <c r="N1047" s="236"/>
      <c r="O1047" s="236"/>
      <c r="P1047" s="236"/>
      <c r="Q1047" s="236"/>
      <c r="R1047" s="236"/>
      <c r="S1047" s="236"/>
      <c r="T1047" s="236"/>
      <c r="U1047" s="236"/>
      <c r="V1047" s="236"/>
      <c r="W1047" s="236"/>
      <c r="X1047" s="236"/>
      <c r="Y1047" s="236"/>
      <c r="Z1047" s="236"/>
      <c r="AA1047" s="236"/>
      <c r="AB1047" s="236"/>
      <c r="AC1047" s="236"/>
      <c r="AD1047" s="236"/>
      <c r="AE1047" s="236"/>
      <c r="AF1047" s="236"/>
      <c r="AG1047" s="236"/>
      <c r="AH1047" s="236"/>
      <c r="AI1047" s="236"/>
      <c r="AJ1047" s="236"/>
      <c r="AK1047" s="236"/>
      <c r="AL1047" s="236"/>
      <c r="AM1047" s="236"/>
      <c r="AN1047" s="236"/>
      <c r="AO1047" s="236"/>
      <c r="AP1047" s="236"/>
      <c r="AQ1047" s="236"/>
      <c r="AR1047" s="236"/>
    </row>
    <row r="1048">
      <c r="A1048" s="236"/>
      <c r="B1048" s="236"/>
      <c r="C1048" s="236"/>
      <c r="D1048" s="236"/>
      <c r="E1048" s="236"/>
      <c r="F1048" s="243"/>
      <c r="G1048" s="243"/>
      <c r="H1048" s="220"/>
      <c r="I1048" s="220"/>
      <c r="J1048" s="242"/>
      <c r="K1048" s="236"/>
      <c r="L1048" s="236"/>
      <c r="M1048" s="236"/>
      <c r="N1048" s="236"/>
      <c r="O1048" s="236"/>
      <c r="P1048" s="236"/>
      <c r="Q1048" s="236"/>
      <c r="R1048" s="236"/>
      <c r="S1048" s="236"/>
      <c r="T1048" s="236"/>
      <c r="U1048" s="236"/>
      <c r="V1048" s="236"/>
      <c r="W1048" s="236"/>
      <c r="X1048" s="236"/>
      <c r="Y1048" s="236"/>
      <c r="Z1048" s="236"/>
      <c r="AA1048" s="236"/>
      <c r="AB1048" s="236"/>
      <c r="AC1048" s="236"/>
      <c r="AD1048" s="236"/>
      <c r="AE1048" s="236"/>
      <c r="AF1048" s="236"/>
      <c r="AG1048" s="236"/>
      <c r="AH1048" s="236"/>
      <c r="AI1048" s="236"/>
      <c r="AJ1048" s="236"/>
      <c r="AK1048" s="236"/>
      <c r="AL1048" s="236"/>
      <c r="AM1048" s="236"/>
      <c r="AN1048" s="236"/>
      <c r="AO1048" s="236"/>
      <c r="AP1048" s="236"/>
      <c r="AQ1048" s="236"/>
      <c r="AR1048" s="236"/>
    </row>
    <row r="1049">
      <c r="A1049" s="236"/>
      <c r="B1049" s="236"/>
      <c r="C1049" s="236"/>
      <c r="D1049" s="236"/>
      <c r="E1049" s="236"/>
      <c r="F1049" s="243"/>
      <c r="G1049" s="243"/>
      <c r="H1049" s="220"/>
      <c r="I1049" s="220"/>
      <c r="J1049" s="242"/>
      <c r="K1049" s="236"/>
      <c r="L1049" s="236"/>
      <c r="M1049" s="236"/>
      <c r="N1049" s="236"/>
      <c r="O1049" s="236"/>
      <c r="P1049" s="236"/>
      <c r="Q1049" s="236"/>
      <c r="R1049" s="236"/>
      <c r="S1049" s="236"/>
      <c r="T1049" s="236"/>
      <c r="U1049" s="236"/>
      <c r="V1049" s="236"/>
      <c r="W1049" s="236"/>
      <c r="X1049" s="236"/>
      <c r="Y1049" s="236"/>
      <c r="Z1049" s="236"/>
      <c r="AA1049" s="236"/>
      <c r="AB1049" s="236"/>
      <c r="AC1049" s="236"/>
      <c r="AD1049" s="236"/>
      <c r="AE1049" s="236"/>
      <c r="AF1049" s="236"/>
      <c r="AG1049" s="236"/>
      <c r="AH1049" s="236"/>
      <c r="AI1049" s="236"/>
      <c r="AJ1049" s="236"/>
      <c r="AK1049" s="236"/>
      <c r="AL1049" s="236"/>
      <c r="AM1049" s="236"/>
      <c r="AN1049" s="236"/>
      <c r="AO1049" s="236"/>
      <c r="AP1049" s="236"/>
      <c r="AQ1049" s="236"/>
      <c r="AR1049" s="236"/>
    </row>
    <row r="1050">
      <c r="A1050" s="236"/>
      <c r="B1050" s="236"/>
      <c r="C1050" s="236"/>
      <c r="D1050" s="236"/>
      <c r="E1050" s="236"/>
      <c r="F1050" s="243"/>
      <c r="G1050" s="243"/>
      <c r="H1050" s="220"/>
      <c r="I1050" s="220"/>
      <c r="J1050" s="242"/>
      <c r="K1050" s="236"/>
      <c r="L1050" s="236"/>
      <c r="M1050" s="236"/>
      <c r="N1050" s="236"/>
      <c r="O1050" s="236"/>
      <c r="P1050" s="236"/>
      <c r="Q1050" s="236"/>
      <c r="R1050" s="236"/>
      <c r="S1050" s="236"/>
      <c r="T1050" s="236"/>
      <c r="U1050" s="236"/>
      <c r="V1050" s="236"/>
      <c r="W1050" s="236"/>
      <c r="X1050" s="236"/>
      <c r="Y1050" s="236"/>
      <c r="Z1050" s="236"/>
      <c r="AA1050" s="236"/>
      <c r="AB1050" s="236"/>
      <c r="AC1050" s="236"/>
      <c r="AD1050" s="236"/>
      <c r="AE1050" s="236"/>
      <c r="AF1050" s="236"/>
      <c r="AG1050" s="236"/>
      <c r="AH1050" s="236"/>
      <c r="AI1050" s="236"/>
      <c r="AJ1050" s="236"/>
      <c r="AK1050" s="236"/>
      <c r="AL1050" s="236"/>
      <c r="AM1050" s="236"/>
      <c r="AN1050" s="236"/>
      <c r="AO1050" s="236"/>
      <c r="AP1050" s="236"/>
      <c r="AQ1050" s="236"/>
      <c r="AR1050" s="236"/>
    </row>
    <row r="1051">
      <c r="A1051" s="236"/>
      <c r="B1051" s="236"/>
      <c r="C1051" s="236"/>
      <c r="D1051" s="236"/>
      <c r="E1051" s="236"/>
      <c r="F1051" s="243"/>
      <c r="G1051" s="243"/>
      <c r="H1051" s="220"/>
      <c r="I1051" s="220"/>
      <c r="J1051" s="242"/>
      <c r="K1051" s="236"/>
      <c r="L1051" s="236"/>
      <c r="M1051" s="236"/>
      <c r="N1051" s="236"/>
      <c r="O1051" s="236"/>
      <c r="P1051" s="236"/>
      <c r="Q1051" s="236"/>
      <c r="R1051" s="236"/>
      <c r="S1051" s="236"/>
      <c r="T1051" s="236"/>
      <c r="U1051" s="236"/>
      <c r="V1051" s="236"/>
      <c r="W1051" s="236"/>
      <c r="X1051" s="236"/>
      <c r="Y1051" s="236"/>
      <c r="Z1051" s="236"/>
      <c r="AA1051" s="236"/>
      <c r="AB1051" s="236"/>
      <c r="AC1051" s="236"/>
      <c r="AD1051" s="236"/>
      <c r="AE1051" s="236"/>
      <c r="AF1051" s="236"/>
      <c r="AG1051" s="236"/>
      <c r="AH1051" s="236"/>
      <c r="AI1051" s="236"/>
      <c r="AJ1051" s="236"/>
      <c r="AK1051" s="236"/>
      <c r="AL1051" s="236"/>
      <c r="AM1051" s="236"/>
      <c r="AN1051" s="236"/>
      <c r="AO1051" s="236"/>
      <c r="AP1051" s="236"/>
      <c r="AQ1051" s="236"/>
      <c r="AR1051" s="236"/>
    </row>
    <row r="1052">
      <c r="A1052" s="236"/>
      <c r="B1052" s="236"/>
      <c r="C1052" s="236"/>
      <c r="D1052" s="236"/>
      <c r="E1052" s="236"/>
      <c r="F1052" s="243"/>
      <c r="G1052" s="243"/>
      <c r="H1052" s="220"/>
      <c r="I1052" s="220"/>
      <c r="J1052" s="242"/>
      <c r="K1052" s="236"/>
      <c r="L1052" s="236"/>
      <c r="M1052" s="236"/>
      <c r="N1052" s="236"/>
      <c r="O1052" s="236"/>
      <c r="P1052" s="236"/>
      <c r="Q1052" s="236"/>
      <c r="R1052" s="236"/>
      <c r="S1052" s="236"/>
      <c r="T1052" s="236"/>
      <c r="U1052" s="236"/>
      <c r="V1052" s="236"/>
      <c r="W1052" s="236"/>
      <c r="X1052" s="236"/>
      <c r="Y1052" s="236"/>
      <c r="Z1052" s="236"/>
      <c r="AA1052" s="236"/>
      <c r="AB1052" s="236"/>
      <c r="AC1052" s="236"/>
      <c r="AD1052" s="236"/>
      <c r="AE1052" s="236"/>
      <c r="AF1052" s="236"/>
      <c r="AG1052" s="236"/>
      <c r="AH1052" s="236"/>
      <c r="AI1052" s="236"/>
      <c r="AJ1052" s="236"/>
      <c r="AK1052" s="236"/>
      <c r="AL1052" s="236"/>
      <c r="AM1052" s="236"/>
      <c r="AN1052" s="236"/>
      <c r="AO1052" s="236"/>
      <c r="AP1052" s="236"/>
      <c r="AQ1052" s="236"/>
      <c r="AR1052" s="236"/>
    </row>
    <row r="1053">
      <c r="A1053" s="236"/>
      <c r="B1053" s="236"/>
      <c r="C1053" s="236"/>
      <c r="D1053" s="236"/>
      <c r="E1053" s="236"/>
      <c r="F1053" s="243"/>
      <c r="G1053" s="243"/>
      <c r="H1053" s="220"/>
      <c r="I1053" s="220"/>
      <c r="J1053" s="242"/>
      <c r="K1053" s="236"/>
      <c r="L1053" s="236"/>
      <c r="M1053" s="236"/>
      <c r="N1053" s="236"/>
      <c r="O1053" s="236"/>
      <c r="P1053" s="236"/>
      <c r="Q1053" s="236"/>
      <c r="R1053" s="236"/>
      <c r="S1053" s="236"/>
      <c r="T1053" s="236"/>
      <c r="U1053" s="236"/>
      <c r="V1053" s="236"/>
      <c r="W1053" s="236"/>
      <c r="X1053" s="236"/>
      <c r="Y1053" s="236"/>
      <c r="Z1053" s="236"/>
      <c r="AA1053" s="236"/>
      <c r="AB1053" s="236"/>
      <c r="AC1053" s="236"/>
      <c r="AD1053" s="236"/>
      <c r="AE1053" s="236"/>
      <c r="AF1053" s="236"/>
      <c r="AG1053" s="236"/>
      <c r="AH1053" s="236"/>
      <c r="AI1053" s="236"/>
      <c r="AJ1053" s="236"/>
      <c r="AK1053" s="236"/>
      <c r="AL1053" s="236"/>
      <c r="AM1053" s="236"/>
      <c r="AN1053" s="236"/>
      <c r="AO1053" s="236"/>
      <c r="AP1053" s="236"/>
      <c r="AQ1053" s="236"/>
      <c r="AR1053" s="236"/>
    </row>
    <row r="1054">
      <c r="A1054" s="236"/>
      <c r="B1054" s="236"/>
      <c r="C1054" s="236"/>
      <c r="D1054" s="236"/>
      <c r="E1054" s="236"/>
      <c r="F1054" s="243"/>
      <c r="G1054" s="243"/>
      <c r="H1054" s="220"/>
      <c r="I1054" s="220"/>
      <c r="J1054" s="242"/>
      <c r="K1054" s="236"/>
      <c r="L1054" s="236"/>
      <c r="M1054" s="236"/>
      <c r="N1054" s="236"/>
      <c r="O1054" s="236"/>
      <c r="P1054" s="236"/>
      <c r="Q1054" s="236"/>
      <c r="R1054" s="236"/>
      <c r="S1054" s="236"/>
      <c r="T1054" s="236"/>
      <c r="U1054" s="236"/>
      <c r="V1054" s="236"/>
      <c r="W1054" s="236"/>
      <c r="X1054" s="236"/>
      <c r="Y1054" s="236"/>
      <c r="Z1054" s="236"/>
      <c r="AA1054" s="236"/>
      <c r="AB1054" s="236"/>
      <c r="AC1054" s="236"/>
      <c r="AD1054" s="236"/>
      <c r="AE1054" s="236"/>
      <c r="AF1054" s="236"/>
      <c r="AG1054" s="236"/>
      <c r="AH1054" s="236"/>
      <c r="AI1054" s="236"/>
      <c r="AJ1054" s="236"/>
      <c r="AK1054" s="236"/>
      <c r="AL1054" s="236"/>
      <c r="AM1054" s="236"/>
      <c r="AN1054" s="236"/>
      <c r="AO1054" s="236"/>
      <c r="AP1054" s="236"/>
      <c r="AQ1054" s="236"/>
      <c r="AR1054" s="236"/>
    </row>
    <row r="1055">
      <c r="A1055" s="236"/>
      <c r="B1055" s="236"/>
      <c r="C1055" s="236"/>
      <c r="D1055" s="236"/>
      <c r="E1055" s="236"/>
      <c r="F1055" s="243"/>
      <c r="G1055" s="243"/>
      <c r="H1055" s="220"/>
      <c r="I1055" s="220"/>
      <c r="J1055" s="242"/>
      <c r="K1055" s="236"/>
      <c r="L1055" s="236"/>
      <c r="M1055" s="236"/>
      <c r="N1055" s="236"/>
      <c r="O1055" s="236"/>
      <c r="P1055" s="236"/>
      <c r="Q1055" s="236"/>
      <c r="R1055" s="236"/>
      <c r="S1055" s="236"/>
      <c r="T1055" s="236"/>
      <c r="U1055" s="236"/>
      <c r="V1055" s="236"/>
      <c r="W1055" s="236"/>
      <c r="X1055" s="236"/>
      <c r="Y1055" s="236"/>
      <c r="Z1055" s="236"/>
      <c r="AA1055" s="236"/>
      <c r="AB1055" s="236"/>
      <c r="AC1055" s="236"/>
      <c r="AD1055" s="236"/>
      <c r="AE1055" s="236"/>
      <c r="AF1055" s="236"/>
      <c r="AG1055" s="236"/>
      <c r="AH1055" s="236"/>
      <c r="AI1055" s="236"/>
      <c r="AJ1055" s="236"/>
      <c r="AK1055" s="236"/>
      <c r="AL1055" s="236"/>
      <c r="AM1055" s="236"/>
      <c r="AN1055" s="236"/>
      <c r="AO1055" s="236"/>
      <c r="AP1055" s="236"/>
      <c r="AQ1055" s="236"/>
      <c r="AR1055" s="236"/>
    </row>
    <row r="1056">
      <c r="A1056" s="236"/>
      <c r="B1056" s="236"/>
      <c r="C1056" s="236"/>
      <c r="D1056" s="236"/>
      <c r="E1056" s="236"/>
      <c r="F1056" s="243"/>
      <c r="G1056" s="243"/>
      <c r="H1056" s="220"/>
      <c r="I1056" s="220"/>
      <c r="J1056" s="242"/>
      <c r="K1056" s="236"/>
      <c r="L1056" s="236"/>
      <c r="M1056" s="236"/>
      <c r="N1056" s="236"/>
      <c r="O1056" s="236"/>
      <c r="P1056" s="236"/>
      <c r="Q1056" s="236"/>
      <c r="R1056" s="236"/>
      <c r="S1056" s="236"/>
      <c r="T1056" s="236"/>
      <c r="U1056" s="236"/>
      <c r="V1056" s="236"/>
      <c r="W1056" s="236"/>
      <c r="X1056" s="236"/>
      <c r="Y1056" s="236"/>
      <c r="Z1056" s="236"/>
      <c r="AA1056" s="236"/>
      <c r="AB1056" s="236"/>
      <c r="AC1056" s="236"/>
      <c r="AD1056" s="236"/>
      <c r="AE1056" s="236"/>
      <c r="AF1056" s="236"/>
      <c r="AG1056" s="236"/>
      <c r="AH1056" s="236"/>
      <c r="AI1056" s="236"/>
      <c r="AJ1056" s="236"/>
      <c r="AK1056" s="236"/>
      <c r="AL1056" s="236"/>
      <c r="AM1056" s="236"/>
      <c r="AN1056" s="236"/>
      <c r="AO1056" s="236"/>
      <c r="AP1056" s="236"/>
      <c r="AQ1056" s="236"/>
      <c r="AR1056" s="236"/>
    </row>
    <row r="1057">
      <c r="A1057" s="236"/>
      <c r="B1057" s="236"/>
      <c r="C1057" s="236"/>
      <c r="D1057" s="236"/>
      <c r="E1057" s="236"/>
      <c r="F1057" s="243"/>
      <c r="G1057" s="243"/>
      <c r="H1057" s="220"/>
      <c r="I1057" s="220"/>
      <c r="J1057" s="242"/>
      <c r="K1057" s="236"/>
      <c r="L1057" s="236"/>
      <c r="M1057" s="236"/>
      <c r="N1057" s="236"/>
      <c r="O1057" s="236"/>
      <c r="P1057" s="236"/>
      <c r="Q1057" s="236"/>
      <c r="R1057" s="236"/>
      <c r="S1057" s="236"/>
      <c r="T1057" s="236"/>
      <c r="U1057" s="236"/>
      <c r="V1057" s="236"/>
      <c r="W1057" s="236"/>
      <c r="X1057" s="236"/>
      <c r="Y1057" s="236"/>
      <c r="Z1057" s="236"/>
      <c r="AA1057" s="236"/>
      <c r="AB1057" s="236"/>
      <c r="AC1057" s="236"/>
      <c r="AD1057" s="236"/>
      <c r="AE1057" s="236"/>
      <c r="AF1057" s="236"/>
      <c r="AG1057" s="236"/>
      <c r="AH1057" s="236"/>
      <c r="AI1057" s="236"/>
      <c r="AJ1057" s="236"/>
      <c r="AK1057" s="236"/>
      <c r="AL1057" s="236"/>
      <c r="AM1057" s="236"/>
      <c r="AN1057" s="236"/>
      <c r="AO1057" s="236"/>
      <c r="AP1057" s="236"/>
      <c r="AQ1057" s="236"/>
      <c r="AR1057" s="236"/>
    </row>
    <row r="1058">
      <c r="A1058" s="236"/>
      <c r="B1058" s="236"/>
      <c r="C1058" s="236"/>
      <c r="D1058" s="236"/>
      <c r="E1058" s="236"/>
      <c r="F1058" s="243"/>
      <c r="G1058" s="243"/>
      <c r="H1058" s="220"/>
      <c r="I1058" s="220"/>
      <c r="J1058" s="242"/>
      <c r="K1058" s="236"/>
      <c r="L1058" s="236"/>
      <c r="M1058" s="236"/>
      <c r="N1058" s="236"/>
      <c r="O1058" s="236"/>
      <c r="P1058" s="236"/>
      <c r="Q1058" s="236"/>
      <c r="R1058" s="236"/>
      <c r="S1058" s="236"/>
      <c r="T1058" s="236"/>
      <c r="U1058" s="236"/>
      <c r="V1058" s="236"/>
      <c r="W1058" s="236"/>
      <c r="X1058" s="236"/>
      <c r="Y1058" s="236"/>
      <c r="Z1058" s="236"/>
      <c r="AA1058" s="236"/>
      <c r="AB1058" s="236"/>
      <c r="AC1058" s="236"/>
      <c r="AD1058" s="236"/>
      <c r="AE1058" s="236"/>
      <c r="AF1058" s="236"/>
      <c r="AG1058" s="236"/>
      <c r="AH1058" s="236"/>
      <c r="AI1058" s="236"/>
      <c r="AJ1058" s="236"/>
      <c r="AK1058" s="236"/>
      <c r="AL1058" s="236"/>
      <c r="AM1058" s="236"/>
      <c r="AN1058" s="236"/>
      <c r="AO1058" s="236"/>
      <c r="AP1058" s="236"/>
      <c r="AQ1058" s="236"/>
      <c r="AR1058" s="236"/>
    </row>
    <row r="1059">
      <c r="A1059" s="236"/>
      <c r="B1059" s="236"/>
      <c r="C1059" s="236"/>
      <c r="D1059" s="236"/>
      <c r="E1059" s="236"/>
      <c r="F1059" s="243"/>
      <c r="G1059" s="243"/>
      <c r="H1059" s="220"/>
      <c r="I1059" s="220"/>
      <c r="J1059" s="242"/>
      <c r="K1059" s="236"/>
      <c r="L1059" s="236"/>
      <c r="M1059" s="236"/>
      <c r="N1059" s="236"/>
      <c r="O1059" s="236"/>
      <c r="P1059" s="236"/>
      <c r="Q1059" s="236"/>
      <c r="R1059" s="236"/>
      <c r="S1059" s="236"/>
      <c r="T1059" s="236"/>
      <c r="U1059" s="236"/>
      <c r="V1059" s="236"/>
      <c r="W1059" s="236"/>
      <c r="X1059" s="236"/>
      <c r="Y1059" s="236"/>
      <c r="Z1059" s="236"/>
      <c r="AA1059" s="236"/>
      <c r="AB1059" s="236"/>
      <c r="AC1059" s="236"/>
      <c r="AD1059" s="236"/>
      <c r="AE1059" s="236"/>
      <c r="AF1059" s="236"/>
      <c r="AG1059" s="236"/>
      <c r="AH1059" s="236"/>
      <c r="AI1059" s="236"/>
      <c r="AJ1059" s="236"/>
      <c r="AK1059" s="236"/>
      <c r="AL1059" s="236"/>
      <c r="AM1059" s="236"/>
      <c r="AN1059" s="236"/>
      <c r="AO1059" s="236"/>
      <c r="AP1059" s="236"/>
      <c r="AQ1059" s="236"/>
      <c r="AR1059" s="236"/>
    </row>
    <row r="1060">
      <c r="A1060" s="236"/>
      <c r="B1060" s="236"/>
      <c r="C1060" s="236"/>
      <c r="D1060" s="236"/>
      <c r="E1060" s="236"/>
      <c r="F1060" s="243"/>
      <c r="G1060" s="243"/>
      <c r="H1060" s="220"/>
      <c r="I1060" s="220"/>
      <c r="J1060" s="242"/>
      <c r="K1060" s="236"/>
      <c r="L1060" s="236"/>
      <c r="M1060" s="236"/>
      <c r="N1060" s="236"/>
      <c r="O1060" s="236"/>
      <c r="P1060" s="236"/>
      <c r="Q1060" s="236"/>
      <c r="R1060" s="236"/>
      <c r="S1060" s="236"/>
      <c r="T1060" s="236"/>
      <c r="U1060" s="236"/>
      <c r="V1060" s="236"/>
      <c r="W1060" s="236"/>
      <c r="X1060" s="236"/>
      <c r="Y1060" s="236"/>
      <c r="Z1060" s="236"/>
      <c r="AA1060" s="236"/>
      <c r="AB1060" s="236"/>
      <c r="AC1060" s="236"/>
      <c r="AD1060" s="236"/>
      <c r="AE1060" s="236"/>
      <c r="AF1060" s="236"/>
      <c r="AG1060" s="236"/>
      <c r="AH1060" s="236"/>
      <c r="AI1060" s="236"/>
      <c r="AJ1060" s="236"/>
      <c r="AK1060" s="236"/>
      <c r="AL1060" s="236"/>
      <c r="AM1060" s="236"/>
      <c r="AN1060" s="236"/>
      <c r="AO1060" s="236"/>
      <c r="AP1060" s="236"/>
      <c r="AQ1060" s="236"/>
      <c r="AR1060" s="236"/>
    </row>
    <row r="1061">
      <c r="A1061" s="236"/>
      <c r="B1061" s="236"/>
      <c r="C1061" s="236"/>
      <c r="D1061" s="236"/>
      <c r="E1061" s="236"/>
      <c r="F1061" s="243"/>
      <c r="G1061" s="243"/>
      <c r="H1061" s="220"/>
      <c r="I1061" s="220"/>
      <c r="J1061" s="242"/>
      <c r="K1061" s="236"/>
      <c r="L1061" s="236"/>
      <c r="M1061" s="236"/>
      <c r="N1061" s="236"/>
      <c r="O1061" s="236"/>
      <c r="P1061" s="236"/>
      <c r="Q1061" s="236"/>
      <c r="R1061" s="236"/>
      <c r="S1061" s="236"/>
      <c r="T1061" s="236"/>
      <c r="U1061" s="236"/>
      <c r="V1061" s="236"/>
      <c r="W1061" s="236"/>
      <c r="X1061" s="236"/>
      <c r="Y1061" s="236"/>
      <c r="Z1061" s="236"/>
      <c r="AA1061" s="236"/>
      <c r="AB1061" s="236"/>
      <c r="AC1061" s="236"/>
      <c r="AD1061" s="236"/>
      <c r="AE1061" s="236"/>
      <c r="AF1061" s="236"/>
      <c r="AG1061" s="236"/>
      <c r="AH1061" s="236"/>
      <c r="AI1061" s="236"/>
      <c r="AJ1061" s="236"/>
      <c r="AK1061" s="236"/>
      <c r="AL1061" s="236"/>
      <c r="AM1061" s="236"/>
      <c r="AN1061" s="236"/>
      <c r="AO1061" s="236"/>
      <c r="AP1061" s="236"/>
      <c r="AQ1061" s="236"/>
      <c r="AR1061" s="236"/>
    </row>
    <row r="1062">
      <c r="A1062" s="236"/>
      <c r="B1062" s="236"/>
      <c r="C1062" s="236"/>
      <c r="D1062" s="236"/>
      <c r="E1062" s="236"/>
      <c r="F1062" s="243"/>
      <c r="G1062" s="243"/>
      <c r="H1062" s="220"/>
      <c r="I1062" s="220"/>
      <c r="J1062" s="242"/>
      <c r="K1062" s="236"/>
      <c r="L1062" s="236"/>
      <c r="M1062" s="236"/>
      <c r="N1062" s="236"/>
      <c r="O1062" s="236"/>
      <c r="P1062" s="236"/>
      <c r="Q1062" s="236"/>
      <c r="R1062" s="236"/>
      <c r="S1062" s="236"/>
      <c r="T1062" s="236"/>
      <c r="U1062" s="236"/>
      <c r="V1062" s="236"/>
      <c r="W1062" s="236"/>
      <c r="X1062" s="236"/>
      <c r="Y1062" s="236"/>
      <c r="Z1062" s="236"/>
      <c r="AA1062" s="236"/>
      <c r="AB1062" s="236"/>
      <c r="AC1062" s="236"/>
      <c r="AD1062" s="236"/>
      <c r="AE1062" s="236"/>
      <c r="AF1062" s="236"/>
      <c r="AG1062" s="236"/>
      <c r="AH1062" s="236"/>
      <c r="AI1062" s="236"/>
      <c r="AJ1062" s="236"/>
      <c r="AK1062" s="236"/>
      <c r="AL1062" s="236"/>
      <c r="AM1062" s="236"/>
      <c r="AN1062" s="236"/>
      <c r="AO1062" s="236"/>
      <c r="AP1062" s="236"/>
      <c r="AQ1062" s="236"/>
      <c r="AR1062" s="236"/>
    </row>
    <row r="1063">
      <c r="A1063" s="236"/>
      <c r="B1063" s="236"/>
      <c r="C1063" s="236"/>
      <c r="D1063" s="236"/>
      <c r="E1063" s="236"/>
      <c r="F1063" s="243"/>
      <c r="G1063" s="243"/>
      <c r="H1063" s="220"/>
      <c r="I1063" s="220"/>
      <c r="J1063" s="242"/>
      <c r="K1063" s="236"/>
      <c r="L1063" s="236"/>
      <c r="M1063" s="236"/>
      <c r="N1063" s="236"/>
      <c r="O1063" s="236"/>
      <c r="P1063" s="236"/>
      <c r="Q1063" s="236"/>
      <c r="R1063" s="236"/>
      <c r="S1063" s="236"/>
      <c r="T1063" s="236"/>
      <c r="U1063" s="236"/>
      <c r="V1063" s="236"/>
      <c r="W1063" s="236"/>
      <c r="X1063" s="236"/>
      <c r="Y1063" s="236"/>
      <c r="Z1063" s="236"/>
      <c r="AA1063" s="236"/>
      <c r="AB1063" s="236"/>
      <c r="AC1063" s="236"/>
      <c r="AD1063" s="236"/>
      <c r="AE1063" s="236"/>
      <c r="AF1063" s="236"/>
      <c r="AG1063" s="236"/>
      <c r="AH1063" s="236"/>
      <c r="AI1063" s="236"/>
      <c r="AJ1063" s="236"/>
      <c r="AK1063" s="236"/>
      <c r="AL1063" s="236"/>
      <c r="AM1063" s="236"/>
      <c r="AN1063" s="236"/>
      <c r="AO1063" s="236"/>
      <c r="AP1063" s="236"/>
      <c r="AQ1063" s="236"/>
      <c r="AR1063" s="236"/>
    </row>
    <row r="1064">
      <c r="A1064" s="236"/>
      <c r="B1064" s="236"/>
      <c r="C1064" s="236"/>
      <c r="D1064" s="236"/>
      <c r="E1064" s="236"/>
      <c r="F1064" s="243"/>
      <c r="G1064" s="243"/>
      <c r="H1064" s="220"/>
      <c r="I1064" s="220"/>
      <c r="J1064" s="242"/>
      <c r="K1064" s="236"/>
      <c r="L1064" s="236"/>
      <c r="M1064" s="236"/>
      <c r="N1064" s="236"/>
      <c r="O1064" s="236"/>
      <c r="P1064" s="236"/>
      <c r="Q1064" s="236"/>
      <c r="R1064" s="236"/>
      <c r="S1064" s="236"/>
      <c r="T1064" s="236"/>
      <c r="U1064" s="236"/>
      <c r="V1064" s="236"/>
      <c r="W1064" s="236"/>
      <c r="X1064" s="236"/>
      <c r="Y1064" s="236"/>
      <c r="Z1064" s="236"/>
      <c r="AA1064" s="236"/>
      <c r="AB1064" s="236"/>
      <c r="AC1064" s="236"/>
      <c r="AD1064" s="236"/>
      <c r="AE1064" s="236"/>
      <c r="AF1064" s="236"/>
      <c r="AG1064" s="236"/>
      <c r="AH1064" s="236"/>
      <c r="AI1064" s="236"/>
      <c r="AJ1064" s="236"/>
      <c r="AK1064" s="236"/>
      <c r="AL1064" s="236"/>
      <c r="AM1064" s="236"/>
      <c r="AN1064" s="236"/>
      <c r="AO1064" s="236"/>
      <c r="AP1064" s="236"/>
      <c r="AQ1064" s="236"/>
      <c r="AR1064" s="236"/>
    </row>
    <row r="1065">
      <c r="A1065" s="236"/>
      <c r="B1065" s="236"/>
      <c r="C1065" s="236"/>
      <c r="D1065" s="236"/>
      <c r="E1065" s="236"/>
      <c r="F1065" s="243"/>
      <c r="G1065" s="243"/>
      <c r="H1065" s="220"/>
      <c r="I1065" s="220"/>
      <c r="J1065" s="242"/>
      <c r="K1065" s="236"/>
      <c r="L1065" s="236"/>
      <c r="M1065" s="236"/>
      <c r="N1065" s="236"/>
      <c r="O1065" s="236"/>
      <c r="P1065" s="236"/>
      <c r="Q1065" s="236"/>
      <c r="R1065" s="236"/>
      <c r="S1065" s="236"/>
      <c r="T1065" s="236"/>
      <c r="U1065" s="236"/>
      <c r="V1065" s="236"/>
      <c r="W1065" s="236"/>
      <c r="X1065" s="236"/>
      <c r="Y1065" s="236"/>
      <c r="Z1065" s="236"/>
      <c r="AA1065" s="236"/>
      <c r="AB1065" s="236"/>
      <c r="AC1065" s="236"/>
      <c r="AD1065" s="236"/>
      <c r="AE1065" s="236"/>
      <c r="AF1065" s="236"/>
      <c r="AG1065" s="236"/>
      <c r="AH1065" s="236"/>
      <c r="AI1065" s="236"/>
      <c r="AJ1065" s="236"/>
      <c r="AK1065" s="236"/>
      <c r="AL1065" s="236"/>
      <c r="AM1065" s="236"/>
      <c r="AN1065" s="236"/>
      <c r="AO1065" s="236"/>
      <c r="AP1065" s="236"/>
      <c r="AQ1065" s="236"/>
      <c r="AR1065" s="236"/>
    </row>
    <row r="1066">
      <c r="A1066" s="236"/>
      <c r="B1066" s="236"/>
      <c r="C1066" s="236"/>
      <c r="D1066" s="236"/>
      <c r="E1066" s="236"/>
      <c r="F1066" s="243"/>
      <c r="G1066" s="243"/>
      <c r="H1066" s="220"/>
      <c r="I1066" s="220"/>
      <c r="J1066" s="242"/>
      <c r="K1066" s="236"/>
      <c r="L1066" s="236"/>
      <c r="M1066" s="236"/>
      <c r="N1066" s="236"/>
      <c r="O1066" s="236"/>
      <c r="P1066" s="236"/>
      <c r="Q1066" s="236"/>
      <c r="R1066" s="236"/>
      <c r="S1066" s="236"/>
      <c r="T1066" s="236"/>
      <c r="U1066" s="236"/>
      <c r="V1066" s="236"/>
      <c r="W1066" s="236"/>
      <c r="X1066" s="236"/>
      <c r="Y1066" s="236"/>
      <c r="Z1066" s="236"/>
      <c r="AA1066" s="236"/>
      <c r="AB1066" s="236"/>
      <c r="AC1066" s="236"/>
      <c r="AD1066" s="236"/>
      <c r="AE1066" s="236"/>
      <c r="AF1066" s="236"/>
      <c r="AG1066" s="236"/>
      <c r="AH1066" s="236"/>
      <c r="AI1066" s="236"/>
      <c r="AJ1066" s="236"/>
      <c r="AK1066" s="236"/>
      <c r="AL1066" s="236"/>
      <c r="AM1066" s="236"/>
      <c r="AN1066" s="236"/>
      <c r="AO1066" s="236"/>
      <c r="AP1066" s="236"/>
      <c r="AQ1066" s="236"/>
      <c r="AR1066" s="236"/>
    </row>
    <row r="1067">
      <c r="A1067" s="236"/>
      <c r="B1067" s="236"/>
      <c r="C1067" s="236"/>
      <c r="D1067" s="236"/>
      <c r="E1067" s="236"/>
      <c r="F1067" s="243"/>
      <c r="G1067" s="243"/>
      <c r="H1067" s="220"/>
      <c r="I1067" s="220"/>
      <c r="J1067" s="242"/>
      <c r="K1067" s="236"/>
      <c r="L1067" s="236"/>
      <c r="M1067" s="236"/>
      <c r="N1067" s="236"/>
      <c r="O1067" s="236"/>
      <c r="P1067" s="236"/>
      <c r="Q1067" s="236"/>
      <c r="R1067" s="236"/>
      <c r="S1067" s="236"/>
      <c r="T1067" s="236"/>
      <c r="U1067" s="236"/>
      <c r="V1067" s="236"/>
      <c r="W1067" s="236"/>
      <c r="X1067" s="236"/>
      <c r="Y1067" s="236"/>
      <c r="Z1067" s="236"/>
      <c r="AA1067" s="236"/>
      <c r="AB1067" s="236"/>
      <c r="AC1067" s="236"/>
      <c r="AD1067" s="236"/>
      <c r="AE1067" s="236"/>
      <c r="AF1067" s="236"/>
      <c r="AG1067" s="236"/>
      <c r="AH1067" s="236"/>
      <c r="AI1067" s="236"/>
      <c r="AJ1067" s="236"/>
      <c r="AK1067" s="236"/>
      <c r="AL1067" s="236"/>
      <c r="AM1067" s="236"/>
      <c r="AN1067" s="236"/>
      <c r="AO1067" s="236"/>
      <c r="AP1067" s="236"/>
      <c r="AQ1067" s="236"/>
      <c r="AR1067" s="236"/>
    </row>
    <row r="1068">
      <c r="A1068" s="236"/>
      <c r="B1068" s="236"/>
      <c r="C1068" s="236"/>
      <c r="D1068" s="236"/>
      <c r="E1068" s="236"/>
      <c r="F1068" s="243"/>
      <c r="G1068" s="243"/>
      <c r="H1068" s="220"/>
      <c r="I1068" s="220"/>
      <c r="J1068" s="242"/>
      <c r="K1068" s="236"/>
      <c r="L1068" s="236"/>
      <c r="M1068" s="236"/>
      <c r="N1068" s="236"/>
      <c r="O1068" s="236"/>
      <c r="P1068" s="236"/>
      <c r="Q1068" s="236"/>
      <c r="R1068" s="236"/>
      <c r="S1068" s="236"/>
      <c r="T1068" s="236"/>
      <c r="U1068" s="236"/>
      <c r="V1068" s="236"/>
      <c r="W1068" s="236"/>
      <c r="X1068" s="236"/>
      <c r="Y1068" s="236"/>
      <c r="Z1068" s="236"/>
      <c r="AA1068" s="236"/>
      <c r="AB1068" s="236"/>
      <c r="AC1068" s="236"/>
      <c r="AD1068" s="236"/>
      <c r="AE1068" s="236"/>
      <c r="AF1068" s="236"/>
      <c r="AG1068" s="236"/>
      <c r="AH1068" s="236"/>
      <c r="AI1068" s="236"/>
      <c r="AJ1068" s="236"/>
      <c r="AK1068" s="236"/>
      <c r="AL1068" s="236"/>
      <c r="AM1068" s="236"/>
      <c r="AN1068" s="236"/>
      <c r="AO1068" s="236"/>
      <c r="AP1068" s="236"/>
      <c r="AQ1068" s="236"/>
      <c r="AR1068" s="236"/>
    </row>
    <row r="1069">
      <c r="A1069" s="236"/>
      <c r="B1069" s="236"/>
      <c r="C1069" s="236"/>
      <c r="D1069" s="236"/>
      <c r="E1069" s="236"/>
      <c r="F1069" s="243"/>
      <c r="G1069" s="243"/>
      <c r="H1069" s="220"/>
      <c r="I1069" s="220"/>
      <c r="J1069" s="242"/>
      <c r="K1069" s="236"/>
      <c r="L1069" s="236"/>
      <c r="M1069" s="236"/>
      <c r="N1069" s="236"/>
      <c r="O1069" s="236"/>
      <c r="P1069" s="236"/>
      <c r="Q1069" s="236"/>
      <c r="R1069" s="236"/>
      <c r="S1069" s="236"/>
      <c r="T1069" s="236"/>
      <c r="U1069" s="236"/>
      <c r="V1069" s="236"/>
      <c r="W1069" s="236"/>
      <c r="X1069" s="236"/>
      <c r="Y1069" s="236"/>
      <c r="Z1069" s="236"/>
      <c r="AA1069" s="236"/>
      <c r="AB1069" s="236"/>
      <c r="AC1069" s="236"/>
      <c r="AD1069" s="236"/>
      <c r="AE1069" s="236"/>
      <c r="AF1069" s="236"/>
      <c r="AG1069" s="236"/>
      <c r="AH1069" s="236"/>
      <c r="AI1069" s="236"/>
      <c r="AJ1069" s="236"/>
      <c r="AK1069" s="236"/>
      <c r="AL1069" s="236"/>
      <c r="AM1069" s="236"/>
      <c r="AN1069" s="236"/>
      <c r="AO1069" s="236"/>
      <c r="AP1069" s="236"/>
      <c r="AQ1069" s="236"/>
      <c r="AR1069" s="236"/>
    </row>
    <row r="1070">
      <c r="A1070" s="236"/>
      <c r="B1070" s="236"/>
      <c r="C1070" s="236"/>
      <c r="D1070" s="236"/>
      <c r="E1070" s="236"/>
      <c r="F1070" s="243"/>
      <c r="G1070" s="243"/>
      <c r="H1070" s="220"/>
      <c r="I1070" s="220"/>
      <c r="J1070" s="242"/>
      <c r="K1070" s="236"/>
      <c r="L1070" s="236"/>
      <c r="M1070" s="236"/>
      <c r="N1070" s="236"/>
      <c r="O1070" s="236"/>
      <c r="P1070" s="236"/>
      <c r="Q1070" s="236"/>
      <c r="R1070" s="236"/>
      <c r="S1070" s="236"/>
      <c r="T1070" s="236"/>
      <c r="U1070" s="236"/>
      <c r="V1070" s="236"/>
      <c r="W1070" s="236"/>
      <c r="X1070" s="236"/>
      <c r="Y1070" s="236"/>
      <c r="Z1070" s="236"/>
      <c r="AA1070" s="236"/>
      <c r="AB1070" s="236"/>
      <c r="AC1070" s="236"/>
      <c r="AD1070" s="236"/>
      <c r="AE1070" s="236"/>
      <c r="AF1070" s="236"/>
      <c r="AG1070" s="236"/>
      <c r="AH1070" s="236"/>
      <c r="AI1070" s="236"/>
      <c r="AJ1070" s="236"/>
      <c r="AK1070" s="236"/>
      <c r="AL1070" s="236"/>
      <c r="AM1070" s="236"/>
      <c r="AN1070" s="236"/>
      <c r="AO1070" s="236"/>
      <c r="AP1070" s="236"/>
      <c r="AQ1070" s="236"/>
      <c r="AR1070" s="236"/>
    </row>
    <row r="1071">
      <c r="A1071" s="236"/>
      <c r="B1071" s="236"/>
      <c r="C1071" s="236"/>
      <c r="D1071" s="236"/>
      <c r="E1071" s="236"/>
      <c r="F1071" s="243"/>
      <c r="G1071" s="243"/>
      <c r="H1071" s="220"/>
      <c r="I1071" s="220"/>
      <c r="J1071" s="242"/>
      <c r="K1071" s="236"/>
      <c r="L1071" s="236"/>
      <c r="M1071" s="236"/>
      <c r="N1071" s="236"/>
      <c r="O1071" s="236"/>
      <c r="P1071" s="236"/>
      <c r="Q1071" s="236"/>
      <c r="R1071" s="236"/>
      <c r="S1071" s="236"/>
      <c r="T1071" s="236"/>
      <c r="U1071" s="236"/>
      <c r="V1071" s="236"/>
      <c r="W1071" s="236"/>
      <c r="X1071" s="236"/>
      <c r="Y1071" s="236"/>
      <c r="Z1071" s="236"/>
      <c r="AA1071" s="236"/>
      <c r="AB1071" s="236"/>
      <c r="AC1071" s="236"/>
      <c r="AD1071" s="236"/>
      <c r="AE1071" s="236"/>
      <c r="AF1071" s="236"/>
      <c r="AG1071" s="236"/>
      <c r="AH1071" s="236"/>
      <c r="AI1071" s="236"/>
      <c r="AJ1071" s="236"/>
      <c r="AK1071" s="236"/>
      <c r="AL1071" s="236"/>
      <c r="AM1071" s="236"/>
      <c r="AN1071" s="236"/>
      <c r="AO1071" s="236"/>
      <c r="AP1071" s="236"/>
      <c r="AQ1071" s="236"/>
      <c r="AR1071" s="236"/>
    </row>
    <row r="1072">
      <c r="A1072" s="236"/>
      <c r="B1072" s="236"/>
      <c r="C1072" s="236"/>
      <c r="D1072" s="236"/>
      <c r="E1072" s="236"/>
      <c r="F1072" s="243"/>
      <c r="G1072" s="243"/>
      <c r="H1072" s="220"/>
      <c r="I1072" s="220"/>
      <c r="J1072" s="242"/>
      <c r="K1072" s="236"/>
      <c r="L1072" s="236"/>
      <c r="M1072" s="236"/>
      <c r="N1072" s="236"/>
      <c r="O1072" s="236"/>
      <c r="P1072" s="236"/>
      <c r="Q1072" s="236"/>
      <c r="R1072" s="236"/>
      <c r="S1072" s="236"/>
      <c r="T1072" s="236"/>
      <c r="U1072" s="236"/>
      <c r="V1072" s="236"/>
      <c r="W1072" s="236"/>
      <c r="X1072" s="236"/>
      <c r="Y1072" s="236"/>
      <c r="Z1072" s="236"/>
      <c r="AA1072" s="236"/>
      <c r="AB1072" s="236"/>
      <c r="AC1072" s="236"/>
      <c r="AD1072" s="236"/>
      <c r="AE1072" s="236"/>
      <c r="AF1072" s="236"/>
      <c r="AG1072" s="236"/>
      <c r="AH1072" s="236"/>
      <c r="AI1072" s="236"/>
      <c r="AJ1072" s="236"/>
      <c r="AK1072" s="236"/>
      <c r="AL1072" s="236"/>
      <c r="AM1072" s="236"/>
      <c r="AN1072" s="236"/>
      <c r="AO1072" s="236"/>
      <c r="AP1072" s="236"/>
      <c r="AQ1072" s="236"/>
      <c r="AR1072" s="236"/>
    </row>
    <row r="1073">
      <c r="A1073" s="236"/>
      <c r="B1073" s="236"/>
      <c r="C1073" s="236"/>
      <c r="D1073" s="236"/>
      <c r="E1073" s="236"/>
      <c r="F1073" s="243"/>
      <c r="G1073" s="243"/>
      <c r="H1073" s="220"/>
      <c r="I1073" s="220"/>
      <c r="J1073" s="242"/>
      <c r="K1073" s="236"/>
      <c r="L1073" s="236"/>
      <c r="M1073" s="236"/>
      <c r="N1073" s="236"/>
      <c r="O1073" s="236"/>
      <c r="P1073" s="236"/>
      <c r="Q1073" s="236"/>
      <c r="R1073" s="236"/>
      <c r="S1073" s="236"/>
      <c r="T1073" s="236"/>
      <c r="U1073" s="236"/>
      <c r="V1073" s="236"/>
      <c r="W1073" s="236"/>
      <c r="X1073" s="236"/>
      <c r="Y1073" s="236"/>
      <c r="Z1073" s="236"/>
      <c r="AA1073" s="236"/>
      <c r="AB1073" s="236"/>
      <c r="AC1073" s="236"/>
      <c r="AD1073" s="236"/>
      <c r="AE1073" s="236"/>
      <c r="AF1073" s="236"/>
      <c r="AG1073" s="236"/>
      <c r="AH1073" s="236"/>
      <c r="AI1073" s="236"/>
      <c r="AJ1073" s="236"/>
      <c r="AK1073" s="236"/>
      <c r="AL1073" s="236"/>
      <c r="AM1073" s="236"/>
      <c r="AN1073" s="236"/>
      <c r="AO1073" s="236"/>
      <c r="AP1073" s="236"/>
      <c r="AQ1073" s="236"/>
      <c r="AR1073" s="236"/>
    </row>
    <row r="1074">
      <c r="A1074" s="236"/>
      <c r="B1074" s="236"/>
      <c r="C1074" s="236"/>
      <c r="D1074" s="236"/>
      <c r="E1074" s="236"/>
      <c r="F1074" s="243"/>
      <c r="G1074" s="243"/>
      <c r="H1074" s="220"/>
      <c r="I1074" s="220"/>
      <c r="J1074" s="242"/>
      <c r="K1074" s="236"/>
      <c r="L1074" s="236"/>
      <c r="M1074" s="236"/>
      <c r="N1074" s="236"/>
      <c r="O1074" s="236"/>
      <c r="P1074" s="236"/>
      <c r="Q1074" s="236"/>
      <c r="R1074" s="236"/>
      <c r="S1074" s="236"/>
      <c r="T1074" s="236"/>
      <c r="U1074" s="236"/>
      <c r="V1074" s="236"/>
      <c r="W1074" s="236"/>
      <c r="X1074" s="236"/>
      <c r="Y1074" s="236"/>
      <c r="Z1074" s="236"/>
      <c r="AA1074" s="236"/>
      <c r="AB1074" s="236"/>
      <c r="AC1074" s="236"/>
      <c r="AD1074" s="236"/>
      <c r="AE1074" s="236"/>
      <c r="AF1074" s="236"/>
      <c r="AG1074" s="236"/>
      <c r="AH1074" s="236"/>
      <c r="AI1074" s="236"/>
      <c r="AJ1074" s="236"/>
      <c r="AK1074" s="236"/>
      <c r="AL1074" s="236"/>
      <c r="AM1074" s="236"/>
      <c r="AN1074" s="236"/>
      <c r="AO1074" s="236"/>
      <c r="AP1074" s="236"/>
      <c r="AQ1074" s="236"/>
      <c r="AR1074" s="236"/>
    </row>
    <row r="1075">
      <c r="A1075" s="236"/>
      <c r="B1075" s="236"/>
      <c r="C1075" s="236"/>
      <c r="D1075" s="236"/>
      <c r="E1075" s="236"/>
      <c r="F1075" s="243"/>
      <c r="G1075" s="243"/>
      <c r="H1075" s="220"/>
      <c r="I1075" s="220"/>
      <c r="J1075" s="242"/>
      <c r="K1075" s="236"/>
      <c r="L1075" s="236"/>
      <c r="M1075" s="236"/>
      <c r="N1075" s="236"/>
      <c r="O1075" s="236"/>
      <c r="P1075" s="236"/>
      <c r="Q1075" s="236"/>
      <c r="R1075" s="236"/>
      <c r="S1075" s="236"/>
      <c r="T1075" s="236"/>
      <c r="U1075" s="236"/>
      <c r="V1075" s="236"/>
      <c r="W1075" s="236"/>
      <c r="X1075" s="236"/>
      <c r="Y1075" s="236"/>
      <c r="Z1075" s="236"/>
      <c r="AA1075" s="236"/>
      <c r="AB1075" s="236"/>
      <c r="AC1075" s="236"/>
      <c r="AD1075" s="236"/>
      <c r="AE1075" s="236"/>
      <c r="AF1075" s="236"/>
      <c r="AG1075" s="236"/>
      <c r="AH1075" s="236"/>
      <c r="AI1075" s="236"/>
      <c r="AJ1075" s="236"/>
      <c r="AK1075" s="236"/>
      <c r="AL1075" s="236"/>
      <c r="AM1075" s="236"/>
      <c r="AN1075" s="236"/>
      <c r="AO1075" s="236"/>
      <c r="AP1075" s="236"/>
      <c r="AQ1075" s="236"/>
      <c r="AR1075" s="236"/>
    </row>
    <row r="1076">
      <c r="A1076" s="236"/>
      <c r="B1076" s="236"/>
      <c r="C1076" s="236"/>
      <c r="D1076" s="236"/>
      <c r="E1076" s="236"/>
      <c r="F1076" s="243"/>
      <c r="G1076" s="243"/>
      <c r="H1076" s="220"/>
      <c r="I1076" s="220"/>
      <c r="J1076" s="242"/>
      <c r="K1076" s="236"/>
      <c r="L1076" s="236"/>
      <c r="M1076" s="236"/>
      <c r="N1076" s="236"/>
      <c r="O1076" s="236"/>
      <c r="P1076" s="236"/>
      <c r="Q1076" s="236"/>
      <c r="R1076" s="236"/>
      <c r="S1076" s="236"/>
      <c r="T1076" s="236"/>
      <c r="U1076" s="236"/>
      <c r="V1076" s="236"/>
      <c r="W1076" s="236"/>
      <c r="X1076" s="236"/>
      <c r="Y1076" s="236"/>
      <c r="Z1076" s="236"/>
      <c r="AA1076" s="236"/>
      <c r="AB1076" s="236"/>
      <c r="AC1076" s="236"/>
      <c r="AD1076" s="236"/>
      <c r="AE1076" s="236"/>
      <c r="AF1076" s="236"/>
      <c r="AG1076" s="236"/>
      <c r="AH1076" s="236"/>
      <c r="AI1076" s="236"/>
      <c r="AJ1076" s="236"/>
      <c r="AK1076" s="236"/>
      <c r="AL1076" s="236"/>
      <c r="AM1076" s="236"/>
      <c r="AN1076" s="236"/>
      <c r="AO1076" s="236"/>
      <c r="AP1076" s="236"/>
      <c r="AQ1076" s="236"/>
      <c r="AR1076" s="236"/>
    </row>
    <row r="1077">
      <c r="A1077" s="236"/>
      <c r="B1077" s="236"/>
      <c r="C1077" s="236"/>
      <c r="D1077" s="236"/>
      <c r="E1077" s="236"/>
      <c r="F1077" s="243"/>
      <c r="G1077" s="243"/>
      <c r="H1077" s="220"/>
      <c r="I1077" s="220"/>
      <c r="J1077" s="242"/>
      <c r="K1077" s="236"/>
      <c r="L1077" s="236"/>
      <c r="M1077" s="236"/>
      <c r="N1077" s="236"/>
      <c r="O1077" s="236"/>
      <c r="P1077" s="236"/>
      <c r="Q1077" s="236"/>
      <c r="R1077" s="236"/>
      <c r="S1077" s="236"/>
      <c r="T1077" s="236"/>
      <c r="U1077" s="236"/>
      <c r="V1077" s="236"/>
      <c r="W1077" s="236"/>
      <c r="X1077" s="236"/>
      <c r="Y1077" s="236"/>
      <c r="Z1077" s="236"/>
      <c r="AA1077" s="236"/>
      <c r="AB1077" s="236"/>
      <c r="AC1077" s="236"/>
      <c r="AD1077" s="236"/>
      <c r="AE1077" s="236"/>
      <c r="AF1077" s="236"/>
      <c r="AG1077" s="236"/>
      <c r="AH1077" s="236"/>
      <c r="AI1077" s="236"/>
      <c r="AJ1077" s="236"/>
      <c r="AK1077" s="236"/>
      <c r="AL1077" s="236"/>
      <c r="AM1077" s="236"/>
      <c r="AN1077" s="236"/>
      <c r="AO1077" s="236"/>
      <c r="AP1077" s="236"/>
      <c r="AQ1077" s="236"/>
      <c r="AR1077" s="236"/>
    </row>
    <row r="1078">
      <c r="A1078" s="236"/>
      <c r="B1078" s="236"/>
      <c r="C1078" s="236"/>
      <c r="D1078" s="236"/>
      <c r="E1078" s="236"/>
      <c r="F1078" s="243"/>
      <c r="G1078" s="243"/>
      <c r="H1078" s="220"/>
      <c r="I1078" s="220"/>
      <c r="J1078" s="242"/>
      <c r="K1078" s="236"/>
      <c r="L1078" s="236"/>
      <c r="M1078" s="236"/>
      <c r="N1078" s="236"/>
      <c r="O1078" s="236"/>
      <c r="P1078" s="236"/>
      <c r="Q1078" s="236"/>
      <c r="R1078" s="236"/>
      <c r="S1078" s="236"/>
      <c r="T1078" s="236"/>
      <c r="U1078" s="236"/>
      <c r="V1078" s="236"/>
      <c r="W1078" s="236"/>
      <c r="X1078" s="236"/>
      <c r="Y1078" s="236"/>
      <c r="Z1078" s="236"/>
      <c r="AA1078" s="236"/>
      <c r="AB1078" s="236"/>
      <c r="AC1078" s="236"/>
      <c r="AD1078" s="236"/>
      <c r="AE1078" s="236"/>
      <c r="AF1078" s="236"/>
      <c r="AG1078" s="236"/>
      <c r="AH1078" s="236"/>
      <c r="AI1078" s="236"/>
      <c r="AJ1078" s="236"/>
      <c r="AK1078" s="236"/>
      <c r="AL1078" s="236"/>
      <c r="AM1078" s="236"/>
      <c r="AN1078" s="236"/>
      <c r="AO1078" s="236"/>
      <c r="AP1078" s="236"/>
      <c r="AQ1078" s="236"/>
      <c r="AR1078" s="236"/>
    </row>
    <row r="1079">
      <c r="A1079" s="236"/>
      <c r="B1079" s="236"/>
      <c r="C1079" s="236"/>
      <c r="D1079" s="236"/>
      <c r="E1079" s="236"/>
      <c r="F1079" s="243"/>
      <c r="G1079" s="243"/>
      <c r="H1079" s="220"/>
      <c r="I1079" s="220"/>
      <c r="J1079" s="242"/>
      <c r="K1079" s="236"/>
      <c r="L1079" s="236"/>
      <c r="M1079" s="236"/>
      <c r="N1079" s="236"/>
      <c r="O1079" s="236"/>
      <c r="P1079" s="236"/>
      <c r="Q1079" s="236"/>
      <c r="R1079" s="236"/>
      <c r="S1079" s="236"/>
      <c r="T1079" s="236"/>
      <c r="U1079" s="236"/>
      <c r="V1079" s="236"/>
      <c r="W1079" s="236"/>
      <c r="X1079" s="236"/>
      <c r="Y1079" s="236"/>
      <c r="Z1079" s="236"/>
      <c r="AA1079" s="236"/>
      <c r="AB1079" s="236"/>
      <c r="AC1079" s="236"/>
      <c r="AD1079" s="236"/>
      <c r="AE1079" s="236"/>
      <c r="AF1079" s="236"/>
      <c r="AG1079" s="236"/>
      <c r="AH1079" s="236"/>
      <c r="AI1079" s="236"/>
      <c r="AJ1079" s="236"/>
      <c r="AK1079" s="236"/>
      <c r="AL1079" s="236"/>
      <c r="AM1079" s="236"/>
      <c r="AN1079" s="236"/>
      <c r="AO1079" s="236"/>
      <c r="AP1079" s="236"/>
      <c r="AQ1079" s="236"/>
      <c r="AR1079" s="236"/>
    </row>
    <row r="1080">
      <c r="A1080" s="236"/>
      <c r="B1080" s="236"/>
      <c r="C1080" s="236"/>
      <c r="D1080" s="236"/>
      <c r="E1080" s="236"/>
      <c r="F1080" s="243"/>
      <c r="G1080" s="243"/>
      <c r="H1080" s="220"/>
      <c r="I1080" s="220"/>
      <c r="J1080" s="242"/>
      <c r="K1080" s="236"/>
      <c r="L1080" s="236"/>
      <c r="M1080" s="236"/>
      <c r="N1080" s="236"/>
      <c r="O1080" s="236"/>
      <c r="P1080" s="236"/>
      <c r="Q1080" s="236"/>
      <c r="R1080" s="236"/>
      <c r="S1080" s="236"/>
      <c r="T1080" s="236"/>
      <c r="U1080" s="236"/>
      <c r="V1080" s="236"/>
      <c r="W1080" s="236"/>
      <c r="X1080" s="236"/>
      <c r="Y1080" s="236"/>
      <c r="Z1080" s="236"/>
      <c r="AA1080" s="236"/>
      <c r="AB1080" s="236"/>
      <c r="AC1080" s="236"/>
      <c r="AD1080" s="236"/>
      <c r="AE1080" s="236"/>
      <c r="AF1080" s="236"/>
      <c r="AG1080" s="236"/>
      <c r="AH1080" s="236"/>
      <c r="AI1080" s="236"/>
      <c r="AJ1080" s="236"/>
      <c r="AK1080" s="236"/>
      <c r="AL1080" s="236"/>
      <c r="AM1080" s="236"/>
      <c r="AN1080" s="236"/>
      <c r="AO1080" s="236"/>
      <c r="AP1080" s="236"/>
      <c r="AQ1080" s="236"/>
      <c r="AR1080" s="236"/>
    </row>
    <row r="1081">
      <c r="A1081" s="236"/>
      <c r="B1081" s="236"/>
      <c r="C1081" s="236"/>
      <c r="D1081" s="236"/>
      <c r="E1081" s="236"/>
      <c r="F1081" s="243"/>
      <c r="G1081" s="243"/>
      <c r="H1081" s="220"/>
      <c r="I1081" s="220"/>
      <c r="J1081" s="242"/>
      <c r="K1081" s="236"/>
      <c r="L1081" s="236"/>
      <c r="M1081" s="236"/>
      <c r="N1081" s="236"/>
      <c r="O1081" s="236"/>
      <c r="P1081" s="236"/>
      <c r="Q1081" s="236"/>
      <c r="R1081" s="236"/>
      <c r="S1081" s="236"/>
      <c r="T1081" s="236"/>
      <c r="U1081" s="236"/>
      <c r="V1081" s="236"/>
      <c r="W1081" s="236"/>
      <c r="X1081" s="236"/>
      <c r="Y1081" s="236"/>
      <c r="Z1081" s="236"/>
      <c r="AA1081" s="236"/>
      <c r="AB1081" s="236"/>
      <c r="AC1081" s="236"/>
      <c r="AD1081" s="236"/>
      <c r="AE1081" s="236"/>
      <c r="AF1081" s="236"/>
      <c r="AG1081" s="236"/>
      <c r="AH1081" s="236"/>
      <c r="AI1081" s="236"/>
      <c r="AJ1081" s="236"/>
      <c r="AK1081" s="236"/>
      <c r="AL1081" s="236"/>
      <c r="AM1081" s="236"/>
      <c r="AN1081" s="236"/>
      <c r="AO1081" s="236"/>
      <c r="AP1081" s="236"/>
      <c r="AQ1081" s="236"/>
      <c r="AR1081" s="236"/>
    </row>
    <row r="1082">
      <c r="A1082" s="236"/>
      <c r="B1082" s="236"/>
      <c r="C1082" s="236"/>
      <c r="D1082" s="236"/>
      <c r="E1082" s="236"/>
      <c r="F1082" s="243"/>
      <c r="G1082" s="243"/>
      <c r="H1082" s="220"/>
      <c r="I1082" s="220"/>
      <c r="J1082" s="242"/>
      <c r="K1082" s="236"/>
      <c r="L1082" s="236"/>
      <c r="M1082" s="236"/>
      <c r="N1082" s="236"/>
      <c r="O1082" s="236"/>
      <c r="P1082" s="236"/>
      <c r="Q1082" s="236"/>
      <c r="R1082" s="236"/>
      <c r="S1082" s="236"/>
      <c r="T1082" s="236"/>
      <c r="U1082" s="236"/>
      <c r="V1082" s="236"/>
      <c r="W1082" s="236"/>
      <c r="X1082" s="236"/>
      <c r="Y1082" s="236"/>
      <c r="Z1082" s="236"/>
      <c r="AA1082" s="236"/>
      <c r="AB1082" s="236"/>
      <c r="AC1082" s="236"/>
      <c r="AD1082" s="236"/>
      <c r="AE1082" s="236"/>
      <c r="AF1082" s="236"/>
      <c r="AG1082" s="236"/>
      <c r="AH1082" s="236"/>
      <c r="AI1082" s="236"/>
      <c r="AJ1082" s="236"/>
      <c r="AK1082" s="236"/>
      <c r="AL1082" s="236"/>
      <c r="AM1082" s="236"/>
      <c r="AN1082" s="236"/>
      <c r="AO1082" s="236"/>
      <c r="AP1082" s="236"/>
      <c r="AQ1082" s="236"/>
      <c r="AR1082" s="236"/>
    </row>
    <row r="1083">
      <c r="A1083" s="236"/>
      <c r="B1083" s="236"/>
      <c r="C1083" s="236"/>
      <c r="D1083" s="236"/>
      <c r="E1083" s="236"/>
      <c r="F1083" s="243"/>
      <c r="G1083" s="243"/>
      <c r="H1083" s="220"/>
      <c r="I1083" s="220"/>
      <c r="J1083" s="242"/>
      <c r="K1083" s="236"/>
      <c r="L1083" s="236"/>
      <c r="M1083" s="236"/>
      <c r="N1083" s="236"/>
      <c r="O1083" s="236"/>
      <c r="P1083" s="236"/>
      <c r="Q1083" s="236"/>
      <c r="R1083" s="236"/>
      <c r="S1083" s="236"/>
      <c r="T1083" s="236"/>
      <c r="U1083" s="236"/>
      <c r="V1083" s="236"/>
      <c r="W1083" s="236"/>
      <c r="X1083" s="236"/>
      <c r="Y1083" s="236"/>
      <c r="Z1083" s="236"/>
      <c r="AA1083" s="236"/>
      <c r="AB1083" s="236"/>
      <c r="AC1083" s="236"/>
      <c r="AD1083" s="236"/>
      <c r="AE1083" s="236"/>
      <c r="AF1083" s="236"/>
      <c r="AG1083" s="236"/>
      <c r="AH1083" s="236"/>
      <c r="AI1083" s="236"/>
      <c r="AJ1083" s="236"/>
      <c r="AK1083" s="236"/>
      <c r="AL1083" s="236"/>
      <c r="AM1083" s="236"/>
      <c r="AN1083" s="236"/>
      <c r="AO1083" s="236"/>
      <c r="AP1083" s="236"/>
      <c r="AQ1083" s="236"/>
      <c r="AR1083" s="236"/>
    </row>
    <row r="1084">
      <c r="A1084" s="236"/>
      <c r="B1084" s="236"/>
      <c r="C1084" s="236"/>
      <c r="D1084" s="236"/>
      <c r="E1084" s="236"/>
      <c r="F1084" s="243"/>
      <c r="G1084" s="243"/>
      <c r="H1084" s="220"/>
      <c r="I1084" s="220"/>
      <c r="J1084" s="242"/>
      <c r="K1084" s="236"/>
      <c r="L1084" s="236"/>
      <c r="M1084" s="236"/>
      <c r="N1084" s="236"/>
      <c r="O1084" s="236"/>
      <c r="P1084" s="236"/>
      <c r="Q1084" s="236"/>
      <c r="R1084" s="236"/>
      <c r="S1084" s="236"/>
      <c r="T1084" s="236"/>
      <c r="U1084" s="236"/>
      <c r="V1084" s="236"/>
      <c r="W1084" s="236"/>
      <c r="X1084" s="236"/>
      <c r="Y1084" s="236"/>
      <c r="Z1084" s="236"/>
      <c r="AA1084" s="236"/>
      <c r="AB1084" s="236"/>
      <c r="AC1084" s="236"/>
      <c r="AD1084" s="236"/>
      <c r="AE1084" s="236"/>
      <c r="AF1084" s="236"/>
      <c r="AG1084" s="236"/>
      <c r="AH1084" s="236"/>
      <c r="AI1084" s="236"/>
      <c r="AJ1084" s="236"/>
      <c r="AK1084" s="236"/>
      <c r="AL1084" s="236"/>
      <c r="AM1084" s="236"/>
      <c r="AN1084" s="236"/>
      <c r="AO1084" s="236"/>
      <c r="AP1084" s="236"/>
      <c r="AQ1084" s="236"/>
      <c r="AR1084" s="236"/>
    </row>
    <row r="1085">
      <c r="A1085" s="236"/>
      <c r="B1085" s="236"/>
      <c r="C1085" s="236"/>
      <c r="D1085" s="236"/>
      <c r="E1085" s="236"/>
      <c r="F1085" s="243"/>
      <c r="G1085" s="243"/>
      <c r="H1085" s="220"/>
      <c r="I1085" s="220"/>
      <c r="J1085" s="242"/>
      <c r="K1085" s="236"/>
      <c r="L1085" s="236"/>
      <c r="M1085" s="236"/>
      <c r="N1085" s="236"/>
      <c r="O1085" s="236"/>
      <c r="P1085" s="236"/>
      <c r="Q1085" s="236"/>
      <c r="R1085" s="236"/>
      <c r="S1085" s="236"/>
      <c r="T1085" s="236"/>
      <c r="U1085" s="236"/>
      <c r="V1085" s="236"/>
      <c r="W1085" s="236"/>
      <c r="X1085" s="236"/>
      <c r="Y1085" s="236"/>
      <c r="Z1085" s="236"/>
      <c r="AA1085" s="236"/>
      <c r="AB1085" s="236"/>
      <c r="AC1085" s="236"/>
      <c r="AD1085" s="236"/>
      <c r="AE1085" s="236"/>
      <c r="AF1085" s="236"/>
      <c r="AG1085" s="236"/>
      <c r="AH1085" s="236"/>
      <c r="AI1085" s="236"/>
      <c r="AJ1085" s="236"/>
      <c r="AK1085" s="236"/>
      <c r="AL1085" s="236"/>
      <c r="AM1085" s="236"/>
      <c r="AN1085" s="236"/>
      <c r="AO1085" s="236"/>
      <c r="AP1085" s="236"/>
      <c r="AQ1085" s="236"/>
      <c r="AR1085" s="236"/>
    </row>
    <row r="1086">
      <c r="A1086" s="236"/>
      <c r="B1086" s="236"/>
      <c r="C1086" s="236"/>
      <c r="D1086" s="236"/>
      <c r="E1086" s="236"/>
      <c r="F1086" s="243"/>
      <c r="G1086" s="243"/>
      <c r="H1086" s="220"/>
      <c r="I1086" s="220"/>
      <c r="J1086" s="242"/>
      <c r="K1086" s="236"/>
      <c r="L1086" s="236"/>
      <c r="M1086" s="236"/>
      <c r="N1086" s="236"/>
      <c r="O1086" s="236"/>
      <c r="P1086" s="236"/>
      <c r="Q1086" s="236"/>
      <c r="R1086" s="236"/>
      <c r="S1086" s="236"/>
      <c r="T1086" s="236"/>
      <c r="U1086" s="236"/>
      <c r="V1086" s="236"/>
      <c r="W1086" s="236"/>
      <c r="X1086" s="236"/>
      <c r="Y1086" s="236"/>
      <c r="Z1086" s="236"/>
      <c r="AA1086" s="236"/>
      <c r="AB1086" s="236"/>
      <c r="AC1086" s="236"/>
      <c r="AD1086" s="236"/>
      <c r="AE1086" s="236"/>
      <c r="AF1086" s="236"/>
      <c r="AG1086" s="236"/>
      <c r="AH1086" s="236"/>
      <c r="AI1086" s="236"/>
      <c r="AJ1086" s="236"/>
      <c r="AK1086" s="236"/>
      <c r="AL1086" s="236"/>
      <c r="AM1086" s="236"/>
      <c r="AN1086" s="236"/>
      <c r="AO1086" s="236"/>
      <c r="AP1086" s="236"/>
      <c r="AQ1086" s="236"/>
      <c r="AR1086" s="236"/>
    </row>
    <row r="1087">
      <c r="A1087" s="236"/>
      <c r="B1087" s="236"/>
      <c r="C1087" s="236"/>
      <c r="D1087" s="236"/>
      <c r="E1087" s="236"/>
      <c r="F1087" s="243"/>
      <c r="G1087" s="243"/>
      <c r="H1087" s="220"/>
      <c r="I1087" s="220"/>
      <c r="J1087" s="242"/>
      <c r="K1087" s="236"/>
      <c r="L1087" s="236"/>
      <c r="M1087" s="236"/>
      <c r="N1087" s="236"/>
      <c r="O1087" s="236"/>
      <c r="P1087" s="236"/>
      <c r="Q1087" s="236"/>
      <c r="R1087" s="236"/>
      <c r="S1087" s="236"/>
      <c r="T1087" s="236"/>
      <c r="U1087" s="236"/>
      <c r="V1087" s="236"/>
      <c r="W1087" s="236"/>
      <c r="X1087" s="236"/>
      <c r="Y1087" s="236"/>
      <c r="Z1087" s="236"/>
      <c r="AA1087" s="236"/>
      <c r="AB1087" s="236"/>
      <c r="AC1087" s="236"/>
      <c r="AD1087" s="236"/>
      <c r="AE1087" s="236"/>
      <c r="AF1087" s="236"/>
      <c r="AG1087" s="236"/>
      <c r="AH1087" s="236"/>
      <c r="AI1087" s="236"/>
      <c r="AJ1087" s="236"/>
      <c r="AK1087" s="236"/>
      <c r="AL1087" s="236"/>
      <c r="AM1087" s="236"/>
      <c r="AN1087" s="236"/>
      <c r="AO1087" s="236"/>
      <c r="AP1087" s="236"/>
      <c r="AQ1087" s="236"/>
      <c r="AR1087" s="236"/>
    </row>
    <row r="1088">
      <c r="A1088" s="236"/>
      <c r="B1088" s="236"/>
      <c r="C1088" s="236"/>
      <c r="D1088" s="236"/>
      <c r="E1088" s="236"/>
      <c r="F1088" s="243"/>
      <c r="G1088" s="243"/>
      <c r="H1088" s="220"/>
      <c r="I1088" s="220"/>
      <c r="J1088" s="242"/>
      <c r="K1088" s="236"/>
      <c r="L1088" s="236"/>
      <c r="M1088" s="236"/>
      <c r="N1088" s="236"/>
      <c r="O1088" s="236"/>
      <c r="P1088" s="236"/>
      <c r="Q1088" s="236"/>
      <c r="R1088" s="236"/>
      <c r="S1088" s="236"/>
      <c r="T1088" s="236"/>
      <c r="U1088" s="236"/>
      <c r="V1088" s="236"/>
      <c r="W1088" s="236"/>
      <c r="X1088" s="236"/>
      <c r="Y1088" s="236"/>
      <c r="Z1088" s="236"/>
      <c r="AA1088" s="236"/>
      <c r="AB1088" s="236"/>
      <c r="AC1088" s="236"/>
      <c r="AD1088" s="236"/>
      <c r="AE1088" s="236"/>
      <c r="AF1088" s="236"/>
      <c r="AG1088" s="236"/>
      <c r="AH1088" s="236"/>
      <c r="AI1088" s="236"/>
      <c r="AJ1088" s="236"/>
      <c r="AK1088" s="236"/>
      <c r="AL1088" s="236"/>
      <c r="AM1088" s="236"/>
      <c r="AN1088" s="236"/>
      <c r="AO1088" s="236"/>
      <c r="AP1088" s="236"/>
      <c r="AQ1088" s="236"/>
      <c r="AR1088" s="236"/>
    </row>
    <row r="1089">
      <c r="A1089" s="236"/>
      <c r="B1089" s="236"/>
      <c r="C1089" s="236"/>
      <c r="D1089" s="236"/>
      <c r="E1089" s="236"/>
      <c r="F1089" s="243"/>
      <c r="G1089" s="243"/>
      <c r="H1089" s="220"/>
      <c r="I1089" s="220"/>
      <c r="J1089" s="242"/>
      <c r="K1089" s="236"/>
      <c r="L1089" s="236"/>
      <c r="M1089" s="236"/>
      <c r="N1089" s="236"/>
      <c r="O1089" s="236"/>
      <c r="P1089" s="236"/>
      <c r="Q1089" s="236"/>
      <c r="R1089" s="236"/>
      <c r="S1089" s="236"/>
      <c r="T1089" s="236"/>
      <c r="U1089" s="236"/>
      <c r="V1089" s="236"/>
      <c r="W1089" s="236"/>
      <c r="X1089" s="236"/>
      <c r="Y1089" s="236"/>
      <c r="Z1089" s="236"/>
      <c r="AA1089" s="236"/>
      <c r="AB1089" s="236"/>
      <c r="AC1089" s="236"/>
      <c r="AD1089" s="236"/>
      <c r="AE1089" s="236"/>
      <c r="AF1089" s="236"/>
      <c r="AG1089" s="236"/>
      <c r="AH1089" s="236"/>
      <c r="AI1089" s="236"/>
      <c r="AJ1089" s="236"/>
      <c r="AK1089" s="236"/>
      <c r="AL1089" s="236"/>
      <c r="AM1089" s="236"/>
      <c r="AN1089" s="236"/>
      <c r="AO1089" s="236"/>
      <c r="AP1089" s="236"/>
      <c r="AQ1089" s="236"/>
      <c r="AR1089" s="236"/>
    </row>
    <row r="1090">
      <c r="A1090" s="236"/>
      <c r="B1090" s="236"/>
      <c r="C1090" s="236"/>
      <c r="D1090" s="236"/>
      <c r="E1090" s="236"/>
      <c r="F1090" s="243"/>
      <c r="G1090" s="243"/>
      <c r="H1090" s="220"/>
      <c r="I1090" s="220"/>
      <c r="J1090" s="242"/>
      <c r="K1090" s="236"/>
      <c r="L1090" s="236"/>
      <c r="M1090" s="236"/>
      <c r="N1090" s="236"/>
      <c r="O1090" s="236"/>
      <c r="P1090" s="236"/>
      <c r="Q1090" s="236"/>
      <c r="R1090" s="236"/>
      <c r="S1090" s="236"/>
      <c r="T1090" s="236"/>
      <c r="U1090" s="236"/>
      <c r="V1090" s="236"/>
      <c r="W1090" s="236"/>
      <c r="X1090" s="236"/>
      <c r="Y1090" s="236"/>
      <c r="Z1090" s="236"/>
      <c r="AA1090" s="236"/>
      <c r="AB1090" s="236"/>
      <c r="AC1090" s="236"/>
      <c r="AD1090" s="236"/>
      <c r="AE1090" s="236"/>
      <c r="AF1090" s="236"/>
      <c r="AG1090" s="236"/>
      <c r="AH1090" s="236"/>
      <c r="AI1090" s="236"/>
      <c r="AJ1090" s="236"/>
      <c r="AK1090" s="236"/>
      <c r="AL1090" s="236"/>
      <c r="AM1090" s="236"/>
      <c r="AN1090" s="236"/>
      <c r="AO1090" s="236"/>
      <c r="AP1090" s="236"/>
      <c r="AQ1090" s="236"/>
      <c r="AR1090" s="236"/>
    </row>
    <row r="1091">
      <c r="A1091" s="236"/>
      <c r="B1091" s="236"/>
      <c r="C1091" s="236"/>
      <c r="D1091" s="236"/>
      <c r="E1091" s="236"/>
      <c r="F1091" s="243"/>
      <c r="G1091" s="243"/>
      <c r="H1091" s="220"/>
      <c r="I1091" s="220"/>
      <c r="J1091" s="242"/>
      <c r="K1091" s="236"/>
      <c r="L1091" s="236"/>
      <c r="M1091" s="236"/>
      <c r="N1091" s="236"/>
      <c r="O1091" s="236"/>
      <c r="P1091" s="236"/>
      <c r="Q1091" s="236"/>
      <c r="R1091" s="236"/>
      <c r="S1091" s="236"/>
      <c r="T1091" s="236"/>
      <c r="U1091" s="236"/>
      <c r="V1091" s="236"/>
      <c r="W1091" s="236"/>
      <c r="X1091" s="236"/>
      <c r="Y1091" s="236"/>
      <c r="Z1091" s="236"/>
      <c r="AA1091" s="236"/>
      <c r="AB1091" s="236"/>
      <c r="AC1091" s="236"/>
      <c r="AD1091" s="236"/>
      <c r="AE1091" s="236"/>
      <c r="AF1091" s="236"/>
      <c r="AG1091" s="236"/>
      <c r="AH1091" s="236"/>
      <c r="AI1091" s="236"/>
      <c r="AJ1091" s="236"/>
      <c r="AK1091" s="236"/>
      <c r="AL1091" s="236"/>
      <c r="AM1091" s="236"/>
      <c r="AN1091" s="236"/>
      <c r="AO1091" s="236"/>
      <c r="AP1091" s="236"/>
      <c r="AQ1091" s="236"/>
      <c r="AR1091" s="236"/>
    </row>
    <row r="1092">
      <c r="A1092" s="236"/>
      <c r="B1092" s="236"/>
      <c r="C1092" s="236"/>
      <c r="D1092" s="236"/>
      <c r="E1092" s="236"/>
      <c r="F1092" s="243"/>
      <c r="G1092" s="243"/>
      <c r="H1092" s="220"/>
      <c r="I1092" s="220"/>
      <c r="J1092" s="242"/>
      <c r="K1092" s="236"/>
      <c r="L1092" s="236"/>
      <c r="M1092" s="236"/>
      <c r="N1092" s="236"/>
      <c r="O1092" s="236"/>
      <c r="P1092" s="236"/>
      <c r="Q1092" s="236"/>
      <c r="R1092" s="236"/>
      <c r="S1092" s="236"/>
      <c r="T1092" s="236"/>
      <c r="U1092" s="236"/>
      <c r="V1092" s="236"/>
      <c r="W1092" s="236"/>
      <c r="X1092" s="236"/>
      <c r="Y1092" s="236"/>
      <c r="Z1092" s="236"/>
      <c r="AA1092" s="236"/>
      <c r="AB1092" s="236"/>
      <c r="AC1092" s="236"/>
      <c r="AD1092" s="236"/>
      <c r="AE1092" s="236"/>
      <c r="AF1092" s="236"/>
      <c r="AG1092" s="236"/>
      <c r="AH1092" s="236"/>
      <c r="AI1092" s="236"/>
      <c r="AJ1092" s="236"/>
      <c r="AK1092" s="236"/>
      <c r="AL1092" s="236"/>
      <c r="AM1092" s="236"/>
      <c r="AN1092" s="236"/>
      <c r="AO1092" s="236"/>
      <c r="AP1092" s="236"/>
      <c r="AQ1092" s="236"/>
      <c r="AR1092" s="236"/>
    </row>
    <row r="1093">
      <c r="A1093" s="236"/>
      <c r="B1093" s="236"/>
      <c r="C1093" s="236"/>
      <c r="D1093" s="236"/>
      <c r="E1093" s="236"/>
      <c r="F1093" s="243"/>
      <c r="G1093" s="243"/>
      <c r="H1093" s="220"/>
      <c r="I1093" s="220"/>
      <c r="J1093" s="242"/>
      <c r="K1093" s="236"/>
      <c r="L1093" s="236"/>
      <c r="M1093" s="236"/>
      <c r="N1093" s="236"/>
      <c r="O1093" s="236"/>
      <c r="P1093" s="236"/>
      <c r="Q1093" s="236"/>
      <c r="R1093" s="236"/>
      <c r="S1093" s="236"/>
      <c r="T1093" s="236"/>
      <c r="U1093" s="236"/>
      <c r="V1093" s="236"/>
      <c r="W1093" s="236"/>
      <c r="X1093" s="236"/>
      <c r="Y1093" s="236"/>
      <c r="Z1093" s="236"/>
      <c r="AA1093" s="236"/>
      <c r="AB1093" s="236"/>
      <c r="AC1093" s="236"/>
      <c r="AD1093" s="236"/>
      <c r="AE1093" s="236"/>
      <c r="AF1093" s="236"/>
      <c r="AG1093" s="236"/>
      <c r="AH1093" s="236"/>
      <c r="AI1093" s="236"/>
      <c r="AJ1093" s="236"/>
      <c r="AK1093" s="236"/>
      <c r="AL1093" s="236"/>
      <c r="AM1093" s="236"/>
      <c r="AN1093" s="236"/>
      <c r="AO1093" s="236"/>
      <c r="AP1093" s="236"/>
      <c r="AQ1093" s="236"/>
      <c r="AR1093" s="236"/>
    </row>
    <row r="1094">
      <c r="A1094" s="236"/>
      <c r="B1094" s="236"/>
      <c r="C1094" s="236"/>
      <c r="D1094" s="236"/>
      <c r="E1094" s="236"/>
      <c r="F1094" s="243"/>
      <c r="G1094" s="243"/>
      <c r="H1094" s="220"/>
      <c r="I1094" s="220"/>
      <c r="J1094" s="242"/>
      <c r="K1094" s="236"/>
      <c r="L1094" s="236"/>
      <c r="M1094" s="236"/>
      <c r="N1094" s="236"/>
      <c r="O1094" s="236"/>
      <c r="P1094" s="236"/>
      <c r="Q1094" s="236"/>
      <c r="R1094" s="236"/>
      <c r="S1094" s="236"/>
      <c r="T1094" s="236"/>
      <c r="U1094" s="236"/>
      <c r="V1094" s="236"/>
      <c r="W1094" s="236"/>
      <c r="X1094" s="236"/>
      <c r="Y1094" s="236"/>
      <c r="Z1094" s="236"/>
      <c r="AA1094" s="236"/>
      <c r="AB1094" s="236"/>
      <c r="AC1094" s="236"/>
      <c r="AD1094" s="236"/>
      <c r="AE1094" s="236"/>
      <c r="AF1094" s="236"/>
      <c r="AG1094" s="236"/>
      <c r="AH1094" s="236"/>
      <c r="AI1094" s="236"/>
      <c r="AJ1094" s="236"/>
      <c r="AK1094" s="236"/>
      <c r="AL1094" s="236"/>
      <c r="AM1094" s="236"/>
      <c r="AN1094" s="236"/>
      <c r="AO1094" s="236"/>
      <c r="AP1094" s="236"/>
      <c r="AQ1094" s="236"/>
      <c r="AR1094" s="236"/>
    </row>
    <row r="1095">
      <c r="A1095" s="236"/>
      <c r="B1095" s="236"/>
      <c r="C1095" s="236"/>
      <c r="D1095" s="236"/>
      <c r="E1095" s="236"/>
      <c r="F1095" s="243"/>
      <c r="G1095" s="243"/>
      <c r="H1095" s="220"/>
      <c r="I1095" s="220"/>
      <c r="J1095" s="242"/>
      <c r="K1095" s="236"/>
      <c r="L1095" s="236"/>
      <c r="M1095" s="236"/>
      <c r="N1095" s="236"/>
      <c r="O1095" s="236"/>
      <c r="P1095" s="236"/>
      <c r="Q1095" s="236"/>
      <c r="R1095" s="236"/>
      <c r="S1095" s="236"/>
      <c r="T1095" s="236"/>
      <c r="U1095" s="236"/>
      <c r="V1095" s="236"/>
      <c r="W1095" s="236"/>
      <c r="X1095" s="236"/>
      <c r="Y1095" s="236"/>
      <c r="Z1095" s="236"/>
      <c r="AA1095" s="236"/>
      <c r="AB1095" s="236"/>
      <c r="AC1095" s="236"/>
      <c r="AD1095" s="236"/>
      <c r="AE1095" s="236"/>
      <c r="AF1095" s="236"/>
      <c r="AG1095" s="236"/>
      <c r="AH1095" s="236"/>
      <c r="AI1095" s="236"/>
      <c r="AJ1095" s="236"/>
      <c r="AK1095" s="236"/>
      <c r="AL1095" s="236"/>
      <c r="AM1095" s="236"/>
      <c r="AN1095" s="236"/>
      <c r="AO1095" s="236"/>
      <c r="AP1095" s="236"/>
      <c r="AQ1095" s="236"/>
      <c r="AR1095" s="236"/>
    </row>
    <row r="1096">
      <c r="A1096" s="236"/>
      <c r="B1096" s="236"/>
      <c r="C1096" s="236"/>
      <c r="D1096" s="236"/>
      <c r="E1096" s="236"/>
      <c r="F1096" s="243"/>
      <c r="G1096" s="243"/>
      <c r="H1096" s="220"/>
      <c r="I1096" s="220"/>
      <c r="J1096" s="242"/>
      <c r="K1096" s="236"/>
      <c r="L1096" s="236"/>
      <c r="M1096" s="236"/>
      <c r="N1096" s="236"/>
      <c r="O1096" s="236"/>
      <c r="P1096" s="236"/>
      <c r="Q1096" s="236"/>
      <c r="R1096" s="236"/>
      <c r="S1096" s="236"/>
      <c r="T1096" s="236"/>
      <c r="U1096" s="236"/>
      <c r="V1096" s="236"/>
      <c r="W1096" s="236"/>
      <c r="X1096" s="236"/>
      <c r="Y1096" s="236"/>
      <c r="Z1096" s="236"/>
      <c r="AA1096" s="236"/>
      <c r="AB1096" s="236"/>
      <c r="AC1096" s="236"/>
      <c r="AD1096" s="236"/>
      <c r="AE1096" s="236"/>
      <c r="AF1096" s="236"/>
      <c r="AG1096" s="236"/>
      <c r="AH1096" s="236"/>
      <c r="AI1096" s="236"/>
      <c r="AJ1096" s="236"/>
      <c r="AK1096" s="236"/>
      <c r="AL1096" s="236"/>
      <c r="AM1096" s="236"/>
      <c r="AN1096" s="236"/>
      <c r="AO1096" s="236"/>
      <c r="AP1096" s="236"/>
      <c r="AQ1096" s="236"/>
      <c r="AR1096" s="236"/>
    </row>
    <row r="1097">
      <c r="A1097" s="236"/>
      <c r="B1097" s="236"/>
      <c r="C1097" s="236"/>
      <c r="D1097" s="236"/>
      <c r="E1097" s="236"/>
      <c r="F1097" s="243"/>
      <c r="G1097" s="243"/>
      <c r="H1097" s="220"/>
      <c r="I1097" s="220"/>
      <c r="J1097" s="242"/>
      <c r="K1097" s="236"/>
      <c r="L1097" s="236"/>
      <c r="M1097" s="236"/>
      <c r="N1097" s="236"/>
      <c r="O1097" s="236"/>
      <c r="P1097" s="236"/>
      <c r="Q1097" s="236"/>
      <c r="R1097" s="236"/>
      <c r="S1097" s="236"/>
      <c r="T1097" s="236"/>
      <c r="U1097" s="236"/>
      <c r="V1097" s="236"/>
      <c r="W1097" s="236"/>
      <c r="X1097" s="236"/>
      <c r="Y1097" s="236"/>
      <c r="Z1097" s="236"/>
      <c r="AA1097" s="236"/>
      <c r="AB1097" s="236"/>
      <c r="AC1097" s="236"/>
      <c r="AD1097" s="236"/>
      <c r="AE1097" s="236"/>
      <c r="AF1097" s="236"/>
      <c r="AG1097" s="236"/>
      <c r="AH1097" s="236"/>
      <c r="AI1097" s="236"/>
      <c r="AJ1097" s="236"/>
      <c r="AK1097" s="236"/>
      <c r="AL1097" s="236"/>
      <c r="AM1097" s="236"/>
      <c r="AN1097" s="236"/>
      <c r="AO1097" s="236"/>
      <c r="AP1097" s="236"/>
      <c r="AQ1097" s="236"/>
      <c r="AR1097" s="236"/>
    </row>
    <row r="1098">
      <c r="A1098" s="236"/>
      <c r="B1098" s="236"/>
      <c r="C1098" s="236"/>
      <c r="D1098" s="236"/>
      <c r="E1098" s="236"/>
      <c r="F1098" s="243"/>
      <c r="G1098" s="243"/>
      <c r="H1098" s="220"/>
      <c r="I1098" s="220"/>
      <c r="J1098" s="242"/>
      <c r="K1098" s="236"/>
      <c r="L1098" s="236"/>
      <c r="M1098" s="236"/>
      <c r="N1098" s="236"/>
      <c r="O1098" s="236"/>
      <c r="P1098" s="236"/>
      <c r="Q1098" s="236"/>
      <c r="R1098" s="236"/>
      <c r="S1098" s="236"/>
      <c r="T1098" s="236"/>
      <c r="U1098" s="236"/>
      <c r="V1098" s="236"/>
      <c r="W1098" s="236"/>
      <c r="X1098" s="236"/>
      <c r="Y1098" s="236"/>
      <c r="Z1098" s="236"/>
      <c r="AA1098" s="236"/>
      <c r="AB1098" s="236"/>
      <c r="AC1098" s="236"/>
      <c r="AD1098" s="236"/>
      <c r="AE1098" s="236"/>
      <c r="AF1098" s="236"/>
      <c r="AG1098" s="236"/>
      <c r="AH1098" s="236"/>
      <c r="AI1098" s="236"/>
      <c r="AJ1098" s="236"/>
      <c r="AK1098" s="236"/>
      <c r="AL1098" s="236"/>
      <c r="AM1098" s="236"/>
      <c r="AN1098" s="236"/>
      <c r="AO1098" s="236"/>
      <c r="AP1098" s="236"/>
      <c r="AQ1098" s="236"/>
      <c r="AR1098" s="236"/>
    </row>
    <row r="1099">
      <c r="A1099" s="236"/>
      <c r="B1099" s="236"/>
      <c r="C1099" s="236"/>
      <c r="D1099" s="236"/>
      <c r="E1099" s="236"/>
      <c r="F1099" s="243"/>
      <c r="G1099" s="243"/>
      <c r="H1099" s="220"/>
      <c r="I1099" s="220"/>
      <c r="J1099" s="242"/>
      <c r="K1099" s="236"/>
      <c r="L1099" s="236"/>
      <c r="M1099" s="236"/>
      <c r="N1099" s="236"/>
      <c r="O1099" s="236"/>
      <c r="P1099" s="236"/>
      <c r="Q1099" s="236"/>
      <c r="R1099" s="236"/>
      <c r="S1099" s="236"/>
      <c r="T1099" s="236"/>
      <c r="U1099" s="236"/>
      <c r="V1099" s="236"/>
      <c r="W1099" s="236"/>
      <c r="X1099" s="236"/>
      <c r="Y1099" s="236"/>
      <c r="Z1099" s="236"/>
      <c r="AA1099" s="236"/>
      <c r="AB1099" s="236"/>
      <c r="AC1099" s="236"/>
      <c r="AD1099" s="236"/>
      <c r="AE1099" s="236"/>
      <c r="AF1099" s="236"/>
      <c r="AG1099" s="236"/>
      <c r="AH1099" s="236"/>
      <c r="AI1099" s="236"/>
      <c r="AJ1099" s="236"/>
      <c r="AK1099" s="236"/>
      <c r="AL1099" s="236"/>
      <c r="AM1099" s="236"/>
      <c r="AN1099" s="236"/>
      <c r="AO1099" s="236"/>
      <c r="AP1099" s="236"/>
      <c r="AQ1099" s="236"/>
      <c r="AR1099" s="236"/>
    </row>
    <row r="1100">
      <c r="A1100" s="236"/>
      <c r="B1100" s="236"/>
      <c r="C1100" s="236"/>
      <c r="D1100" s="236"/>
      <c r="E1100" s="236"/>
      <c r="F1100" s="243"/>
      <c r="G1100" s="243"/>
      <c r="H1100" s="220"/>
      <c r="I1100" s="220"/>
      <c r="J1100" s="242"/>
      <c r="K1100" s="236"/>
      <c r="L1100" s="236"/>
      <c r="M1100" s="236"/>
      <c r="N1100" s="236"/>
      <c r="O1100" s="236"/>
      <c r="P1100" s="236"/>
      <c r="Q1100" s="236"/>
      <c r="R1100" s="236"/>
      <c r="S1100" s="236"/>
      <c r="T1100" s="236"/>
      <c r="U1100" s="236"/>
      <c r="V1100" s="236"/>
      <c r="W1100" s="236"/>
      <c r="X1100" s="236"/>
      <c r="Y1100" s="236"/>
      <c r="Z1100" s="236"/>
      <c r="AA1100" s="236"/>
      <c r="AB1100" s="236"/>
      <c r="AC1100" s="236"/>
      <c r="AD1100" s="236"/>
      <c r="AE1100" s="236"/>
      <c r="AF1100" s="236"/>
      <c r="AG1100" s="236"/>
      <c r="AH1100" s="236"/>
      <c r="AI1100" s="236"/>
      <c r="AJ1100" s="236"/>
      <c r="AK1100" s="236"/>
      <c r="AL1100" s="236"/>
      <c r="AM1100" s="236"/>
      <c r="AN1100" s="236"/>
      <c r="AO1100" s="236"/>
      <c r="AP1100" s="236"/>
      <c r="AQ1100" s="236"/>
      <c r="AR1100" s="236"/>
    </row>
    <row r="1101">
      <c r="A1101" s="236"/>
      <c r="B1101" s="236"/>
      <c r="C1101" s="236"/>
      <c r="D1101" s="236"/>
      <c r="E1101" s="236"/>
      <c r="F1101" s="243"/>
      <c r="G1101" s="243"/>
      <c r="H1101" s="220"/>
      <c r="I1101" s="220"/>
      <c r="J1101" s="242"/>
      <c r="K1101" s="236"/>
      <c r="L1101" s="236"/>
      <c r="M1101" s="236"/>
      <c r="N1101" s="236"/>
      <c r="O1101" s="236"/>
      <c r="P1101" s="236"/>
      <c r="Q1101" s="236"/>
      <c r="R1101" s="236"/>
      <c r="S1101" s="236"/>
      <c r="T1101" s="236"/>
      <c r="U1101" s="236"/>
      <c r="V1101" s="236"/>
      <c r="W1101" s="236"/>
      <c r="X1101" s="236"/>
      <c r="Y1101" s="236"/>
      <c r="Z1101" s="236"/>
      <c r="AA1101" s="236"/>
      <c r="AB1101" s="236"/>
      <c r="AC1101" s="236"/>
      <c r="AD1101" s="236"/>
      <c r="AE1101" s="236"/>
      <c r="AF1101" s="236"/>
      <c r="AG1101" s="236"/>
      <c r="AH1101" s="236"/>
      <c r="AI1101" s="236"/>
      <c r="AJ1101" s="236"/>
      <c r="AK1101" s="236"/>
      <c r="AL1101" s="236"/>
      <c r="AM1101" s="236"/>
      <c r="AN1101" s="236"/>
      <c r="AO1101" s="236"/>
      <c r="AP1101" s="236"/>
      <c r="AQ1101" s="236"/>
      <c r="AR1101" s="236"/>
    </row>
    <row r="1102">
      <c r="A1102" s="236"/>
      <c r="B1102" s="236"/>
      <c r="C1102" s="236"/>
      <c r="D1102" s="236"/>
      <c r="E1102" s="236"/>
      <c r="F1102" s="243"/>
      <c r="G1102" s="243"/>
      <c r="H1102" s="220"/>
      <c r="I1102" s="220"/>
      <c r="J1102" s="242"/>
      <c r="K1102" s="236"/>
      <c r="L1102" s="236"/>
      <c r="M1102" s="236"/>
      <c r="N1102" s="236"/>
      <c r="O1102" s="236"/>
      <c r="P1102" s="236"/>
      <c r="Q1102" s="236"/>
      <c r="R1102" s="236"/>
      <c r="S1102" s="236"/>
      <c r="T1102" s="236"/>
      <c r="U1102" s="236"/>
      <c r="V1102" s="236"/>
      <c r="W1102" s="236"/>
      <c r="X1102" s="236"/>
      <c r="Y1102" s="236"/>
      <c r="Z1102" s="236"/>
      <c r="AA1102" s="236"/>
      <c r="AB1102" s="236"/>
      <c r="AC1102" s="236"/>
      <c r="AD1102" s="236"/>
      <c r="AE1102" s="236"/>
      <c r="AF1102" s="236"/>
      <c r="AG1102" s="236"/>
      <c r="AH1102" s="236"/>
      <c r="AI1102" s="236"/>
      <c r="AJ1102" s="236"/>
      <c r="AK1102" s="236"/>
      <c r="AL1102" s="236"/>
      <c r="AM1102" s="236"/>
      <c r="AN1102" s="236"/>
      <c r="AO1102" s="236"/>
      <c r="AP1102" s="236"/>
      <c r="AQ1102" s="236"/>
      <c r="AR1102" s="236"/>
    </row>
    <row r="1103">
      <c r="A1103" s="236"/>
      <c r="B1103" s="236"/>
      <c r="C1103" s="236"/>
      <c r="D1103" s="236"/>
      <c r="E1103" s="236"/>
      <c r="F1103" s="243"/>
      <c r="G1103" s="243"/>
      <c r="H1103" s="220"/>
      <c r="I1103" s="220"/>
      <c r="J1103" s="242"/>
      <c r="K1103" s="236"/>
      <c r="L1103" s="236"/>
      <c r="M1103" s="236"/>
      <c r="N1103" s="236"/>
      <c r="O1103" s="236"/>
      <c r="P1103" s="236"/>
      <c r="Q1103" s="236"/>
      <c r="R1103" s="236"/>
      <c r="S1103" s="236"/>
      <c r="T1103" s="236"/>
      <c r="U1103" s="236"/>
      <c r="V1103" s="236"/>
      <c r="W1103" s="236"/>
      <c r="X1103" s="236"/>
      <c r="Y1103" s="236"/>
      <c r="Z1103" s="236"/>
      <c r="AA1103" s="236"/>
      <c r="AB1103" s="236"/>
      <c r="AC1103" s="236"/>
      <c r="AD1103" s="236"/>
      <c r="AE1103" s="236"/>
      <c r="AF1103" s="236"/>
      <c r="AG1103" s="236"/>
      <c r="AH1103" s="236"/>
      <c r="AI1103" s="236"/>
      <c r="AJ1103" s="236"/>
      <c r="AK1103" s="236"/>
      <c r="AL1103" s="236"/>
      <c r="AM1103" s="236"/>
      <c r="AN1103" s="236"/>
      <c r="AO1103" s="236"/>
      <c r="AP1103" s="236"/>
      <c r="AQ1103" s="236"/>
      <c r="AR1103" s="236"/>
    </row>
    <row r="1104">
      <c r="A1104" s="236"/>
      <c r="B1104" s="236"/>
      <c r="C1104" s="236"/>
      <c r="D1104" s="236"/>
      <c r="E1104" s="236"/>
      <c r="F1104" s="243"/>
      <c r="G1104" s="243"/>
      <c r="H1104" s="220"/>
      <c r="I1104" s="220"/>
      <c r="J1104" s="242"/>
      <c r="K1104" s="236"/>
      <c r="L1104" s="236"/>
      <c r="M1104" s="236"/>
      <c r="N1104" s="236"/>
      <c r="O1104" s="236"/>
      <c r="P1104" s="236"/>
      <c r="Q1104" s="236"/>
      <c r="R1104" s="236"/>
      <c r="S1104" s="236"/>
      <c r="T1104" s="236"/>
      <c r="U1104" s="236"/>
      <c r="V1104" s="236"/>
      <c r="W1104" s="236"/>
      <c r="X1104" s="236"/>
      <c r="Y1104" s="236"/>
      <c r="Z1104" s="236"/>
      <c r="AA1104" s="236"/>
      <c r="AB1104" s="236"/>
      <c r="AC1104" s="236"/>
      <c r="AD1104" s="236"/>
      <c r="AE1104" s="236"/>
      <c r="AF1104" s="236"/>
      <c r="AG1104" s="236"/>
      <c r="AH1104" s="236"/>
      <c r="AI1104" s="236"/>
      <c r="AJ1104" s="236"/>
      <c r="AK1104" s="236"/>
      <c r="AL1104" s="236"/>
      <c r="AM1104" s="236"/>
      <c r="AN1104" s="236"/>
      <c r="AO1104" s="236"/>
      <c r="AP1104" s="236"/>
      <c r="AQ1104" s="236"/>
      <c r="AR1104" s="236"/>
    </row>
    <row r="1105">
      <c r="A1105" s="236"/>
      <c r="B1105" s="236"/>
      <c r="C1105" s="236"/>
      <c r="D1105" s="236"/>
      <c r="E1105" s="236"/>
      <c r="F1105" s="243"/>
      <c r="G1105" s="243"/>
      <c r="H1105" s="220"/>
      <c r="I1105" s="220"/>
      <c r="J1105" s="242"/>
      <c r="K1105" s="236"/>
      <c r="L1105" s="236"/>
      <c r="M1105" s="236"/>
      <c r="N1105" s="236"/>
      <c r="O1105" s="236"/>
      <c r="P1105" s="236"/>
      <c r="Q1105" s="236"/>
      <c r="R1105" s="236"/>
      <c r="S1105" s="236"/>
      <c r="T1105" s="236"/>
      <c r="U1105" s="236"/>
      <c r="V1105" s="236"/>
      <c r="W1105" s="236"/>
      <c r="X1105" s="236"/>
      <c r="Y1105" s="236"/>
      <c r="Z1105" s="236"/>
      <c r="AA1105" s="236"/>
      <c r="AB1105" s="236"/>
      <c r="AC1105" s="236"/>
      <c r="AD1105" s="236"/>
      <c r="AE1105" s="236"/>
      <c r="AF1105" s="236"/>
      <c r="AG1105" s="236"/>
      <c r="AH1105" s="236"/>
      <c r="AI1105" s="236"/>
      <c r="AJ1105" s="236"/>
      <c r="AK1105" s="236"/>
      <c r="AL1105" s="236"/>
      <c r="AM1105" s="236"/>
      <c r="AN1105" s="236"/>
      <c r="AO1105" s="236"/>
      <c r="AP1105" s="236"/>
      <c r="AQ1105" s="236"/>
      <c r="AR1105" s="236"/>
    </row>
    <row r="1106">
      <c r="A1106" s="236"/>
      <c r="B1106" s="236"/>
      <c r="C1106" s="236"/>
      <c r="D1106" s="236"/>
      <c r="E1106" s="236"/>
      <c r="F1106" s="243"/>
      <c r="G1106" s="243"/>
      <c r="H1106" s="220"/>
      <c r="I1106" s="220"/>
      <c r="J1106" s="242"/>
      <c r="K1106" s="236"/>
      <c r="L1106" s="236"/>
      <c r="M1106" s="236"/>
      <c r="N1106" s="236"/>
      <c r="O1106" s="236"/>
      <c r="P1106" s="236"/>
      <c r="Q1106" s="236"/>
      <c r="R1106" s="236"/>
      <c r="S1106" s="236"/>
      <c r="T1106" s="236"/>
      <c r="U1106" s="236"/>
      <c r="V1106" s="236"/>
      <c r="W1106" s="236"/>
      <c r="X1106" s="236"/>
      <c r="Y1106" s="236"/>
      <c r="Z1106" s="236"/>
      <c r="AA1106" s="236"/>
      <c r="AB1106" s="236"/>
      <c r="AC1106" s="236"/>
      <c r="AD1106" s="236"/>
      <c r="AE1106" s="236"/>
      <c r="AF1106" s="236"/>
      <c r="AG1106" s="236"/>
      <c r="AH1106" s="236"/>
      <c r="AI1106" s="236"/>
      <c r="AJ1106" s="236"/>
      <c r="AK1106" s="236"/>
      <c r="AL1106" s="236"/>
      <c r="AM1106" s="236"/>
      <c r="AN1106" s="236"/>
      <c r="AO1106" s="236"/>
      <c r="AP1106" s="236"/>
      <c r="AQ1106" s="236"/>
      <c r="AR1106" s="236"/>
    </row>
    <row r="1107">
      <c r="A1107" s="236"/>
      <c r="B1107" s="236"/>
      <c r="C1107" s="236"/>
      <c r="D1107" s="236"/>
      <c r="E1107" s="236"/>
      <c r="F1107" s="243"/>
      <c r="G1107" s="243"/>
      <c r="H1107" s="220"/>
      <c r="I1107" s="220"/>
      <c r="J1107" s="242"/>
      <c r="K1107" s="236"/>
      <c r="L1107" s="236"/>
      <c r="M1107" s="236"/>
      <c r="N1107" s="236"/>
      <c r="O1107" s="236"/>
      <c r="P1107" s="236"/>
      <c r="Q1107" s="236"/>
      <c r="R1107" s="236"/>
      <c r="S1107" s="236"/>
      <c r="T1107" s="236"/>
      <c r="U1107" s="236"/>
      <c r="V1107" s="236"/>
      <c r="W1107" s="236"/>
      <c r="X1107" s="236"/>
      <c r="Y1107" s="236"/>
      <c r="Z1107" s="236"/>
      <c r="AA1107" s="236"/>
      <c r="AB1107" s="236"/>
      <c r="AC1107" s="236"/>
      <c r="AD1107" s="236"/>
      <c r="AE1107" s="236"/>
      <c r="AF1107" s="236"/>
      <c r="AG1107" s="236"/>
      <c r="AH1107" s="236"/>
      <c r="AI1107" s="236"/>
      <c r="AJ1107" s="236"/>
      <c r="AK1107" s="236"/>
      <c r="AL1107" s="236"/>
      <c r="AM1107" s="236"/>
      <c r="AN1107" s="236"/>
      <c r="AO1107" s="236"/>
      <c r="AP1107" s="236"/>
      <c r="AQ1107" s="236"/>
      <c r="AR1107" s="236"/>
    </row>
    <row r="1108">
      <c r="A1108" s="236"/>
      <c r="B1108" s="236"/>
      <c r="C1108" s="236"/>
      <c r="D1108" s="236"/>
      <c r="E1108" s="236"/>
      <c r="F1108" s="243"/>
      <c r="G1108" s="243"/>
      <c r="H1108" s="220"/>
      <c r="I1108" s="220"/>
      <c r="J1108" s="242"/>
      <c r="K1108" s="236"/>
      <c r="L1108" s="236"/>
      <c r="M1108" s="236"/>
      <c r="N1108" s="236"/>
      <c r="O1108" s="236"/>
      <c r="P1108" s="236"/>
      <c r="Q1108" s="236"/>
      <c r="R1108" s="236"/>
      <c r="S1108" s="236"/>
      <c r="T1108" s="236"/>
      <c r="U1108" s="236"/>
      <c r="V1108" s="236"/>
      <c r="W1108" s="236"/>
      <c r="X1108" s="236"/>
      <c r="Y1108" s="236"/>
      <c r="Z1108" s="236"/>
      <c r="AA1108" s="236"/>
      <c r="AB1108" s="236"/>
      <c r="AC1108" s="236"/>
      <c r="AD1108" s="236"/>
      <c r="AE1108" s="236"/>
      <c r="AF1108" s="236"/>
      <c r="AG1108" s="236"/>
      <c r="AH1108" s="236"/>
      <c r="AI1108" s="236"/>
      <c r="AJ1108" s="236"/>
      <c r="AK1108" s="236"/>
      <c r="AL1108" s="236"/>
      <c r="AM1108" s="236"/>
      <c r="AN1108" s="236"/>
      <c r="AO1108" s="236"/>
      <c r="AP1108" s="236"/>
      <c r="AQ1108" s="236"/>
      <c r="AR1108" s="236"/>
    </row>
    <row r="1109">
      <c r="A1109" s="236"/>
      <c r="B1109" s="236"/>
      <c r="C1109" s="236"/>
      <c r="D1109" s="236"/>
      <c r="E1109" s="236"/>
      <c r="F1109" s="243"/>
      <c r="G1109" s="243"/>
      <c r="H1109" s="220"/>
      <c r="I1109" s="220"/>
      <c r="J1109" s="242"/>
      <c r="K1109" s="236"/>
      <c r="L1109" s="236"/>
      <c r="M1109" s="236"/>
      <c r="N1109" s="236"/>
      <c r="O1109" s="236"/>
      <c r="P1109" s="236"/>
      <c r="Q1109" s="236"/>
      <c r="R1109" s="236"/>
      <c r="S1109" s="236"/>
      <c r="T1109" s="236"/>
      <c r="U1109" s="236"/>
      <c r="V1109" s="236"/>
      <c r="W1109" s="236"/>
      <c r="X1109" s="236"/>
      <c r="Y1109" s="236"/>
      <c r="Z1109" s="236"/>
      <c r="AA1109" s="236"/>
      <c r="AB1109" s="236"/>
      <c r="AC1109" s="236"/>
      <c r="AD1109" s="236"/>
      <c r="AE1109" s="236"/>
      <c r="AF1109" s="236"/>
      <c r="AG1109" s="236"/>
      <c r="AH1109" s="236"/>
      <c r="AI1109" s="236"/>
      <c r="AJ1109" s="236"/>
      <c r="AK1109" s="236"/>
      <c r="AL1109" s="236"/>
      <c r="AM1109" s="236"/>
      <c r="AN1109" s="236"/>
      <c r="AO1109" s="236"/>
      <c r="AP1109" s="236"/>
      <c r="AQ1109" s="236"/>
      <c r="AR1109" s="236"/>
    </row>
    <row r="1110">
      <c r="A1110" s="236"/>
      <c r="B1110" s="236"/>
      <c r="C1110" s="236"/>
      <c r="D1110" s="236"/>
      <c r="E1110" s="236"/>
      <c r="F1110" s="243"/>
      <c r="G1110" s="243"/>
      <c r="H1110" s="220"/>
      <c r="I1110" s="220"/>
      <c r="J1110" s="242"/>
      <c r="K1110" s="236"/>
      <c r="L1110" s="236"/>
      <c r="M1110" s="236"/>
      <c r="N1110" s="236"/>
      <c r="O1110" s="236"/>
      <c r="P1110" s="236"/>
      <c r="Q1110" s="236"/>
      <c r="R1110" s="236"/>
      <c r="S1110" s="236"/>
      <c r="T1110" s="236"/>
      <c r="U1110" s="236"/>
      <c r="V1110" s="236"/>
      <c r="W1110" s="236"/>
      <c r="X1110" s="236"/>
      <c r="Y1110" s="236"/>
      <c r="Z1110" s="236"/>
      <c r="AA1110" s="236"/>
      <c r="AB1110" s="236"/>
      <c r="AC1110" s="236"/>
      <c r="AD1110" s="236"/>
      <c r="AE1110" s="236"/>
      <c r="AF1110" s="236"/>
      <c r="AG1110" s="236"/>
      <c r="AH1110" s="236"/>
      <c r="AI1110" s="236"/>
      <c r="AJ1110" s="236"/>
      <c r="AK1110" s="236"/>
      <c r="AL1110" s="236"/>
      <c r="AM1110" s="236"/>
      <c r="AN1110" s="236"/>
      <c r="AO1110" s="236"/>
      <c r="AP1110" s="236"/>
      <c r="AQ1110" s="236"/>
      <c r="AR1110" s="236"/>
    </row>
    <row r="1111">
      <c r="A1111" s="236"/>
      <c r="B1111" s="236"/>
      <c r="C1111" s="236"/>
      <c r="D1111" s="236"/>
      <c r="E1111" s="236"/>
      <c r="F1111" s="243"/>
      <c r="G1111" s="243"/>
      <c r="H1111" s="220"/>
      <c r="I1111" s="220"/>
      <c r="J1111" s="242"/>
      <c r="K1111" s="236"/>
      <c r="L1111" s="236"/>
      <c r="M1111" s="236"/>
      <c r="N1111" s="236"/>
      <c r="O1111" s="236"/>
      <c r="P1111" s="236"/>
      <c r="Q1111" s="236"/>
      <c r="R1111" s="236"/>
      <c r="S1111" s="236"/>
      <c r="T1111" s="236"/>
      <c r="U1111" s="236"/>
      <c r="V1111" s="236"/>
      <c r="W1111" s="236"/>
      <c r="X1111" s="236"/>
      <c r="Y1111" s="236"/>
      <c r="Z1111" s="236"/>
      <c r="AA1111" s="236"/>
      <c r="AB1111" s="236"/>
      <c r="AC1111" s="236"/>
      <c r="AD1111" s="236"/>
      <c r="AE1111" s="236"/>
      <c r="AF1111" s="236"/>
      <c r="AG1111" s="236"/>
      <c r="AH1111" s="236"/>
      <c r="AI1111" s="236"/>
      <c r="AJ1111" s="236"/>
      <c r="AK1111" s="236"/>
      <c r="AL1111" s="236"/>
      <c r="AM1111" s="236"/>
      <c r="AN1111" s="236"/>
      <c r="AO1111" s="236"/>
      <c r="AP1111" s="236"/>
      <c r="AQ1111" s="236"/>
      <c r="AR1111" s="236"/>
    </row>
    <row r="1112">
      <c r="A1112" s="236"/>
      <c r="B1112" s="236"/>
      <c r="C1112" s="236"/>
      <c r="D1112" s="236"/>
      <c r="E1112" s="236"/>
      <c r="F1112" s="243"/>
      <c r="G1112" s="243"/>
      <c r="H1112" s="220"/>
      <c r="I1112" s="220"/>
      <c r="J1112" s="242"/>
      <c r="K1112" s="236"/>
      <c r="L1112" s="236"/>
      <c r="M1112" s="236"/>
      <c r="N1112" s="236"/>
      <c r="O1112" s="236"/>
      <c r="P1112" s="236"/>
      <c r="Q1112" s="236"/>
      <c r="R1112" s="236"/>
      <c r="S1112" s="236"/>
      <c r="T1112" s="236"/>
      <c r="U1112" s="236"/>
      <c r="V1112" s="236"/>
      <c r="W1112" s="236"/>
      <c r="X1112" s="236"/>
      <c r="Y1112" s="236"/>
      <c r="Z1112" s="236"/>
      <c r="AA1112" s="236"/>
      <c r="AB1112" s="236"/>
      <c r="AC1112" s="236"/>
      <c r="AD1112" s="236"/>
      <c r="AE1112" s="236"/>
      <c r="AF1112" s="236"/>
      <c r="AG1112" s="236"/>
      <c r="AH1112" s="236"/>
      <c r="AI1112" s="236"/>
      <c r="AJ1112" s="236"/>
      <c r="AK1112" s="236"/>
      <c r="AL1112" s="236"/>
      <c r="AM1112" s="236"/>
      <c r="AN1112" s="236"/>
      <c r="AO1112" s="236"/>
      <c r="AP1112" s="236"/>
      <c r="AQ1112" s="236"/>
      <c r="AR1112" s="236"/>
    </row>
    <row r="1113">
      <c r="A1113" s="236"/>
      <c r="B1113" s="236"/>
      <c r="C1113" s="236"/>
      <c r="D1113" s="236"/>
      <c r="E1113" s="236"/>
      <c r="F1113" s="243"/>
      <c r="G1113" s="243"/>
      <c r="H1113" s="220"/>
      <c r="I1113" s="220"/>
      <c r="J1113" s="242"/>
      <c r="K1113" s="236"/>
      <c r="L1113" s="236"/>
      <c r="M1113" s="236"/>
      <c r="N1113" s="236"/>
      <c r="O1113" s="236"/>
      <c r="P1113" s="236"/>
      <c r="Q1113" s="236"/>
      <c r="R1113" s="236"/>
      <c r="S1113" s="236"/>
      <c r="T1113" s="236"/>
      <c r="U1113" s="236"/>
      <c r="V1113" s="236"/>
      <c r="W1113" s="236"/>
      <c r="X1113" s="236"/>
      <c r="Y1113" s="236"/>
      <c r="Z1113" s="236"/>
      <c r="AA1113" s="236"/>
      <c r="AB1113" s="236"/>
      <c r="AC1113" s="236"/>
      <c r="AD1113" s="236"/>
      <c r="AE1113" s="236"/>
      <c r="AF1113" s="236"/>
      <c r="AG1113" s="236"/>
      <c r="AH1113" s="236"/>
      <c r="AI1113" s="236"/>
      <c r="AJ1113" s="236"/>
      <c r="AK1113" s="236"/>
      <c r="AL1113" s="236"/>
      <c r="AM1113" s="236"/>
      <c r="AN1113" s="236"/>
      <c r="AO1113" s="236"/>
      <c r="AP1113" s="236"/>
      <c r="AQ1113" s="236"/>
      <c r="AR1113" s="236"/>
    </row>
    <row r="1114">
      <c r="A1114" s="236"/>
      <c r="B1114" s="236"/>
      <c r="C1114" s="236"/>
      <c r="D1114" s="236"/>
      <c r="E1114" s="236"/>
      <c r="F1114" s="243"/>
      <c r="G1114" s="243"/>
      <c r="H1114" s="220"/>
      <c r="I1114" s="220"/>
      <c r="J1114" s="242"/>
      <c r="K1114" s="236"/>
      <c r="L1114" s="236"/>
      <c r="M1114" s="236"/>
      <c r="N1114" s="236"/>
      <c r="O1114" s="236"/>
      <c r="P1114" s="236"/>
      <c r="Q1114" s="236"/>
      <c r="R1114" s="236"/>
      <c r="S1114" s="236"/>
      <c r="T1114" s="236"/>
      <c r="U1114" s="236"/>
      <c r="V1114" s="236"/>
      <c r="W1114" s="236"/>
      <c r="X1114" s="236"/>
      <c r="Y1114" s="236"/>
      <c r="Z1114" s="236"/>
      <c r="AA1114" s="236"/>
      <c r="AB1114" s="236"/>
      <c r="AC1114" s="236"/>
      <c r="AD1114" s="236"/>
      <c r="AE1114" s="236"/>
      <c r="AF1114" s="236"/>
      <c r="AG1114" s="236"/>
      <c r="AH1114" s="236"/>
      <c r="AI1114" s="236"/>
      <c r="AJ1114" s="236"/>
      <c r="AK1114" s="236"/>
      <c r="AL1114" s="236"/>
      <c r="AM1114" s="236"/>
      <c r="AN1114" s="236"/>
      <c r="AO1114" s="236"/>
      <c r="AP1114" s="236"/>
      <c r="AQ1114" s="236"/>
      <c r="AR1114" s="236"/>
    </row>
    <row r="1115">
      <c r="A1115" s="236"/>
      <c r="B1115" s="236"/>
      <c r="C1115" s="236"/>
      <c r="D1115" s="236"/>
      <c r="E1115" s="236"/>
      <c r="F1115" s="243"/>
      <c r="G1115" s="243"/>
      <c r="H1115" s="220"/>
      <c r="I1115" s="220"/>
      <c r="J1115" s="242"/>
      <c r="K1115" s="236"/>
      <c r="L1115" s="236"/>
      <c r="M1115" s="236"/>
      <c r="N1115" s="236"/>
      <c r="O1115" s="236"/>
      <c r="P1115" s="236"/>
      <c r="Q1115" s="236"/>
      <c r="R1115" s="236"/>
      <c r="S1115" s="236"/>
      <c r="T1115" s="236"/>
      <c r="U1115" s="236"/>
      <c r="V1115" s="236"/>
      <c r="W1115" s="236"/>
      <c r="X1115" s="236"/>
      <c r="Y1115" s="236"/>
      <c r="Z1115" s="236"/>
      <c r="AA1115" s="236"/>
      <c r="AB1115" s="236"/>
      <c r="AC1115" s="236"/>
      <c r="AD1115" s="236"/>
      <c r="AE1115" s="236"/>
      <c r="AF1115" s="236"/>
      <c r="AG1115" s="236"/>
      <c r="AH1115" s="236"/>
      <c r="AI1115" s="236"/>
      <c r="AJ1115" s="236"/>
      <c r="AK1115" s="236"/>
      <c r="AL1115" s="236"/>
      <c r="AM1115" s="236"/>
      <c r="AN1115" s="236"/>
      <c r="AO1115" s="236"/>
      <c r="AP1115" s="236"/>
      <c r="AQ1115" s="236"/>
      <c r="AR1115" s="236"/>
    </row>
    <row r="1116">
      <c r="A1116" s="236"/>
      <c r="B1116" s="236"/>
      <c r="C1116" s="236"/>
      <c r="D1116" s="236"/>
      <c r="E1116" s="236"/>
      <c r="F1116" s="243"/>
      <c r="G1116" s="243"/>
      <c r="H1116" s="220"/>
      <c r="I1116" s="220"/>
      <c r="J1116" s="242"/>
      <c r="K1116" s="236"/>
      <c r="L1116" s="236"/>
      <c r="M1116" s="236"/>
      <c r="N1116" s="236"/>
      <c r="O1116" s="236"/>
      <c r="P1116" s="236"/>
      <c r="Q1116" s="236"/>
      <c r="R1116" s="236"/>
      <c r="S1116" s="236"/>
      <c r="T1116" s="236"/>
      <c r="U1116" s="236"/>
      <c r="V1116" s="236"/>
      <c r="W1116" s="236"/>
      <c r="X1116" s="236"/>
      <c r="Y1116" s="236"/>
      <c r="Z1116" s="236"/>
      <c r="AA1116" s="236"/>
      <c r="AB1116" s="236"/>
      <c r="AC1116" s="236"/>
      <c r="AD1116" s="236"/>
      <c r="AE1116" s="236"/>
      <c r="AF1116" s="236"/>
      <c r="AG1116" s="236"/>
      <c r="AH1116" s="236"/>
      <c r="AI1116" s="236"/>
      <c r="AJ1116" s="236"/>
      <c r="AK1116" s="236"/>
      <c r="AL1116" s="236"/>
      <c r="AM1116" s="236"/>
      <c r="AN1116" s="236"/>
      <c r="AO1116" s="236"/>
      <c r="AP1116" s="236"/>
      <c r="AQ1116" s="236"/>
      <c r="AR1116" s="236"/>
    </row>
    <row r="1117">
      <c r="A1117" s="236"/>
      <c r="B1117" s="236"/>
      <c r="C1117" s="236"/>
      <c r="D1117" s="236"/>
      <c r="E1117" s="236"/>
      <c r="F1117" s="243"/>
      <c r="G1117" s="243"/>
      <c r="H1117" s="220"/>
      <c r="I1117" s="220"/>
      <c r="J1117" s="242"/>
      <c r="K1117" s="236"/>
      <c r="L1117" s="236"/>
      <c r="M1117" s="236"/>
      <c r="N1117" s="236"/>
      <c r="O1117" s="236"/>
      <c r="P1117" s="236"/>
      <c r="Q1117" s="236"/>
      <c r="R1117" s="236"/>
      <c r="S1117" s="236"/>
      <c r="T1117" s="236"/>
      <c r="U1117" s="236"/>
      <c r="V1117" s="236"/>
      <c r="W1117" s="236"/>
      <c r="X1117" s="236"/>
      <c r="Y1117" s="236"/>
      <c r="Z1117" s="236"/>
      <c r="AA1117" s="236"/>
      <c r="AB1117" s="236"/>
      <c r="AC1117" s="236"/>
      <c r="AD1117" s="236"/>
      <c r="AE1117" s="236"/>
      <c r="AF1117" s="236"/>
      <c r="AG1117" s="236"/>
      <c r="AH1117" s="236"/>
      <c r="AI1117" s="236"/>
      <c r="AJ1117" s="236"/>
      <c r="AK1117" s="236"/>
      <c r="AL1117" s="236"/>
      <c r="AM1117" s="236"/>
      <c r="AN1117" s="236"/>
      <c r="AO1117" s="236"/>
      <c r="AP1117" s="236"/>
      <c r="AQ1117" s="236"/>
      <c r="AR1117" s="236"/>
    </row>
    <row r="1118">
      <c r="A1118" s="236"/>
      <c r="B1118" s="236"/>
      <c r="C1118" s="236"/>
      <c r="D1118" s="236"/>
      <c r="E1118" s="236"/>
      <c r="F1118" s="243"/>
      <c r="G1118" s="243"/>
      <c r="H1118" s="220"/>
      <c r="I1118" s="220"/>
      <c r="J1118" s="242"/>
      <c r="K1118" s="236"/>
      <c r="L1118" s="236"/>
      <c r="M1118" s="236"/>
      <c r="N1118" s="236"/>
      <c r="O1118" s="236"/>
      <c r="P1118" s="236"/>
      <c r="Q1118" s="236"/>
      <c r="R1118" s="236"/>
      <c r="S1118" s="236"/>
      <c r="T1118" s="236"/>
      <c r="U1118" s="236"/>
      <c r="V1118" s="236"/>
      <c r="W1118" s="236"/>
      <c r="X1118" s="236"/>
      <c r="Y1118" s="236"/>
      <c r="Z1118" s="236"/>
      <c r="AA1118" s="236"/>
      <c r="AB1118" s="236"/>
      <c r="AC1118" s="236"/>
      <c r="AD1118" s="236"/>
      <c r="AE1118" s="236"/>
      <c r="AF1118" s="236"/>
      <c r="AG1118" s="236"/>
      <c r="AH1118" s="236"/>
      <c r="AI1118" s="236"/>
      <c r="AJ1118" s="236"/>
      <c r="AK1118" s="236"/>
      <c r="AL1118" s="236"/>
      <c r="AM1118" s="236"/>
      <c r="AN1118" s="236"/>
      <c r="AO1118" s="236"/>
      <c r="AP1118" s="236"/>
      <c r="AQ1118" s="236"/>
      <c r="AR1118" s="236"/>
    </row>
    <row r="1119">
      <c r="A1119" s="236"/>
      <c r="B1119" s="236"/>
      <c r="C1119" s="236"/>
      <c r="D1119" s="236"/>
      <c r="E1119" s="236"/>
      <c r="F1119" s="243"/>
      <c r="G1119" s="243"/>
      <c r="H1119" s="220"/>
      <c r="I1119" s="220"/>
      <c r="J1119" s="242"/>
      <c r="K1119" s="236"/>
      <c r="L1119" s="236"/>
      <c r="M1119" s="236"/>
      <c r="N1119" s="236"/>
      <c r="O1119" s="236"/>
      <c r="P1119" s="236"/>
      <c r="Q1119" s="236"/>
      <c r="R1119" s="236"/>
      <c r="S1119" s="236"/>
      <c r="T1119" s="236"/>
      <c r="U1119" s="236"/>
      <c r="V1119" s="236"/>
      <c r="W1119" s="236"/>
      <c r="X1119" s="236"/>
      <c r="Y1119" s="236"/>
      <c r="Z1119" s="236"/>
      <c r="AA1119" s="236"/>
      <c r="AB1119" s="236"/>
      <c r="AC1119" s="236"/>
      <c r="AD1119" s="236"/>
      <c r="AE1119" s="236"/>
      <c r="AF1119" s="236"/>
      <c r="AG1119" s="236"/>
      <c r="AH1119" s="236"/>
      <c r="AI1119" s="236"/>
      <c r="AJ1119" s="236"/>
      <c r="AK1119" s="236"/>
      <c r="AL1119" s="236"/>
      <c r="AM1119" s="236"/>
      <c r="AN1119" s="236"/>
      <c r="AO1119" s="236"/>
      <c r="AP1119" s="236"/>
      <c r="AQ1119" s="236"/>
      <c r="AR1119" s="236"/>
    </row>
    <row r="1120">
      <c r="A1120" s="236"/>
      <c r="B1120" s="236"/>
      <c r="C1120" s="236"/>
      <c r="D1120" s="236"/>
      <c r="E1120" s="236"/>
      <c r="F1120" s="243"/>
      <c r="G1120" s="243"/>
      <c r="H1120" s="220"/>
      <c r="I1120" s="220"/>
      <c r="J1120" s="242"/>
      <c r="K1120" s="236"/>
      <c r="L1120" s="236"/>
      <c r="M1120" s="236"/>
      <c r="N1120" s="236"/>
      <c r="O1120" s="236"/>
      <c r="P1120" s="236"/>
      <c r="Q1120" s="236"/>
      <c r="R1120" s="236"/>
      <c r="S1120" s="236"/>
      <c r="T1120" s="236"/>
      <c r="U1120" s="236"/>
      <c r="V1120" s="236"/>
      <c r="W1120" s="236"/>
      <c r="X1120" s="236"/>
      <c r="Y1120" s="236"/>
      <c r="Z1120" s="236"/>
      <c r="AA1120" s="236"/>
      <c r="AB1120" s="236"/>
      <c r="AC1120" s="236"/>
      <c r="AD1120" s="236"/>
      <c r="AE1120" s="236"/>
      <c r="AF1120" s="236"/>
      <c r="AG1120" s="236"/>
      <c r="AH1120" s="236"/>
      <c r="AI1120" s="236"/>
      <c r="AJ1120" s="236"/>
      <c r="AK1120" s="236"/>
      <c r="AL1120" s="236"/>
      <c r="AM1120" s="236"/>
      <c r="AN1120" s="236"/>
      <c r="AO1120" s="236"/>
      <c r="AP1120" s="236"/>
      <c r="AQ1120" s="236"/>
      <c r="AR1120" s="236"/>
    </row>
    <row r="1121">
      <c r="A1121" s="236"/>
      <c r="B1121" s="236"/>
      <c r="C1121" s="236"/>
      <c r="D1121" s="236"/>
      <c r="E1121" s="236"/>
      <c r="F1121" s="243"/>
      <c r="G1121" s="243"/>
      <c r="H1121" s="220"/>
      <c r="I1121" s="220"/>
      <c r="J1121" s="242"/>
      <c r="K1121" s="236"/>
      <c r="L1121" s="236"/>
      <c r="M1121" s="236"/>
      <c r="N1121" s="236"/>
      <c r="O1121" s="236"/>
      <c r="P1121" s="236"/>
      <c r="Q1121" s="236"/>
      <c r="R1121" s="236"/>
      <c r="S1121" s="236"/>
      <c r="T1121" s="236"/>
      <c r="U1121" s="236"/>
      <c r="V1121" s="236"/>
      <c r="W1121" s="236"/>
      <c r="X1121" s="236"/>
      <c r="Y1121" s="236"/>
      <c r="Z1121" s="236"/>
      <c r="AA1121" s="236"/>
      <c r="AB1121" s="236"/>
      <c r="AC1121" s="236"/>
      <c r="AD1121" s="236"/>
      <c r="AE1121" s="236"/>
      <c r="AF1121" s="236"/>
      <c r="AG1121" s="236"/>
      <c r="AH1121" s="236"/>
      <c r="AI1121" s="236"/>
      <c r="AJ1121" s="236"/>
      <c r="AK1121" s="236"/>
      <c r="AL1121" s="236"/>
      <c r="AM1121" s="236"/>
      <c r="AN1121" s="236"/>
      <c r="AO1121" s="236"/>
      <c r="AP1121" s="236"/>
      <c r="AQ1121" s="236"/>
      <c r="AR1121" s="236"/>
    </row>
    <row r="1122">
      <c r="A1122" s="236"/>
      <c r="B1122" s="236"/>
      <c r="C1122" s="236"/>
      <c r="D1122" s="236"/>
      <c r="E1122" s="236"/>
      <c r="F1122" s="243"/>
      <c r="G1122" s="243"/>
      <c r="H1122" s="220"/>
      <c r="I1122" s="220"/>
      <c r="J1122" s="242"/>
      <c r="K1122" s="236"/>
      <c r="L1122" s="236"/>
      <c r="M1122" s="236"/>
      <c r="N1122" s="236"/>
      <c r="O1122" s="236"/>
      <c r="P1122" s="236"/>
      <c r="Q1122" s="236"/>
      <c r="R1122" s="236"/>
      <c r="S1122" s="236"/>
      <c r="T1122" s="236"/>
      <c r="U1122" s="236"/>
      <c r="V1122" s="236"/>
      <c r="W1122" s="236"/>
      <c r="X1122" s="236"/>
      <c r="Y1122" s="236"/>
      <c r="Z1122" s="236"/>
      <c r="AA1122" s="236"/>
      <c r="AB1122" s="236"/>
      <c r="AC1122" s="236"/>
      <c r="AD1122" s="236"/>
      <c r="AE1122" s="236"/>
      <c r="AF1122" s="236"/>
      <c r="AG1122" s="236"/>
      <c r="AH1122" s="236"/>
      <c r="AI1122" s="236"/>
      <c r="AJ1122" s="236"/>
      <c r="AK1122" s="236"/>
      <c r="AL1122" s="236"/>
      <c r="AM1122" s="236"/>
      <c r="AN1122" s="236"/>
      <c r="AO1122" s="236"/>
      <c r="AP1122" s="236"/>
      <c r="AQ1122" s="236"/>
      <c r="AR1122" s="236"/>
    </row>
    <row r="1123">
      <c r="A1123" s="236"/>
      <c r="B1123" s="236"/>
      <c r="C1123" s="236"/>
      <c r="D1123" s="236"/>
      <c r="E1123" s="236"/>
      <c r="F1123" s="243"/>
      <c r="G1123" s="243"/>
      <c r="H1123" s="220"/>
      <c r="I1123" s="220"/>
      <c r="J1123" s="242"/>
      <c r="K1123" s="236"/>
      <c r="L1123" s="236"/>
      <c r="M1123" s="236"/>
      <c r="N1123" s="236"/>
      <c r="O1123" s="236"/>
      <c r="P1123" s="236"/>
      <c r="Q1123" s="236"/>
      <c r="R1123" s="236"/>
      <c r="S1123" s="236"/>
      <c r="T1123" s="236"/>
      <c r="U1123" s="236"/>
      <c r="V1123" s="236"/>
      <c r="W1123" s="236"/>
      <c r="X1123" s="236"/>
      <c r="Y1123" s="236"/>
      <c r="Z1123" s="236"/>
      <c r="AA1123" s="236"/>
      <c r="AB1123" s="236"/>
      <c r="AC1123" s="236"/>
      <c r="AD1123" s="236"/>
      <c r="AE1123" s="236"/>
      <c r="AF1123" s="236"/>
      <c r="AG1123" s="236"/>
      <c r="AH1123" s="236"/>
      <c r="AI1123" s="236"/>
      <c r="AJ1123" s="236"/>
      <c r="AK1123" s="236"/>
      <c r="AL1123" s="236"/>
      <c r="AM1123" s="236"/>
      <c r="AN1123" s="236"/>
      <c r="AO1123" s="236"/>
      <c r="AP1123" s="236"/>
      <c r="AQ1123" s="236"/>
      <c r="AR1123" s="236"/>
    </row>
    <row r="1124">
      <c r="A1124" s="236"/>
      <c r="B1124" s="236"/>
      <c r="C1124" s="236"/>
      <c r="D1124" s="236"/>
      <c r="E1124" s="236"/>
      <c r="F1124" s="243"/>
      <c r="G1124" s="243"/>
      <c r="H1124" s="220"/>
      <c r="I1124" s="220"/>
      <c r="J1124" s="242"/>
      <c r="K1124" s="236"/>
      <c r="L1124" s="236"/>
      <c r="M1124" s="236"/>
      <c r="N1124" s="236"/>
      <c r="O1124" s="236"/>
      <c r="P1124" s="236"/>
      <c r="Q1124" s="236"/>
      <c r="R1124" s="236"/>
      <c r="S1124" s="236"/>
      <c r="T1124" s="236"/>
      <c r="U1124" s="236"/>
      <c r="V1124" s="236"/>
      <c r="W1124" s="236"/>
      <c r="X1124" s="236"/>
      <c r="Y1124" s="236"/>
      <c r="Z1124" s="236"/>
      <c r="AA1124" s="236"/>
      <c r="AB1124" s="236"/>
      <c r="AC1124" s="236"/>
      <c r="AD1124" s="236"/>
      <c r="AE1124" s="236"/>
      <c r="AF1124" s="236"/>
      <c r="AG1124" s="236"/>
      <c r="AH1124" s="236"/>
      <c r="AI1124" s="236"/>
      <c r="AJ1124" s="236"/>
      <c r="AK1124" s="236"/>
      <c r="AL1124" s="236"/>
      <c r="AM1124" s="236"/>
      <c r="AN1124" s="236"/>
      <c r="AO1124" s="236"/>
      <c r="AP1124" s="236"/>
      <c r="AQ1124" s="236"/>
      <c r="AR1124" s="236"/>
    </row>
    <row r="1125">
      <c r="A1125" s="236"/>
      <c r="B1125" s="236"/>
      <c r="C1125" s="236"/>
      <c r="D1125" s="236"/>
      <c r="E1125" s="236"/>
      <c r="F1125" s="243"/>
      <c r="G1125" s="243"/>
      <c r="H1125" s="220"/>
      <c r="I1125" s="220"/>
      <c r="J1125" s="242"/>
      <c r="K1125" s="236"/>
      <c r="L1125" s="236"/>
      <c r="M1125" s="236"/>
      <c r="N1125" s="236"/>
      <c r="O1125" s="236"/>
      <c r="P1125" s="236"/>
      <c r="Q1125" s="236"/>
      <c r="R1125" s="236"/>
      <c r="S1125" s="236"/>
      <c r="T1125" s="236"/>
      <c r="U1125" s="236"/>
      <c r="V1125" s="236"/>
      <c r="W1125" s="236"/>
      <c r="X1125" s="236"/>
      <c r="Y1125" s="236"/>
      <c r="Z1125" s="236"/>
      <c r="AA1125" s="236"/>
      <c r="AB1125" s="236"/>
      <c r="AC1125" s="236"/>
      <c r="AD1125" s="236"/>
      <c r="AE1125" s="236"/>
      <c r="AF1125" s="236"/>
      <c r="AG1125" s="236"/>
      <c r="AH1125" s="236"/>
      <c r="AI1125" s="236"/>
      <c r="AJ1125" s="236"/>
      <c r="AK1125" s="236"/>
      <c r="AL1125" s="236"/>
      <c r="AM1125" s="236"/>
      <c r="AN1125" s="236"/>
      <c r="AO1125" s="236"/>
      <c r="AP1125" s="236"/>
      <c r="AQ1125" s="236"/>
      <c r="AR1125" s="236"/>
    </row>
    <row r="1126">
      <c r="A1126" s="236"/>
      <c r="B1126" s="236"/>
      <c r="C1126" s="236"/>
      <c r="D1126" s="236"/>
      <c r="E1126" s="236"/>
      <c r="F1126" s="243"/>
      <c r="G1126" s="243"/>
      <c r="H1126" s="220"/>
      <c r="I1126" s="220"/>
      <c r="J1126" s="242"/>
      <c r="K1126" s="236"/>
      <c r="L1126" s="236"/>
      <c r="M1126" s="236"/>
      <c r="N1126" s="236"/>
      <c r="O1126" s="236"/>
      <c r="P1126" s="236"/>
      <c r="Q1126" s="236"/>
      <c r="R1126" s="236"/>
      <c r="S1126" s="236"/>
      <c r="T1126" s="236"/>
      <c r="U1126" s="236"/>
      <c r="V1126" s="236"/>
      <c r="W1126" s="236"/>
      <c r="X1126" s="236"/>
      <c r="Y1126" s="236"/>
      <c r="Z1126" s="236"/>
      <c r="AA1126" s="236"/>
      <c r="AB1126" s="236"/>
      <c r="AC1126" s="236"/>
      <c r="AD1126" s="236"/>
      <c r="AE1126" s="236"/>
      <c r="AF1126" s="236"/>
      <c r="AG1126" s="236"/>
      <c r="AH1126" s="236"/>
      <c r="AI1126" s="236"/>
      <c r="AJ1126" s="236"/>
      <c r="AK1126" s="236"/>
      <c r="AL1126" s="236"/>
      <c r="AM1126" s="236"/>
      <c r="AN1126" s="236"/>
      <c r="AO1126" s="236"/>
      <c r="AP1126" s="236"/>
      <c r="AQ1126" s="236"/>
      <c r="AR1126" s="236"/>
    </row>
    <row r="1127">
      <c r="A1127" s="236"/>
      <c r="B1127" s="236"/>
      <c r="C1127" s="236"/>
      <c r="D1127" s="236"/>
      <c r="E1127" s="236"/>
      <c r="F1127" s="243"/>
      <c r="G1127" s="243"/>
      <c r="H1127" s="220"/>
      <c r="I1127" s="220"/>
      <c r="J1127" s="242"/>
      <c r="K1127" s="236"/>
      <c r="L1127" s="236"/>
      <c r="M1127" s="236"/>
      <c r="N1127" s="236"/>
      <c r="O1127" s="236"/>
      <c r="P1127" s="236"/>
      <c r="Q1127" s="236"/>
      <c r="R1127" s="236"/>
      <c r="S1127" s="236"/>
      <c r="T1127" s="236"/>
      <c r="U1127" s="236"/>
      <c r="V1127" s="236"/>
      <c r="W1127" s="236"/>
      <c r="X1127" s="236"/>
      <c r="Y1127" s="236"/>
      <c r="Z1127" s="236"/>
      <c r="AA1127" s="236"/>
      <c r="AB1127" s="236"/>
      <c r="AC1127" s="236"/>
      <c r="AD1127" s="236"/>
      <c r="AE1127" s="236"/>
      <c r="AF1127" s="236"/>
      <c r="AG1127" s="236"/>
      <c r="AH1127" s="236"/>
      <c r="AI1127" s="236"/>
      <c r="AJ1127" s="236"/>
      <c r="AK1127" s="236"/>
      <c r="AL1127" s="236"/>
      <c r="AM1127" s="236"/>
      <c r="AN1127" s="236"/>
      <c r="AO1127" s="236"/>
      <c r="AP1127" s="236"/>
      <c r="AQ1127" s="236"/>
      <c r="AR1127" s="236"/>
    </row>
    <row r="1128">
      <c r="A1128" s="236"/>
      <c r="B1128" s="236"/>
      <c r="C1128" s="236"/>
      <c r="D1128" s="236"/>
      <c r="E1128" s="236"/>
      <c r="F1128" s="243"/>
      <c r="G1128" s="243"/>
      <c r="H1128" s="220"/>
      <c r="I1128" s="220"/>
      <c r="J1128" s="242"/>
      <c r="K1128" s="236"/>
      <c r="L1128" s="236"/>
      <c r="M1128" s="236"/>
      <c r="N1128" s="236"/>
      <c r="O1128" s="236"/>
      <c r="P1128" s="236"/>
      <c r="Q1128" s="236"/>
      <c r="R1128" s="236"/>
      <c r="S1128" s="236"/>
      <c r="T1128" s="236"/>
      <c r="U1128" s="236"/>
      <c r="V1128" s="236"/>
      <c r="W1128" s="236"/>
      <c r="X1128" s="236"/>
      <c r="Y1128" s="236"/>
      <c r="Z1128" s="236"/>
      <c r="AA1128" s="236"/>
      <c r="AB1128" s="236"/>
      <c r="AC1128" s="236"/>
      <c r="AD1128" s="236"/>
      <c r="AE1128" s="236"/>
      <c r="AF1128" s="236"/>
      <c r="AG1128" s="236"/>
      <c r="AH1128" s="236"/>
      <c r="AI1128" s="236"/>
      <c r="AJ1128" s="236"/>
      <c r="AK1128" s="236"/>
      <c r="AL1128" s="236"/>
      <c r="AM1128" s="236"/>
      <c r="AN1128" s="236"/>
      <c r="AO1128" s="236"/>
      <c r="AP1128" s="236"/>
      <c r="AQ1128" s="236"/>
      <c r="AR1128" s="236"/>
    </row>
    <row r="1129">
      <c r="A1129" s="236"/>
      <c r="B1129" s="236"/>
      <c r="C1129" s="236"/>
      <c r="D1129" s="236"/>
      <c r="E1129" s="236"/>
      <c r="F1129" s="243"/>
      <c r="G1129" s="243"/>
      <c r="H1129" s="220"/>
      <c r="I1129" s="220"/>
      <c r="J1129" s="242"/>
      <c r="K1129" s="236"/>
      <c r="L1129" s="236"/>
      <c r="M1129" s="236"/>
      <c r="N1129" s="236"/>
      <c r="O1129" s="236"/>
      <c r="P1129" s="236"/>
      <c r="Q1129" s="236"/>
      <c r="R1129" s="236"/>
      <c r="S1129" s="236"/>
      <c r="T1129" s="236"/>
      <c r="U1129" s="236"/>
      <c r="V1129" s="236"/>
      <c r="W1129" s="236"/>
      <c r="X1129" s="236"/>
      <c r="Y1129" s="236"/>
      <c r="Z1129" s="236"/>
      <c r="AA1129" s="236"/>
      <c r="AB1129" s="236"/>
      <c r="AC1129" s="236"/>
      <c r="AD1129" s="236"/>
      <c r="AE1129" s="236"/>
      <c r="AF1129" s="236"/>
      <c r="AG1129" s="236"/>
      <c r="AH1129" s="236"/>
      <c r="AI1129" s="236"/>
      <c r="AJ1129" s="236"/>
      <c r="AK1129" s="236"/>
      <c r="AL1129" s="236"/>
      <c r="AM1129" s="236"/>
      <c r="AN1129" s="236"/>
      <c r="AO1129" s="236"/>
      <c r="AP1129" s="236"/>
      <c r="AQ1129" s="236"/>
      <c r="AR1129" s="236"/>
    </row>
    <row r="1130">
      <c r="A1130" s="236"/>
      <c r="B1130" s="236"/>
      <c r="C1130" s="236"/>
      <c r="D1130" s="236"/>
      <c r="E1130" s="236"/>
      <c r="F1130" s="243"/>
      <c r="G1130" s="243"/>
      <c r="H1130" s="220"/>
      <c r="I1130" s="220"/>
      <c r="J1130" s="242"/>
      <c r="K1130" s="236"/>
      <c r="L1130" s="236"/>
      <c r="M1130" s="236"/>
      <c r="N1130" s="236"/>
      <c r="O1130" s="236"/>
      <c r="P1130" s="236"/>
      <c r="Q1130" s="236"/>
      <c r="R1130" s="236"/>
      <c r="S1130" s="236"/>
      <c r="T1130" s="236"/>
      <c r="U1130" s="236"/>
      <c r="V1130" s="236"/>
      <c r="W1130" s="236"/>
      <c r="X1130" s="236"/>
      <c r="Y1130" s="236"/>
      <c r="Z1130" s="236"/>
      <c r="AA1130" s="236"/>
      <c r="AB1130" s="236"/>
      <c r="AC1130" s="236"/>
      <c r="AD1130" s="236"/>
      <c r="AE1130" s="236"/>
      <c r="AF1130" s="236"/>
      <c r="AG1130" s="236"/>
      <c r="AH1130" s="236"/>
      <c r="AI1130" s="236"/>
      <c r="AJ1130" s="236"/>
      <c r="AK1130" s="236"/>
      <c r="AL1130" s="236"/>
      <c r="AM1130" s="236"/>
      <c r="AN1130" s="236"/>
      <c r="AO1130" s="236"/>
      <c r="AP1130" s="236"/>
      <c r="AQ1130" s="236"/>
      <c r="AR1130" s="236"/>
    </row>
    <row r="1131">
      <c r="A1131" s="236"/>
      <c r="B1131" s="236"/>
      <c r="C1131" s="236"/>
      <c r="D1131" s="236"/>
      <c r="E1131" s="236"/>
      <c r="F1131" s="243"/>
      <c r="G1131" s="243"/>
      <c r="H1131" s="220"/>
      <c r="I1131" s="220"/>
      <c r="J1131" s="242"/>
      <c r="K1131" s="236"/>
      <c r="L1131" s="236"/>
      <c r="M1131" s="236"/>
      <c r="N1131" s="236"/>
      <c r="O1131" s="236"/>
      <c r="P1131" s="236"/>
      <c r="Q1131" s="236"/>
      <c r="R1131" s="236"/>
      <c r="S1131" s="236"/>
      <c r="T1131" s="236"/>
      <c r="U1131" s="236"/>
      <c r="V1131" s="236"/>
      <c r="W1131" s="236"/>
      <c r="X1131" s="236"/>
      <c r="Y1131" s="236"/>
      <c r="Z1131" s="236"/>
      <c r="AA1131" s="236"/>
      <c r="AB1131" s="236"/>
      <c r="AC1131" s="236"/>
      <c r="AD1131" s="236"/>
      <c r="AE1131" s="236"/>
      <c r="AF1131" s="236"/>
      <c r="AG1131" s="236"/>
      <c r="AH1131" s="236"/>
      <c r="AI1131" s="236"/>
      <c r="AJ1131" s="236"/>
      <c r="AK1131" s="236"/>
      <c r="AL1131" s="236"/>
      <c r="AM1131" s="236"/>
      <c r="AN1131" s="236"/>
      <c r="AO1131" s="236"/>
      <c r="AP1131" s="236"/>
      <c r="AQ1131" s="236"/>
      <c r="AR1131" s="236"/>
    </row>
    <row r="1132">
      <c r="A1132" s="236"/>
      <c r="B1132" s="236"/>
      <c r="C1132" s="236"/>
      <c r="D1132" s="236"/>
      <c r="E1132" s="236"/>
      <c r="F1132" s="243"/>
      <c r="G1132" s="243"/>
      <c r="H1132" s="220"/>
      <c r="I1132" s="220"/>
      <c r="J1132" s="242"/>
      <c r="K1132" s="236"/>
      <c r="L1132" s="236"/>
      <c r="M1132" s="236"/>
      <c r="N1132" s="236"/>
      <c r="O1132" s="236"/>
      <c r="P1132" s="236"/>
      <c r="Q1132" s="236"/>
      <c r="R1132" s="236"/>
      <c r="S1132" s="236"/>
      <c r="T1132" s="236"/>
      <c r="U1132" s="236"/>
      <c r="V1132" s="236"/>
      <c r="W1132" s="236"/>
      <c r="X1132" s="236"/>
      <c r="Y1132" s="236"/>
      <c r="Z1132" s="236"/>
      <c r="AA1132" s="236"/>
      <c r="AB1132" s="236"/>
      <c r="AC1132" s="236"/>
      <c r="AD1132" s="236"/>
      <c r="AE1132" s="236"/>
      <c r="AF1132" s="236"/>
      <c r="AG1132" s="236"/>
      <c r="AH1132" s="236"/>
      <c r="AI1132" s="236"/>
      <c r="AJ1132" s="236"/>
      <c r="AK1132" s="236"/>
      <c r="AL1132" s="236"/>
      <c r="AM1132" s="236"/>
      <c r="AN1132" s="236"/>
      <c r="AO1132" s="236"/>
      <c r="AP1132" s="236"/>
      <c r="AQ1132" s="236"/>
      <c r="AR1132" s="236"/>
    </row>
    <row r="1133">
      <c r="A1133" s="236"/>
      <c r="B1133" s="236"/>
      <c r="C1133" s="236"/>
      <c r="D1133" s="236"/>
      <c r="E1133" s="236"/>
      <c r="F1133" s="243"/>
      <c r="G1133" s="243"/>
      <c r="H1133" s="220"/>
      <c r="I1133" s="220"/>
      <c r="J1133" s="242"/>
      <c r="K1133" s="236"/>
      <c r="L1133" s="236"/>
      <c r="M1133" s="236"/>
      <c r="N1133" s="236"/>
      <c r="O1133" s="236"/>
      <c r="P1133" s="236"/>
      <c r="Q1133" s="236"/>
      <c r="R1133" s="236"/>
      <c r="S1133" s="236"/>
      <c r="T1133" s="236"/>
      <c r="U1133" s="236"/>
      <c r="V1133" s="236"/>
      <c r="W1133" s="236"/>
      <c r="X1133" s="236"/>
      <c r="Y1133" s="236"/>
      <c r="Z1133" s="236"/>
      <c r="AA1133" s="236"/>
      <c r="AB1133" s="236"/>
      <c r="AC1133" s="236"/>
      <c r="AD1133" s="236"/>
      <c r="AE1133" s="236"/>
      <c r="AF1133" s="236"/>
      <c r="AG1133" s="236"/>
      <c r="AH1133" s="236"/>
      <c r="AI1133" s="236"/>
      <c r="AJ1133" s="236"/>
      <c r="AK1133" s="236"/>
      <c r="AL1133" s="236"/>
      <c r="AM1133" s="236"/>
      <c r="AN1133" s="236"/>
      <c r="AO1133" s="236"/>
      <c r="AP1133" s="236"/>
      <c r="AQ1133" s="236"/>
      <c r="AR1133" s="236"/>
    </row>
    <row r="1134">
      <c r="A1134" s="236"/>
      <c r="B1134" s="236"/>
      <c r="C1134" s="236"/>
      <c r="D1134" s="236"/>
      <c r="E1134" s="236"/>
      <c r="F1134" s="243"/>
      <c r="G1134" s="243"/>
      <c r="H1134" s="220"/>
      <c r="I1134" s="220"/>
      <c r="J1134" s="242"/>
      <c r="K1134" s="236"/>
      <c r="L1134" s="236"/>
      <c r="M1134" s="236"/>
      <c r="N1134" s="236"/>
      <c r="O1134" s="236"/>
      <c r="P1134" s="236"/>
      <c r="Q1134" s="236"/>
      <c r="R1134" s="236"/>
      <c r="S1134" s="236"/>
      <c r="T1134" s="236"/>
      <c r="U1134" s="236"/>
      <c r="V1134" s="236"/>
      <c r="W1134" s="236"/>
      <c r="X1134" s="236"/>
      <c r="Y1134" s="236"/>
      <c r="Z1134" s="236"/>
      <c r="AA1134" s="236"/>
      <c r="AB1134" s="236"/>
      <c r="AC1134" s="236"/>
      <c r="AD1134" s="236"/>
      <c r="AE1134" s="236"/>
      <c r="AF1134" s="236"/>
      <c r="AG1134" s="236"/>
      <c r="AH1134" s="236"/>
      <c r="AI1134" s="236"/>
      <c r="AJ1134" s="236"/>
      <c r="AK1134" s="236"/>
      <c r="AL1134" s="236"/>
      <c r="AM1134" s="236"/>
      <c r="AN1134" s="236"/>
      <c r="AO1134" s="236"/>
      <c r="AP1134" s="236"/>
      <c r="AQ1134" s="236"/>
      <c r="AR1134" s="236"/>
    </row>
    <row r="1135">
      <c r="A1135" s="236"/>
      <c r="B1135" s="236"/>
      <c r="C1135" s="236"/>
      <c r="D1135" s="236"/>
      <c r="E1135" s="236"/>
      <c r="F1135" s="243"/>
      <c r="G1135" s="243"/>
      <c r="H1135" s="220"/>
      <c r="I1135" s="220"/>
      <c r="J1135" s="242"/>
      <c r="K1135" s="236"/>
      <c r="L1135" s="236"/>
      <c r="M1135" s="236"/>
      <c r="N1135" s="236"/>
      <c r="O1135" s="236"/>
      <c r="P1135" s="236"/>
      <c r="Q1135" s="236"/>
      <c r="R1135" s="236"/>
      <c r="S1135" s="236"/>
      <c r="T1135" s="236"/>
      <c r="U1135" s="236"/>
      <c r="V1135" s="236"/>
      <c r="W1135" s="236"/>
      <c r="X1135" s="236"/>
      <c r="Y1135" s="236"/>
      <c r="Z1135" s="236"/>
      <c r="AA1135" s="236"/>
      <c r="AB1135" s="236"/>
      <c r="AC1135" s="236"/>
      <c r="AD1135" s="236"/>
      <c r="AE1135" s="236"/>
      <c r="AF1135" s="236"/>
      <c r="AG1135" s="236"/>
      <c r="AH1135" s="236"/>
      <c r="AI1135" s="236"/>
      <c r="AJ1135" s="236"/>
      <c r="AK1135" s="236"/>
      <c r="AL1135" s="236"/>
      <c r="AM1135" s="236"/>
      <c r="AN1135" s="236"/>
      <c r="AO1135" s="236"/>
      <c r="AP1135" s="236"/>
      <c r="AQ1135" s="236"/>
      <c r="AR1135" s="236"/>
    </row>
    <row r="1136">
      <c r="A1136" s="236"/>
      <c r="B1136" s="236"/>
      <c r="C1136" s="236"/>
      <c r="D1136" s="236"/>
      <c r="E1136" s="236"/>
      <c r="F1136" s="243"/>
      <c r="G1136" s="243"/>
      <c r="H1136" s="220"/>
      <c r="I1136" s="220"/>
      <c r="J1136" s="242"/>
      <c r="K1136" s="236"/>
      <c r="L1136" s="236"/>
      <c r="M1136" s="236"/>
      <c r="N1136" s="236"/>
      <c r="O1136" s="236"/>
      <c r="P1136" s="236"/>
      <c r="Q1136" s="236"/>
      <c r="R1136" s="236"/>
      <c r="S1136" s="236"/>
      <c r="T1136" s="236"/>
      <c r="U1136" s="236"/>
      <c r="V1136" s="236"/>
      <c r="W1136" s="236"/>
      <c r="X1136" s="236"/>
      <c r="Y1136" s="236"/>
      <c r="Z1136" s="236"/>
      <c r="AA1136" s="236"/>
      <c r="AB1136" s="236"/>
      <c r="AC1136" s="236"/>
      <c r="AD1136" s="236"/>
      <c r="AE1136" s="236"/>
      <c r="AF1136" s="236"/>
      <c r="AG1136" s="236"/>
      <c r="AH1136" s="236"/>
      <c r="AI1136" s="236"/>
      <c r="AJ1136" s="236"/>
      <c r="AK1136" s="236"/>
      <c r="AL1136" s="236"/>
      <c r="AM1136" s="236"/>
      <c r="AN1136" s="236"/>
      <c r="AO1136" s="236"/>
      <c r="AP1136" s="236"/>
      <c r="AQ1136" s="236"/>
      <c r="AR1136" s="236"/>
    </row>
    <row r="1137">
      <c r="A1137" s="236"/>
      <c r="B1137" s="236"/>
      <c r="C1137" s="236"/>
      <c r="D1137" s="236"/>
      <c r="E1137" s="236"/>
      <c r="F1137" s="243"/>
      <c r="G1137" s="243"/>
      <c r="H1137" s="220"/>
      <c r="I1137" s="220"/>
      <c r="J1137" s="242"/>
      <c r="K1137" s="236"/>
      <c r="L1137" s="236"/>
      <c r="M1137" s="236"/>
      <c r="N1137" s="236"/>
      <c r="O1137" s="236"/>
      <c r="P1137" s="236"/>
      <c r="Q1137" s="236"/>
      <c r="R1137" s="236"/>
      <c r="S1137" s="236"/>
      <c r="T1137" s="236"/>
      <c r="U1137" s="236"/>
      <c r="V1137" s="236"/>
      <c r="W1137" s="236"/>
      <c r="X1137" s="236"/>
      <c r="Y1137" s="236"/>
      <c r="Z1137" s="236"/>
      <c r="AA1137" s="236"/>
      <c r="AB1137" s="236"/>
      <c r="AC1137" s="236"/>
      <c r="AD1137" s="236"/>
      <c r="AE1137" s="236"/>
      <c r="AF1137" s="236"/>
      <c r="AG1137" s="236"/>
      <c r="AH1137" s="236"/>
      <c r="AI1137" s="236"/>
      <c r="AJ1137" s="236"/>
      <c r="AK1137" s="236"/>
      <c r="AL1137" s="236"/>
      <c r="AM1137" s="236"/>
      <c r="AN1137" s="236"/>
      <c r="AO1137" s="236"/>
      <c r="AP1137" s="236"/>
      <c r="AQ1137" s="236"/>
      <c r="AR1137" s="236"/>
    </row>
    <row r="1138">
      <c r="A1138" s="236"/>
      <c r="B1138" s="236"/>
      <c r="C1138" s="236"/>
      <c r="D1138" s="236"/>
      <c r="E1138" s="236"/>
      <c r="F1138" s="243"/>
      <c r="G1138" s="243"/>
      <c r="H1138" s="220"/>
      <c r="I1138" s="220"/>
      <c r="J1138" s="242"/>
      <c r="K1138" s="236"/>
      <c r="L1138" s="236"/>
      <c r="M1138" s="236"/>
      <c r="N1138" s="236"/>
      <c r="O1138" s="236"/>
      <c r="P1138" s="236"/>
      <c r="Q1138" s="236"/>
      <c r="R1138" s="236"/>
      <c r="S1138" s="236"/>
      <c r="T1138" s="236"/>
      <c r="U1138" s="236"/>
      <c r="V1138" s="236"/>
      <c r="W1138" s="236"/>
      <c r="X1138" s="236"/>
      <c r="Y1138" s="236"/>
      <c r="Z1138" s="236"/>
      <c r="AA1138" s="236"/>
      <c r="AB1138" s="236"/>
      <c r="AC1138" s="236"/>
      <c r="AD1138" s="236"/>
      <c r="AE1138" s="236"/>
      <c r="AF1138" s="236"/>
      <c r="AG1138" s="236"/>
      <c r="AH1138" s="236"/>
      <c r="AI1138" s="236"/>
      <c r="AJ1138" s="236"/>
      <c r="AK1138" s="236"/>
      <c r="AL1138" s="236"/>
      <c r="AM1138" s="236"/>
      <c r="AN1138" s="236"/>
      <c r="AO1138" s="236"/>
      <c r="AP1138" s="236"/>
      <c r="AQ1138" s="236"/>
      <c r="AR1138" s="236"/>
    </row>
    <row r="1139">
      <c r="A1139" s="236"/>
      <c r="B1139" s="236"/>
      <c r="C1139" s="236"/>
      <c r="D1139" s="236"/>
      <c r="E1139" s="236"/>
      <c r="F1139" s="243"/>
      <c r="G1139" s="243"/>
      <c r="H1139" s="220"/>
      <c r="I1139" s="220"/>
      <c r="J1139" s="242"/>
      <c r="K1139" s="236"/>
      <c r="L1139" s="236"/>
      <c r="M1139" s="236"/>
      <c r="N1139" s="236"/>
      <c r="O1139" s="236"/>
      <c r="P1139" s="236"/>
      <c r="Q1139" s="236"/>
      <c r="R1139" s="236"/>
      <c r="S1139" s="236"/>
      <c r="T1139" s="236"/>
      <c r="U1139" s="236"/>
      <c r="V1139" s="236"/>
      <c r="W1139" s="236"/>
      <c r="X1139" s="236"/>
      <c r="Y1139" s="236"/>
      <c r="Z1139" s="236"/>
      <c r="AA1139" s="236"/>
      <c r="AB1139" s="236"/>
      <c r="AC1139" s="236"/>
      <c r="AD1139" s="236"/>
      <c r="AE1139" s="236"/>
      <c r="AF1139" s="236"/>
      <c r="AG1139" s="236"/>
      <c r="AH1139" s="236"/>
      <c r="AI1139" s="236"/>
      <c r="AJ1139" s="236"/>
      <c r="AK1139" s="236"/>
      <c r="AL1139" s="236"/>
      <c r="AM1139" s="236"/>
      <c r="AN1139" s="236"/>
      <c r="AO1139" s="236"/>
      <c r="AP1139" s="236"/>
      <c r="AQ1139" s="236"/>
      <c r="AR1139" s="236"/>
    </row>
    <row r="1140">
      <c r="A1140" s="236"/>
      <c r="B1140" s="236"/>
      <c r="C1140" s="236"/>
      <c r="D1140" s="236"/>
      <c r="E1140" s="236"/>
      <c r="F1140" s="243"/>
      <c r="G1140" s="243"/>
      <c r="H1140" s="220"/>
      <c r="I1140" s="220"/>
      <c r="J1140" s="242"/>
      <c r="K1140" s="236"/>
      <c r="L1140" s="236"/>
      <c r="M1140" s="236"/>
      <c r="N1140" s="236"/>
      <c r="O1140" s="236"/>
      <c r="P1140" s="236"/>
      <c r="Q1140" s="236"/>
      <c r="R1140" s="236"/>
      <c r="S1140" s="236"/>
      <c r="T1140" s="236"/>
      <c r="U1140" s="236"/>
      <c r="V1140" s="236"/>
      <c r="W1140" s="236"/>
      <c r="X1140" s="236"/>
      <c r="Y1140" s="236"/>
      <c r="Z1140" s="236"/>
      <c r="AA1140" s="236"/>
      <c r="AB1140" s="236"/>
      <c r="AC1140" s="236"/>
      <c r="AD1140" s="236"/>
      <c r="AE1140" s="236"/>
      <c r="AF1140" s="236"/>
      <c r="AG1140" s="236"/>
      <c r="AH1140" s="236"/>
      <c r="AI1140" s="236"/>
      <c r="AJ1140" s="236"/>
      <c r="AK1140" s="236"/>
      <c r="AL1140" s="236"/>
      <c r="AM1140" s="236"/>
      <c r="AN1140" s="236"/>
      <c r="AO1140" s="236"/>
      <c r="AP1140" s="236"/>
      <c r="AQ1140" s="236"/>
      <c r="AR1140" s="236"/>
    </row>
    <row r="1141">
      <c r="A1141" s="236"/>
      <c r="B1141" s="236"/>
      <c r="C1141" s="236"/>
      <c r="D1141" s="236"/>
      <c r="E1141" s="236"/>
      <c r="F1141" s="243"/>
      <c r="G1141" s="243"/>
      <c r="H1141" s="220"/>
      <c r="I1141" s="220"/>
      <c r="J1141" s="242"/>
      <c r="K1141" s="236"/>
      <c r="L1141" s="236"/>
      <c r="M1141" s="236"/>
      <c r="N1141" s="236"/>
      <c r="O1141" s="236"/>
      <c r="P1141" s="236"/>
      <c r="Q1141" s="236"/>
      <c r="R1141" s="236"/>
      <c r="S1141" s="236"/>
      <c r="T1141" s="236"/>
      <c r="U1141" s="236"/>
      <c r="V1141" s="236"/>
      <c r="W1141" s="236"/>
      <c r="X1141" s="236"/>
      <c r="Y1141" s="236"/>
      <c r="Z1141" s="236"/>
      <c r="AA1141" s="236"/>
      <c r="AB1141" s="236"/>
      <c r="AC1141" s="236"/>
      <c r="AD1141" s="236"/>
      <c r="AE1141" s="236"/>
      <c r="AF1141" s="236"/>
      <c r="AG1141" s="236"/>
      <c r="AH1141" s="236"/>
      <c r="AI1141" s="236"/>
      <c r="AJ1141" s="236"/>
      <c r="AK1141" s="236"/>
      <c r="AL1141" s="236"/>
      <c r="AM1141" s="236"/>
      <c r="AN1141" s="236"/>
      <c r="AO1141" s="236"/>
      <c r="AP1141" s="236"/>
      <c r="AQ1141" s="236"/>
      <c r="AR1141" s="236"/>
    </row>
    <row r="1142">
      <c r="A1142" s="236"/>
      <c r="B1142" s="236"/>
      <c r="C1142" s="236"/>
      <c r="D1142" s="236"/>
      <c r="E1142" s="236"/>
      <c r="F1142" s="243"/>
      <c r="G1142" s="243"/>
      <c r="H1142" s="220"/>
      <c r="I1142" s="220"/>
      <c r="J1142" s="242"/>
      <c r="K1142" s="236"/>
      <c r="L1142" s="236"/>
      <c r="M1142" s="236"/>
      <c r="N1142" s="236"/>
      <c r="O1142" s="236"/>
      <c r="P1142" s="236"/>
      <c r="Q1142" s="236"/>
      <c r="R1142" s="236"/>
      <c r="S1142" s="236"/>
      <c r="T1142" s="236"/>
      <c r="U1142" s="236"/>
      <c r="V1142" s="236"/>
      <c r="W1142" s="236"/>
      <c r="X1142" s="236"/>
      <c r="Y1142" s="236"/>
      <c r="Z1142" s="236"/>
      <c r="AA1142" s="236"/>
      <c r="AB1142" s="236"/>
      <c r="AC1142" s="236"/>
      <c r="AD1142" s="236"/>
      <c r="AE1142" s="236"/>
      <c r="AF1142" s="236"/>
      <c r="AG1142" s="236"/>
      <c r="AH1142" s="236"/>
      <c r="AI1142" s="236"/>
      <c r="AJ1142" s="236"/>
      <c r="AK1142" s="236"/>
      <c r="AL1142" s="236"/>
      <c r="AM1142" s="236"/>
      <c r="AN1142" s="236"/>
      <c r="AO1142" s="236"/>
      <c r="AP1142" s="236"/>
      <c r="AQ1142" s="236"/>
      <c r="AR1142" s="236"/>
    </row>
    <row r="1143">
      <c r="A1143" s="236"/>
      <c r="B1143" s="236"/>
      <c r="C1143" s="236"/>
      <c r="D1143" s="236"/>
      <c r="E1143" s="236"/>
      <c r="F1143" s="243"/>
      <c r="G1143" s="243"/>
      <c r="H1143" s="220"/>
      <c r="I1143" s="220"/>
      <c r="J1143" s="242"/>
      <c r="K1143" s="236"/>
      <c r="L1143" s="236"/>
      <c r="M1143" s="236"/>
      <c r="N1143" s="236"/>
      <c r="O1143" s="236"/>
      <c r="P1143" s="236"/>
      <c r="Q1143" s="236"/>
      <c r="R1143" s="236"/>
      <c r="S1143" s="236"/>
      <c r="T1143" s="236"/>
      <c r="U1143" s="236"/>
      <c r="V1143" s="236"/>
      <c r="W1143" s="236"/>
      <c r="X1143" s="236"/>
      <c r="Y1143" s="236"/>
      <c r="Z1143" s="236"/>
      <c r="AA1143" s="236"/>
      <c r="AB1143" s="236"/>
      <c r="AC1143" s="236"/>
      <c r="AD1143" s="236"/>
      <c r="AE1143" s="236"/>
      <c r="AF1143" s="236"/>
      <c r="AG1143" s="236"/>
      <c r="AH1143" s="236"/>
      <c r="AI1143" s="236"/>
      <c r="AJ1143" s="236"/>
      <c r="AK1143" s="236"/>
      <c r="AL1143" s="236"/>
      <c r="AM1143" s="236"/>
      <c r="AN1143" s="236"/>
      <c r="AO1143" s="236"/>
      <c r="AP1143" s="236"/>
      <c r="AQ1143" s="236"/>
      <c r="AR1143" s="236"/>
    </row>
    <row r="1144">
      <c r="A1144" s="236"/>
      <c r="B1144" s="236"/>
      <c r="C1144" s="236"/>
      <c r="D1144" s="236"/>
      <c r="E1144" s="236"/>
      <c r="F1144" s="243"/>
      <c r="G1144" s="243"/>
      <c r="H1144" s="220"/>
      <c r="I1144" s="220"/>
      <c r="J1144" s="242"/>
      <c r="K1144" s="236"/>
      <c r="L1144" s="236"/>
      <c r="M1144" s="236"/>
      <c r="N1144" s="236"/>
      <c r="O1144" s="236"/>
      <c r="P1144" s="236"/>
      <c r="Q1144" s="236"/>
      <c r="R1144" s="236"/>
      <c r="S1144" s="236"/>
      <c r="T1144" s="236"/>
      <c r="U1144" s="236"/>
      <c r="V1144" s="236"/>
      <c r="W1144" s="236"/>
      <c r="X1144" s="236"/>
      <c r="Y1144" s="236"/>
      <c r="Z1144" s="236"/>
      <c r="AA1144" s="236"/>
      <c r="AB1144" s="236"/>
      <c r="AC1144" s="236"/>
      <c r="AD1144" s="236"/>
      <c r="AE1144" s="236"/>
      <c r="AF1144" s="236"/>
      <c r="AG1144" s="236"/>
      <c r="AH1144" s="236"/>
      <c r="AI1144" s="236"/>
      <c r="AJ1144" s="236"/>
      <c r="AK1144" s="236"/>
      <c r="AL1144" s="236"/>
      <c r="AM1144" s="236"/>
      <c r="AN1144" s="236"/>
      <c r="AO1144" s="236"/>
      <c r="AP1144" s="236"/>
      <c r="AQ1144" s="236"/>
      <c r="AR1144" s="236"/>
    </row>
    <row r="1145">
      <c r="A1145" s="236"/>
      <c r="B1145" s="236"/>
      <c r="C1145" s="236"/>
      <c r="D1145" s="236"/>
      <c r="E1145" s="236"/>
      <c r="F1145" s="243"/>
      <c r="G1145" s="243"/>
      <c r="H1145" s="220"/>
      <c r="I1145" s="220"/>
      <c r="J1145" s="242"/>
      <c r="K1145" s="236"/>
      <c r="L1145" s="236"/>
      <c r="M1145" s="236"/>
      <c r="N1145" s="236"/>
      <c r="O1145" s="236"/>
      <c r="P1145" s="236"/>
      <c r="Q1145" s="236"/>
      <c r="R1145" s="236"/>
      <c r="S1145" s="236"/>
      <c r="T1145" s="236"/>
      <c r="U1145" s="236"/>
      <c r="V1145" s="236"/>
      <c r="W1145" s="236"/>
      <c r="X1145" s="236"/>
      <c r="Y1145" s="236"/>
      <c r="Z1145" s="236"/>
      <c r="AA1145" s="236"/>
      <c r="AB1145" s="236"/>
      <c r="AC1145" s="236"/>
      <c r="AD1145" s="236"/>
      <c r="AE1145" s="236"/>
      <c r="AF1145" s="236"/>
      <c r="AG1145" s="236"/>
      <c r="AH1145" s="236"/>
      <c r="AI1145" s="236"/>
      <c r="AJ1145" s="236"/>
      <c r="AK1145" s="236"/>
      <c r="AL1145" s="236"/>
      <c r="AM1145" s="236"/>
      <c r="AN1145" s="236"/>
      <c r="AO1145" s="236"/>
      <c r="AP1145" s="236"/>
      <c r="AQ1145" s="236"/>
      <c r="AR1145" s="236"/>
    </row>
    <row r="1146">
      <c r="A1146" s="236"/>
      <c r="B1146" s="236"/>
      <c r="C1146" s="236"/>
      <c r="D1146" s="236"/>
      <c r="E1146" s="236"/>
      <c r="F1146" s="243"/>
      <c r="G1146" s="243"/>
      <c r="H1146" s="220"/>
      <c r="I1146" s="220"/>
      <c r="J1146" s="242"/>
      <c r="K1146" s="236"/>
      <c r="L1146" s="236"/>
      <c r="M1146" s="236"/>
      <c r="N1146" s="236"/>
      <c r="O1146" s="236"/>
      <c r="P1146" s="236"/>
      <c r="Q1146" s="236"/>
      <c r="R1146" s="236"/>
      <c r="S1146" s="236"/>
      <c r="T1146" s="236"/>
      <c r="U1146" s="236"/>
      <c r="V1146" s="236"/>
      <c r="W1146" s="236"/>
      <c r="X1146" s="236"/>
      <c r="Y1146" s="236"/>
      <c r="Z1146" s="236"/>
      <c r="AA1146" s="236"/>
      <c r="AB1146" s="236"/>
      <c r="AC1146" s="236"/>
      <c r="AD1146" s="236"/>
      <c r="AE1146" s="236"/>
      <c r="AF1146" s="236"/>
      <c r="AG1146" s="236"/>
      <c r="AH1146" s="236"/>
      <c r="AI1146" s="236"/>
      <c r="AJ1146" s="236"/>
      <c r="AK1146" s="236"/>
      <c r="AL1146" s="236"/>
      <c r="AM1146" s="236"/>
      <c r="AN1146" s="236"/>
      <c r="AO1146" s="236"/>
      <c r="AP1146" s="236"/>
      <c r="AQ1146" s="236"/>
      <c r="AR1146" s="236"/>
    </row>
    <row r="1147">
      <c r="A1147" s="236"/>
      <c r="B1147" s="236"/>
      <c r="C1147" s="236"/>
      <c r="D1147" s="236"/>
      <c r="E1147" s="236"/>
      <c r="F1147" s="243"/>
      <c r="G1147" s="243"/>
      <c r="H1147" s="220"/>
      <c r="I1147" s="220"/>
      <c r="J1147" s="242"/>
      <c r="K1147" s="236"/>
      <c r="L1147" s="236"/>
      <c r="M1147" s="236"/>
      <c r="N1147" s="236"/>
      <c r="O1147" s="236"/>
      <c r="P1147" s="236"/>
      <c r="Q1147" s="236"/>
      <c r="R1147" s="236"/>
      <c r="S1147" s="236"/>
      <c r="T1147" s="236"/>
      <c r="U1147" s="236"/>
      <c r="V1147" s="236"/>
      <c r="W1147" s="236"/>
      <c r="X1147" s="236"/>
      <c r="Y1147" s="236"/>
      <c r="Z1147" s="236"/>
      <c r="AA1147" s="236"/>
      <c r="AB1147" s="236"/>
      <c r="AC1147" s="236"/>
      <c r="AD1147" s="236"/>
      <c r="AE1147" s="236"/>
      <c r="AF1147" s="236"/>
      <c r="AG1147" s="236"/>
      <c r="AH1147" s="236"/>
      <c r="AI1147" s="236"/>
      <c r="AJ1147" s="236"/>
      <c r="AK1147" s="236"/>
      <c r="AL1147" s="236"/>
      <c r="AM1147" s="236"/>
      <c r="AN1147" s="236"/>
      <c r="AO1147" s="236"/>
      <c r="AP1147" s="236"/>
      <c r="AQ1147" s="236"/>
      <c r="AR1147" s="236"/>
    </row>
    <row r="1148">
      <c r="A1148" s="236"/>
      <c r="B1148" s="236"/>
      <c r="C1148" s="236"/>
      <c r="D1148" s="236"/>
      <c r="E1148" s="236"/>
      <c r="F1148" s="243"/>
      <c r="G1148" s="243"/>
      <c r="H1148" s="220"/>
      <c r="I1148" s="220"/>
      <c r="J1148" s="242"/>
      <c r="K1148" s="236"/>
      <c r="L1148" s="236"/>
      <c r="M1148" s="236"/>
      <c r="N1148" s="236"/>
      <c r="O1148" s="236"/>
      <c r="P1148" s="236"/>
      <c r="Q1148" s="236"/>
      <c r="R1148" s="236"/>
      <c r="S1148" s="236"/>
      <c r="T1148" s="236"/>
      <c r="U1148" s="236"/>
      <c r="V1148" s="236"/>
      <c r="W1148" s="236"/>
      <c r="X1148" s="236"/>
      <c r="Y1148" s="236"/>
      <c r="Z1148" s="236"/>
      <c r="AA1148" s="236"/>
      <c r="AB1148" s="236"/>
      <c r="AC1148" s="236"/>
      <c r="AD1148" s="236"/>
      <c r="AE1148" s="236"/>
      <c r="AF1148" s="236"/>
      <c r="AG1148" s="236"/>
      <c r="AH1148" s="236"/>
      <c r="AI1148" s="236"/>
      <c r="AJ1148" s="236"/>
      <c r="AK1148" s="236"/>
      <c r="AL1148" s="236"/>
      <c r="AM1148" s="236"/>
      <c r="AN1148" s="236"/>
      <c r="AO1148" s="236"/>
      <c r="AP1148" s="236"/>
      <c r="AQ1148" s="236"/>
      <c r="AR1148" s="236"/>
    </row>
    <row r="1149">
      <c r="A1149" s="236"/>
      <c r="B1149" s="236"/>
      <c r="C1149" s="236"/>
      <c r="D1149" s="236"/>
      <c r="E1149" s="236"/>
      <c r="F1149" s="243"/>
      <c r="G1149" s="243"/>
      <c r="H1149" s="220"/>
      <c r="I1149" s="220"/>
      <c r="J1149" s="242"/>
      <c r="K1149" s="236"/>
      <c r="L1149" s="236"/>
      <c r="M1149" s="236"/>
      <c r="N1149" s="236"/>
      <c r="O1149" s="236"/>
      <c r="P1149" s="236"/>
      <c r="Q1149" s="236"/>
      <c r="R1149" s="236"/>
      <c r="S1149" s="236"/>
      <c r="T1149" s="236"/>
      <c r="U1149" s="236"/>
      <c r="V1149" s="236"/>
      <c r="W1149" s="236"/>
      <c r="X1149" s="236"/>
      <c r="Y1149" s="236"/>
      <c r="Z1149" s="236"/>
      <c r="AA1149" s="236"/>
      <c r="AB1149" s="236"/>
      <c r="AC1149" s="236"/>
      <c r="AD1149" s="236"/>
      <c r="AE1149" s="236"/>
      <c r="AF1149" s="236"/>
      <c r="AG1149" s="236"/>
      <c r="AH1149" s="236"/>
      <c r="AI1149" s="236"/>
      <c r="AJ1149" s="236"/>
      <c r="AK1149" s="236"/>
      <c r="AL1149" s="236"/>
      <c r="AM1149" s="236"/>
      <c r="AN1149" s="236"/>
      <c r="AO1149" s="236"/>
      <c r="AP1149" s="236"/>
      <c r="AQ1149" s="236"/>
      <c r="AR1149" s="236"/>
    </row>
    <row r="1150">
      <c r="A1150" s="236"/>
      <c r="B1150" s="236"/>
      <c r="C1150" s="236"/>
      <c r="D1150" s="236"/>
      <c r="E1150" s="236"/>
      <c r="F1150" s="243"/>
      <c r="G1150" s="243"/>
      <c r="H1150" s="220"/>
      <c r="I1150" s="220"/>
      <c r="J1150" s="242"/>
      <c r="K1150" s="236"/>
      <c r="L1150" s="236"/>
      <c r="M1150" s="236"/>
      <c r="N1150" s="236"/>
      <c r="O1150" s="236"/>
      <c r="P1150" s="236"/>
      <c r="Q1150" s="236"/>
      <c r="R1150" s="236"/>
      <c r="S1150" s="236"/>
      <c r="T1150" s="236"/>
      <c r="U1150" s="236"/>
      <c r="V1150" s="236"/>
      <c r="W1150" s="236"/>
      <c r="X1150" s="236"/>
      <c r="Y1150" s="236"/>
      <c r="Z1150" s="236"/>
      <c r="AA1150" s="236"/>
      <c r="AB1150" s="236"/>
      <c r="AC1150" s="236"/>
      <c r="AD1150" s="236"/>
      <c r="AE1150" s="236"/>
      <c r="AF1150" s="236"/>
      <c r="AG1150" s="236"/>
      <c r="AH1150" s="236"/>
      <c r="AI1150" s="236"/>
      <c r="AJ1150" s="236"/>
      <c r="AK1150" s="236"/>
      <c r="AL1150" s="236"/>
      <c r="AM1150" s="236"/>
      <c r="AN1150" s="236"/>
      <c r="AO1150" s="236"/>
      <c r="AP1150" s="236"/>
      <c r="AQ1150" s="236"/>
      <c r="AR1150" s="236"/>
    </row>
    <row r="1151">
      <c r="A1151" s="236"/>
      <c r="B1151" s="236"/>
      <c r="C1151" s="236"/>
      <c r="D1151" s="236"/>
      <c r="E1151" s="236"/>
      <c r="F1151" s="243"/>
      <c r="G1151" s="243"/>
      <c r="H1151" s="220"/>
      <c r="I1151" s="220"/>
      <c r="J1151" s="242"/>
      <c r="K1151" s="236"/>
      <c r="L1151" s="236"/>
      <c r="M1151" s="236"/>
      <c r="N1151" s="236"/>
      <c r="O1151" s="236"/>
      <c r="P1151" s="236"/>
      <c r="Q1151" s="236"/>
      <c r="R1151" s="236"/>
      <c r="S1151" s="236"/>
      <c r="T1151" s="236"/>
      <c r="U1151" s="236"/>
      <c r="V1151" s="236"/>
      <c r="W1151" s="236"/>
      <c r="X1151" s="236"/>
      <c r="Y1151" s="236"/>
      <c r="Z1151" s="236"/>
      <c r="AA1151" s="236"/>
      <c r="AB1151" s="236"/>
      <c r="AC1151" s="236"/>
      <c r="AD1151" s="236"/>
      <c r="AE1151" s="236"/>
      <c r="AF1151" s="236"/>
      <c r="AG1151" s="236"/>
      <c r="AH1151" s="236"/>
      <c r="AI1151" s="236"/>
      <c r="AJ1151" s="236"/>
      <c r="AK1151" s="236"/>
      <c r="AL1151" s="236"/>
      <c r="AM1151" s="236"/>
      <c r="AN1151" s="236"/>
      <c r="AO1151" s="236"/>
      <c r="AP1151" s="236"/>
      <c r="AQ1151" s="236"/>
      <c r="AR1151" s="236"/>
    </row>
    <row r="1152">
      <c r="A1152" s="236"/>
      <c r="B1152" s="236"/>
      <c r="C1152" s="236"/>
      <c r="D1152" s="236"/>
      <c r="E1152" s="236"/>
      <c r="F1152" s="243"/>
      <c r="G1152" s="243"/>
      <c r="H1152" s="220"/>
      <c r="I1152" s="220"/>
      <c r="J1152" s="242"/>
      <c r="K1152" s="236"/>
      <c r="L1152" s="236"/>
      <c r="M1152" s="236"/>
      <c r="N1152" s="236"/>
      <c r="O1152" s="236"/>
      <c r="P1152" s="236"/>
      <c r="Q1152" s="236"/>
      <c r="R1152" s="236"/>
      <c r="S1152" s="236"/>
      <c r="T1152" s="236"/>
      <c r="U1152" s="236"/>
      <c r="V1152" s="236"/>
      <c r="W1152" s="236"/>
      <c r="X1152" s="236"/>
      <c r="Y1152" s="236"/>
      <c r="Z1152" s="236"/>
      <c r="AA1152" s="236"/>
      <c r="AB1152" s="236"/>
      <c r="AC1152" s="236"/>
      <c r="AD1152" s="236"/>
      <c r="AE1152" s="236"/>
      <c r="AF1152" s="236"/>
      <c r="AG1152" s="236"/>
      <c r="AH1152" s="236"/>
      <c r="AI1152" s="236"/>
      <c r="AJ1152" s="236"/>
      <c r="AK1152" s="236"/>
      <c r="AL1152" s="236"/>
      <c r="AM1152" s="236"/>
      <c r="AN1152" s="236"/>
      <c r="AO1152" s="236"/>
      <c r="AP1152" s="236"/>
      <c r="AQ1152" s="236"/>
      <c r="AR1152" s="236"/>
    </row>
    <row r="1153">
      <c r="A1153" s="236"/>
      <c r="B1153" s="236"/>
      <c r="C1153" s="236"/>
      <c r="D1153" s="236"/>
      <c r="E1153" s="236"/>
      <c r="F1153" s="243"/>
      <c r="G1153" s="243"/>
      <c r="H1153" s="220"/>
      <c r="I1153" s="220"/>
      <c r="J1153" s="242"/>
      <c r="K1153" s="236"/>
      <c r="L1153" s="236"/>
      <c r="M1153" s="236"/>
      <c r="N1153" s="236"/>
      <c r="O1153" s="236"/>
      <c r="P1153" s="236"/>
      <c r="Q1153" s="236"/>
      <c r="R1153" s="236"/>
      <c r="S1153" s="236"/>
      <c r="T1153" s="236"/>
      <c r="U1153" s="236"/>
      <c r="V1153" s="236"/>
      <c r="W1153" s="236"/>
      <c r="X1153" s="236"/>
      <c r="Y1153" s="236"/>
      <c r="Z1153" s="236"/>
      <c r="AA1153" s="236"/>
      <c r="AB1153" s="236"/>
      <c r="AC1153" s="236"/>
      <c r="AD1153" s="236"/>
      <c r="AE1153" s="236"/>
      <c r="AF1153" s="236"/>
      <c r="AG1153" s="236"/>
      <c r="AH1153" s="236"/>
      <c r="AI1153" s="236"/>
      <c r="AJ1153" s="236"/>
      <c r="AK1153" s="236"/>
      <c r="AL1153" s="236"/>
      <c r="AM1153" s="236"/>
      <c r="AN1153" s="236"/>
      <c r="AO1153" s="236"/>
      <c r="AP1153" s="236"/>
      <c r="AQ1153" s="236"/>
      <c r="AR1153" s="236"/>
    </row>
    <row r="1154">
      <c r="A1154" s="236"/>
      <c r="B1154" s="236"/>
      <c r="C1154" s="236"/>
      <c r="D1154" s="236"/>
      <c r="E1154" s="236"/>
      <c r="F1154" s="243"/>
      <c r="G1154" s="243"/>
      <c r="H1154" s="220"/>
      <c r="I1154" s="220"/>
      <c r="J1154" s="242"/>
      <c r="K1154" s="236"/>
      <c r="L1154" s="236"/>
      <c r="M1154" s="236"/>
      <c r="N1154" s="236"/>
      <c r="O1154" s="236"/>
      <c r="P1154" s="236"/>
      <c r="Q1154" s="236"/>
      <c r="R1154" s="236"/>
      <c r="S1154" s="236"/>
      <c r="T1154" s="236"/>
      <c r="U1154" s="236"/>
      <c r="V1154" s="236"/>
      <c r="W1154" s="236"/>
      <c r="X1154" s="236"/>
      <c r="Y1154" s="236"/>
      <c r="Z1154" s="236"/>
      <c r="AA1154" s="236"/>
      <c r="AB1154" s="236"/>
      <c r="AC1154" s="236"/>
      <c r="AD1154" s="236"/>
      <c r="AE1154" s="236"/>
      <c r="AF1154" s="236"/>
      <c r="AG1154" s="236"/>
      <c r="AH1154" s="236"/>
      <c r="AI1154" s="236"/>
      <c r="AJ1154" s="236"/>
      <c r="AK1154" s="236"/>
      <c r="AL1154" s="236"/>
      <c r="AM1154" s="236"/>
      <c r="AN1154" s="236"/>
      <c r="AO1154" s="236"/>
      <c r="AP1154" s="236"/>
      <c r="AQ1154" s="236"/>
      <c r="AR1154" s="236"/>
    </row>
    <row r="1155">
      <c r="A1155" s="236"/>
      <c r="B1155" s="236"/>
      <c r="C1155" s="236"/>
      <c r="D1155" s="236"/>
      <c r="E1155" s="236"/>
      <c r="F1155" s="243"/>
      <c r="G1155" s="243"/>
      <c r="H1155" s="220"/>
      <c r="I1155" s="220"/>
      <c r="J1155" s="242"/>
      <c r="K1155" s="236"/>
      <c r="L1155" s="236"/>
      <c r="M1155" s="236"/>
      <c r="N1155" s="236"/>
      <c r="O1155" s="236"/>
      <c r="P1155" s="236"/>
      <c r="Q1155" s="236"/>
      <c r="R1155" s="236"/>
      <c r="S1155" s="236"/>
      <c r="T1155" s="236"/>
      <c r="U1155" s="236"/>
      <c r="V1155" s="236"/>
      <c r="W1155" s="236"/>
      <c r="X1155" s="236"/>
      <c r="Y1155" s="236"/>
      <c r="Z1155" s="236"/>
      <c r="AA1155" s="236"/>
      <c r="AB1155" s="236"/>
      <c r="AC1155" s="236"/>
      <c r="AD1155" s="236"/>
      <c r="AE1155" s="236"/>
      <c r="AF1155" s="236"/>
      <c r="AG1155" s="236"/>
      <c r="AH1155" s="236"/>
      <c r="AI1155" s="236"/>
      <c r="AJ1155" s="236"/>
      <c r="AK1155" s="236"/>
      <c r="AL1155" s="236"/>
      <c r="AM1155" s="236"/>
      <c r="AN1155" s="236"/>
      <c r="AO1155" s="236"/>
      <c r="AP1155" s="236"/>
      <c r="AQ1155" s="236"/>
      <c r="AR1155" s="236"/>
    </row>
    <row r="1156">
      <c r="A1156" s="236"/>
      <c r="B1156" s="236"/>
      <c r="C1156" s="236"/>
      <c r="D1156" s="236"/>
      <c r="E1156" s="236"/>
      <c r="F1156" s="243"/>
      <c r="G1156" s="243"/>
      <c r="H1156" s="220"/>
      <c r="I1156" s="220"/>
      <c r="J1156" s="242"/>
      <c r="K1156" s="236"/>
      <c r="L1156" s="236"/>
      <c r="M1156" s="236"/>
      <c r="N1156" s="236"/>
      <c r="O1156" s="236"/>
      <c r="P1156" s="236"/>
      <c r="Q1156" s="236"/>
      <c r="R1156" s="236"/>
      <c r="S1156" s="236"/>
      <c r="T1156" s="236"/>
      <c r="U1156" s="236"/>
      <c r="V1156" s="236"/>
      <c r="W1156" s="236"/>
      <c r="X1156" s="236"/>
      <c r="Y1156" s="236"/>
      <c r="Z1156" s="236"/>
      <c r="AA1156" s="236"/>
      <c r="AB1156" s="236"/>
      <c r="AC1156" s="236"/>
      <c r="AD1156" s="236"/>
      <c r="AE1156" s="236"/>
      <c r="AF1156" s="236"/>
      <c r="AG1156" s="236"/>
      <c r="AH1156" s="236"/>
      <c r="AI1156" s="236"/>
      <c r="AJ1156" s="236"/>
      <c r="AK1156" s="236"/>
      <c r="AL1156" s="236"/>
      <c r="AM1156" s="236"/>
      <c r="AN1156" s="236"/>
      <c r="AO1156" s="236"/>
      <c r="AP1156" s="236"/>
      <c r="AQ1156" s="236"/>
      <c r="AR1156" s="236"/>
    </row>
    <row r="1157">
      <c r="A1157" s="236"/>
      <c r="B1157" s="236"/>
      <c r="C1157" s="236"/>
      <c r="D1157" s="236"/>
      <c r="E1157" s="236"/>
      <c r="F1157" s="243"/>
      <c r="G1157" s="243"/>
      <c r="H1157" s="220"/>
      <c r="I1157" s="220"/>
      <c r="J1157" s="242"/>
      <c r="K1157" s="236"/>
      <c r="L1157" s="236"/>
      <c r="M1157" s="236"/>
      <c r="N1157" s="236"/>
      <c r="O1157" s="236"/>
      <c r="P1157" s="236"/>
      <c r="Q1157" s="236"/>
      <c r="R1157" s="236"/>
      <c r="S1157" s="236"/>
      <c r="T1157" s="236"/>
      <c r="U1157" s="236"/>
      <c r="V1157" s="236"/>
      <c r="W1157" s="236"/>
      <c r="X1157" s="236"/>
      <c r="Y1157" s="236"/>
      <c r="Z1157" s="236"/>
      <c r="AA1157" s="236"/>
      <c r="AB1157" s="236"/>
      <c r="AC1157" s="236"/>
      <c r="AD1157" s="236"/>
      <c r="AE1157" s="236"/>
      <c r="AF1157" s="236"/>
      <c r="AG1157" s="236"/>
      <c r="AH1157" s="236"/>
      <c r="AI1157" s="236"/>
      <c r="AJ1157" s="236"/>
      <c r="AK1157" s="236"/>
      <c r="AL1157" s="236"/>
      <c r="AM1157" s="236"/>
      <c r="AN1157" s="236"/>
      <c r="AO1157" s="236"/>
      <c r="AP1157" s="236"/>
      <c r="AQ1157" s="236"/>
      <c r="AR1157" s="236"/>
    </row>
    <row r="1158">
      <c r="A1158" s="236"/>
      <c r="B1158" s="236"/>
      <c r="C1158" s="236"/>
      <c r="D1158" s="236"/>
      <c r="E1158" s="236"/>
      <c r="F1158" s="243"/>
      <c r="G1158" s="243"/>
      <c r="H1158" s="220"/>
      <c r="I1158" s="220"/>
      <c r="J1158" s="242"/>
      <c r="K1158" s="236"/>
      <c r="L1158" s="236"/>
      <c r="M1158" s="236"/>
      <c r="N1158" s="236"/>
      <c r="O1158" s="236"/>
      <c r="P1158" s="236"/>
      <c r="Q1158" s="236"/>
      <c r="R1158" s="236"/>
      <c r="S1158" s="236"/>
      <c r="T1158" s="236"/>
      <c r="U1158" s="236"/>
      <c r="V1158" s="236"/>
      <c r="W1158" s="236"/>
      <c r="X1158" s="236"/>
      <c r="Y1158" s="236"/>
      <c r="Z1158" s="236"/>
      <c r="AA1158" s="236"/>
      <c r="AB1158" s="236"/>
      <c r="AC1158" s="236"/>
      <c r="AD1158" s="236"/>
      <c r="AE1158" s="236"/>
      <c r="AF1158" s="236"/>
      <c r="AG1158" s="236"/>
      <c r="AH1158" s="236"/>
      <c r="AI1158" s="236"/>
      <c r="AJ1158" s="236"/>
      <c r="AK1158" s="236"/>
      <c r="AL1158" s="236"/>
      <c r="AM1158" s="236"/>
      <c r="AN1158" s="236"/>
      <c r="AO1158" s="236"/>
      <c r="AP1158" s="236"/>
      <c r="AQ1158" s="236"/>
      <c r="AR1158" s="236"/>
    </row>
    <row r="1159">
      <c r="A1159" s="236"/>
      <c r="B1159" s="236"/>
      <c r="C1159" s="236"/>
      <c r="D1159" s="236"/>
      <c r="E1159" s="236"/>
      <c r="F1159" s="243"/>
      <c r="G1159" s="243"/>
      <c r="H1159" s="220"/>
      <c r="I1159" s="220"/>
      <c r="J1159" s="242"/>
      <c r="K1159" s="236"/>
      <c r="L1159" s="236"/>
      <c r="M1159" s="236"/>
      <c r="N1159" s="236"/>
      <c r="O1159" s="236"/>
      <c r="P1159" s="236"/>
      <c r="Q1159" s="236"/>
      <c r="R1159" s="236"/>
      <c r="S1159" s="236"/>
      <c r="T1159" s="236"/>
      <c r="U1159" s="236"/>
      <c r="V1159" s="236"/>
      <c r="W1159" s="236"/>
      <c r="X1159" s="236"/>
      <c r="Y1159" s="236"/>
      <c r="Z1159" s="236"/>
      <c r="AA1159" s="236"/>
      <c r="AB1159" s="236"/>
      <c r="AC1159" s="236"/>
      <c r="AD1159" s="236"/>
      <c r="AE1159" s="236"/>
      <c r="AF1159" s="236"/>
      <c r="AG1159" s="236"/>
      <c r="AH1159" s="236"/>
      <c r="AI1159" s="236"/>
      <c r="AJ1159" s="236"/>
      <c r="AK1159" s="236"/>
      <c r="AL1159" s="236"/>
      <c r="AM1159" s="236"/>
      <c r="AN1159" s="236"/>
      <c r="AO1159" s="236"/>
      <c r="AP1159" s="236"/>
      <c r="AQ1159" s="236"/>
      <c r="AR1159" s="236"/>
    </row>
    <row r="1160">
      <c r="A1160" s="236"/>
      <c r="B1160" s="236"/>
      <c r="C1160" s="236"/>
      <c r="D1160" s="236"/>
      <c r="E1160" s="236"/>
      <c r="F1160" s="243"/>
      <c r="G1160" s="243"/>
      <c r="H1160" s="220"/>
      <c r="I1160" s="220"/>
      <c r="J1160" s="242"/>
      <c r="K1160" s="236"/>
      <c r="L1160" s="236"/>
      <c r="M1160" s="236"/>
      <c r="N1160" s="236"/>
      <c r="O1160" s="236"/>
      <c r="P1160" s="236"/>
      <c r="Q1160" s="236"/>
      <c r="R1160" s="236"/>
      <c r="S1160" s="236"/>
      <c r="T1160" s="236"/>
      <c r="U1160" s="236"/>
      <c r="V1160" s="236"/>
      <c r="W1160" s="236"/>
      <c r="X1160" s="236"/>
      <c r="Y1160" s="236"/>
      <c r="Z1160" s="236"/>
      <c r="AA1160" s="236"/>
      <c r="AB1160" s="236"/>
      <c r="AC1160" s="236"/>
      <c r="AD1160" s="236"/>
      <c r="AE1160" s="236"/>
      <c r="AF1160" s="236"/>
      <c r="AG1160" s="236"/>
      <c r="AH1160" s="236"/>
      <c r="AI1160" s="236"/>
      <c r="AJ1160" s="236"/>
      <c r="AK1160" s="236"/>
      <c r="AL1160" s="236"/>
      <c r="AM1160" s="236"/>
      <c r="AN1160" s="236"/>
      <c r="AO1160" s="236"/>
      <c r="AP1160" s="236"/>
      <c r="AQ1160" s="236"/>
      <c r="AR1160" s="236"/>
    </row>
    <row r="1161">
      <c r="A1161" s="236"/>
      <c r="B1161" s="236"/>
      <c r="C1161" s="236"/>
      <c r="D1161" s="236"/>
      <c r="E1161" s="236"/>
      <c r="F1161" s="243"/>
      <c r="G1161" s="243"/>
      <c r="H1161" s="220"/>
      <c r="I1161" s="220"/>
      <c r="J1161" s="242"/>
      <c r="K1161" s="236"/>
      <c r="L1161" s="236"/>
      <c r="M1161" s="236"/>
      <c r="N1161" s="236"/>
      <c r="O1161" s="236"/>
      <c r="P1161" s="236"/>
      <c r="Q1161" s="236"/>
      <c r="R1161" s="236"/>
      <c r="S1161" s="236"/>
      <c r="T1161" s="236"/>
      <c r="U1161" s="236"/>
      <c r="V1161" s="236"/>
      <c r="W1161" s="236"/>
      <c r="X1161" s="236"/>
      <c r="Y1161" s="236"/>
      <c r="Z1161" s="236"/>
      <c r="AA1161" s="236"/>
      <c r="AB1161" s="236"/>
      <c r="AC1161" s="236"/>
      <c r="AD1161" s="236"/>
      <c r="AE1161" s="236"/>
      <c r="AF1161" s="236"/>
      <c r="AG1161" s="236"/>
      <c r="AH1161" s="236"/>
      <c r="AI1161" s="236"/>
      <c r="AJ1161" s="236"/>
      <c r="AK1161" s="236"/>
      <c r="AL1161" s="236"/>
      <c r="AM1161" s="236"/>
      <c r="AN1161" s="236"/>
      <c r="AO1161" s="236"/>
      <c r="AP1161" s="236"/>
      <c r="AQ1161" s="236"/>
      <c r="AR1161" s="236"/>
    </row>
    <row r="1162">
      <c r="A1162" s="236"/>
      <c r="B1162" s="236"/>
      <c r="C1162" s="236"/>
      <c r="D1162" s="236"/>
      <c r="E1162" s="236"/>
      <c r="F1162" s="243"/>
      <c r="G1162" s="243"/>
      <c r="H1162" s="220"/>
      <c r="I1162" s="220"/>
      <c r="J1162" s="242"/>
      <c r="K1162" s="236"/>
      <c r="L1162" s="236"/>
      <c r="M1162" s="236"/>
      <c r="N1162" s="236"/>
      <c r="O1162" s="236"/>
      <c r="P1162" s="236"/>
      <c r="Q1162" s="236"/>
      <c r="R1162" s="236"/>
      <c r="S1162" s="236"/>
      <c r="T1162" s="236"/>
      <c r="U1162" s="236"/>
      <c r="V1162" s="236"/>
      <c r="W1162" s="236"/>
      <c r="X1162" s="236"/>
      <c r="Y1162" s="236"/>
      <c r="Z1162" s="236"/>
      <c r="AA1162" s="236"/>
      <c r="AB1162" s="236"/>
      <c r="AC1162" s="236"/>
      <c r="AD1162" s="236"/>
      <c r="AE1162" s="236"/>
      <c r="AF1162" s="236"/>
      <c r="AG1162" s="236"/>
      <c r="AH1162" s="236"/>
      <c r="AI1162" s="236"/>
      <c r="AJ1162" s="236"/>
      <c r="AK1162" s="236"/>
      <c r="AL1162" s="236"/>
      <c r="AM1162" s="236"/>
      <c r="AN1162" s="236"/>
      <c r="AO1162" s="236"/>
      <c r="AP1162" s="236"/>
      <c r="AQ1162" s="236"/>
      <c r="AR1162" s="236"/>
    </row>
    <row r="1163">
      <c r="A1163" s="236"/>
      <c r="B1163" s="236"/>
      <c r="C1163" s="236"/>
      <c r="D1163" s="236"/>
      <c r="E1163" s="236"/>
      <c r="F1163" s="243"/>
      <c r="G1163" s="243"/>
      <c r="H1163" s="220"/>
      <c r="I1163" s="220"/>
      <c r="J1163" s="242"/>
      <c r="K1163" s="236"/>
      <c r="L1163" s="236"/>
      <c r="M1163" s="236"/>
      <c r="N1163" s="236"/>
      <c r="O1163" s="236"/>
      <c r="P1163" s="236"/>
      <c r="Q1163" s="236"/>
      <c r="R1163" s="236"/>
      <c r="S1163" s="236"/>
      <c r="T1163" s="236"/>
      <c r="U1163" s="236"/>
      <c r="V1163" s="236"/>
      <c r="W1163" s="236"/>
      <c r="X1163" s="236"/>
      <c r="Y1163" s="236"/>
      <c r="Z1163" s="236"/>
      <c r="AA1163" s="236"/>
      <c r="AB1163" s="236"/>
      <c r="AC1163" s="236"/>
      <c r="AD1163" s="236"/>
      <c r="AE1163" s="236"/>
      <c r="AF1163" s="236"/>
      <c r="AG1163" s="236"/>
      <c r="AH1163" s="236"/>
      <c r="AI1163" s="236"/>
      <c r="AJ1163" s="236"/>
      <c r="AK1163" s="236"/>
      <c r="AL1163" s="236"/>
      <c r="AM1163" s="236"/>
      <c r="AN1163" s="236"/>
      <c r="AO1163" s="236"/>
      <c r="AP1163" s="236"/>
      <c r="AQ1163" s="236"/>
      <c r="AR1163" s="236"/>
    </row>
    <row r="1164">
      <c r="A1164" s="236"/>
      <c r="B1164" s="236"/>
      <c r="C1164" s="236"/>
      <c r="D1164" s="236"/>
      <c r="E1164" s="236"/>
      <c r="F1164" s="237"/>
      <c r="G1164" s="237"/>
      <c r="H1164" s="236"/>
      <c r="I1164" s="236"/>
      <c r="J1164" s="244"/>
      <c r="K1164" s="236"/>
      <c r="L1164" s="236"/>
      <c r="M1164" s="236"/>
      <c r="N1164" s="236"/>
      <c r="O1164" s="236"/>
      <c r="P1164" s="236"/>
      <c r="Q1164" s="236"/>
      <c r="R1164" s="236"/>
      <c r="S1164" s="236"/>
      <c r="T1164" s="236"/>
      <c r="U1164" s="236"/>
      <c r="V1164" s="236"/>
      <c r="W1164" s="236"/>
      <c r="X1164" s="236"/>
      <c r="Y1164" s="236"/>
      <c r="Z1164" s="236"/>
      <c r="AA1164" s="236"/>
      <c r="AB1164" s="236"/>
      <c r="AC1164" s="236"/>
      <c r="AD1164" s="236"/>
      <c r="AE1164" s="236"/>
      <c r="AF1164" s="236"/>
      <c r="AG1164" s="236"/>
      <c r="AH1164" s="236"/>
      <c r="AI1164" s="236"/>
      <c r="AJ1164" s="236"/>
      <c r="AK1164" s="236"/>
      <c r="AL1164" s="236"/>
      <c r="AM1164" s="236"/>
      <c r="AN1164" s="236"/>
      <c r="AO1164" s="236"/>
      <c r="AP1164" s="236"/>
      <c r="AQ1164" s="236"/>
      <c r="AR1164" s="236"/>
    </row>
    <row r="1165">
      <c r="A1165" s="236"/>
      <c r="B1165" s="236"/>
      <c r="C1165" s="236"/>
      <c r="D1165" s="236"/>
      <c r="E1165" s="236"/>
      <c r="F1165" s="237"/>
      <c r="G1165" s="237"/>
      <c r="H1165" s="236"/>
      <c r="I1165" s="236"/>
      <c r="J1165" s="244"/>
      <c r="K1165" s="236"/>
      <c r="L1165" s="236"/>
      <c r="M1165" s="236"/>
      <c r="N1165" s="236"/>
      <c r="O1165" s="236"/>
      <c r="P1165" s="236"/>
      <c r="Q1165" s="236"/>
      <c r="R1165" s="236"/>
      <c r="S1165" s="236"/>
      <c r="T1165" s="236"/>
      <c r="U1165" s="236"/>
      <c r="V1165" s="236"/>
      <c r="W1165" s="236"/>
      <c r="X1165" s="236"/>
      <c r="Y1165" s="236"/>
      <c r="Z1165" s="236"/>
      <c r="AA1165" s="236"/>
      <c r="AB1165" s="236"/>
      <c r="AC1165" s="236"/>
      <c r="AD1165" s="236"/>
      <c r="AE1165" s="236"/>
      <c r="AF1165" s="236"/>
      <c r="AG1165" s="236"/>
      <c r="AH1165" s="236"/>
      <c r="AI1165" s="236"/>
      <c r="AJ1165" s="236"/>
      <c r="AK1165" s="236"/>
      <c r="AL1165" s="236"/>
      <c r="AM1165" s="236"/>
      <c r="AN1165" s="236"/>
      <c r="AO1165" s="236"/>
      <c r="AP1165" s="236"/>
      <c r="AQ1165" s="236"/>
      <c r="AR1165" s="236"/>
    </row>
    <row r="1166">
      <c r="A1166" s="236"/>
      <c r="B1166" s="236"/>
      <c r="C1166" s="236"/>
      <c r="D1166" s="236"/>
      <c r="E1166" s="236"/>
      <c r="F1166" s="237"/>
      <c r="G1166" s="237"/>
      <c r="H1166" s="236"/>
      <c r="I1166" s="236"/>
      <c r="J1166" s="244"/>
      <c r="K1166" s="236"/>
      <c r="L1166" s="236"/>
      <c r="M1166" s="236"/>
      <c r="N1166" s="236"/>
      <c r="O1166" s="236"/>
      <c r="P1166" s="236"/>
      <c r="Q1166" s="236"/>
      <c r="R1166" s="236"/>
      <c r="S1166" s="236"/>
      <c r="T1166" s="236"/>
      <c r="U1166" s="236"/>
      <c r="V1166" s="236"/>
      <c r="W1166" s="236"/>
      <c r="X1166" s="236"/>
      <c r="Y1166" s="236"/>
      <c r="Z1166" s="236"/>
      <c r="AA1166" s="236"/>
      <c r="AB1166" s="236"/>
      <c r="AC1166" s="236"/>
      <c r="AD1166" s="236"/>
      <c r="AE1166" s="236"/>
      <c r="AF1166" s="236"/>
      <c r="AG1166" s="236"/>
      <c r="AH1166" s="236"/>
      <c r="AI1166" s="236"/>
      <c r="AJ1166" s="236"/>
      <c r="AK1166" s="236"/>
      <c r="AL1166" s="236"/>
      <c r="AM1166" s="236"/>
      <c r="AN1166" s="236"/>
      <c r="AO1166" s="236"/>
      <c r="AP1166" s="236"/>
      <c r="AQ1166" s="236"/>
      <c r="AR1166" s="236"/>
    </row>
    <row r="1167">
      <c r="A1167" s="236"/>
      <c r="B1167" s="236"/>
      <c r="C1167" s="236"/>
      <c r="D1167" s="236"/>
      <c r="E1167" s="236"/>
      <c r="F1167" s="237"/>
      <c r="G1167" s="237"/>
      <c r="H1167" s="236"/>
      <c r="I1167" s="236"/>
      <c r="J1167" s="244"/>
      <c r="K1167" s="236"/>
      <c r="L1167" s="236"/>
      <c r="M1167" s="236"/>
      <c r="N1167" s="236"/>
      <c r="O1167" s="236"/>
      <c r="P1167" s="236"/>
      <c r="Q1167" s="236"/>
      <c r="R1167" s="236"/>
      <c r="S1167" s="236"/>
      <c r="T1167" s="236"/>
      <c r="U1167" s="236"/>
      <c r="V1167" s="236"/>
      <c r="W1167" s="236"/>
      <c r="X1167" s="236"/>
      <c r="Y1167" s="236"/>
      <c r="Z1167" s="236"/>
      <c r="AA1167" s="236"/>
      <c r="AB1167" s="236"/>
      <c r="AC1167" s="236"/>
      <c r="AD1167" s="236"/>
      <c r="AE1167" s="236"/>
      <c r="AF1167" s="236"/>
      <c r="AG1167" s="236"/>
      <c r="AH1167" s="236"/>
      <c r="AI1167" s="236"/>
      <c r="AJ1167" s="236"/>
      <c r="AK1167" s="236"/>
      <c r="AL1167" s="236"/>
      <c r="AM1167" s="236"/>
      <c r="AN1167" s="236"/>
      <c r="AO1167" s="236"/>
      <c r="AP1167" s="236"/>
      <c r="AQ1167" s="236"/>
      <c r="AR1167" s="236"/>
    </row>
    <row r="1168">
      <c r="A1168" s="236"/>
      <c r="B1168" s="236"/>
      <c r="C1168" s="236"/>
      <c r="D1168" s="236"/>
      <c r="E1168" s="236"/>
      <c r="F1168" s="237"/>
      <c r="G1168" s="237"/>
      <c r="H1168" s="236"/>
      <c r="I1168" s="236"/>
      <c r="J1168" s="244"/>
      <c r="K1168" s="236"/>
      <c r="L1168" s="236"/>
      <c r="M1168" s="236"/>
      <c r="N1168" s="236"/>
      <c r="O1168" s="236"/>
      <c r="P1168" s="236"/>
      <c r="Q1168" s="236"/>
      <c r="R1168" s="236"/>
      <c r="S1168" s="236"/>
      <c r="T1168" s="236"/>
      <c r="U1168" s="236"/>
      <c r="V1168" s="236"/>
      <c r="W1168" s="236"/>
      <c r="X1168" s="236"/>
      <c r="Y1168" s="236"/>
      <c r="Z1168" s="236"/>
      <c r="AA1168" s="236"/>
      <c r="AB1168" s="236"/>
      <c r="AC1168" s="236"/>
      <c r="AD1168" s="236"/>
      <c r="AE1168" s="236"/>
      <c r="AF1168" s="236"/>
      <c r="AG1168" s="236"/>
      <c r="AH1168" s="236"/>
      <c r="AI1168" s="236"/>
      <c r="AJ1168" s="236"/>
      <c r="AK1168" s="236"/>
      <c r="AL1168" s="236"/>
      <c r="AM1168" s="236"/>
      <c r="AN1168" s="236"/>
      <c r="AO1168" s="236"/>
      <c r="AP1168" s="236"/>
      <c r="AQ1168" s="236"/>
      <c r="AR1168" s="236"/>
    </row>
    <row r="1169">
      <c r="A1169" s="236"/>
      <c r="B1169" s="236"/>
      <c r="C1169" s="236"/>
      <c r="D1169" s="236"/>
      <c r="E1169" s="236"/>
      <c r="F1169" s="237"/>
      <c r="G1169" s="237"/>
      <c r="H1169" s="236"/>
      <c r="I1169" s="236"/>
      <c r="J1169" s="244"/>
      <c r="K1169" s="236"/>
      <c r="L1169" s="236"/>
      <c r="M1169" s="236"/>
      <c r="N1169" s="236"/>
      <c r="O1169" s="236"/>
      <c r="P1169" s="236"/>
      <c r="Q1169" s="236"/>
      <c r="R1169" s="236"/>
      <c r="S1169" s="236"/>
      <c r="T1169" s="236"/>
      <c r="U1169" s="236"/>
      <c r="V1169" s="236"/>
      <c r="W1169" s="236"/>
      <c r="X1169" s="236"/>
      <c r="Y1169" s="236"/>
      <c r="Z1169" s="236"/>
      <c r="AA1169" s="236"/>
      <c r="AB1169" s="236"/>
      <c r="AC1169" s="236"/>
      <c r="AD1169" s="236"/>
      <c r="AE1169" s="236"/>
      <c r="AF1169" s="236"/>
      <c r="AG1169" s="236"/>
      <c r="AH1169" s="236"/>
      <c r="AI1169" s="236"/>
      <c r="AJ1169" s="236"/>
      <c r="AK1169" s="236"/>
      <c r="AL1169" s="236"/>
      <c r="AM1169" s="236"/>
      <c r="AN1169" s="236"/>
      <c r="AO1169" s="236"/>
      <c r="AP1169" s="236"/>
      <c r="AQ1169" s="236"/>
      <c r="AR1169" s="236"/>
    </row>
    <row r="1170">
      <c r="A1170" s="236"/>
      <c r="B1170" s="236"/>
      <c r="C1170" s="236"/>
      <c r="D1170" s="236"/>
      <c r="E1170" s="236"/>
      <c r="F1170" s="237"/>
      <c r="G1170" s="237"/>
      <c r="H1170" s="236"/>
      <c r="I1170" s="236"/>
      <c r="J1170" s="244"/>
      <c r="K1170" s="236"/>
      <c r="L1170" s="236"/>
      <c r="M1170" s="236"/>
      <c r="N1170" s="236"/>
      <c r="O1170" s="236"/>
      <c r="P1170" s="236"/>
      <c r="Q1170" s="236"/>
      <c r="R1170" s="236"/>
      <c r="S1170" s="236"/>
      <c r="T1170" s="236"/>
      <c r="U1170" s="236"/>
      <c r="V1170" s="236"/>
      <c r="W1170" s="236"/>
      <c r="X1170" s="236"/>
      <c r="Y1170" s="236"/>
      <c r="Z1170" s="236"/>
      <c r="AA1170" s="236"/>
      <c r="AB1170" s="236"/>
      <c r="AC1170" s="236"/>
      <c r="AD1170" s="236"/>
      <c r="AE1170" s="236"/>
      <c r="AF1170" s="236"/>
      <c r="AG1170" s="236"/>
      <c r="AH1170" s="236"/>
      <c r="AI1170" s="236"/>
      <c r="AJ1170" s="236"/>
      <c r="AK1170" s="236"/>
      <c r="AL1170" s="236"/>
      <c r="AM1170" s="236"/>
      <c r="AN1170" s="236"/>
      <c r="AO1170" s="236"/>
      <c r="AP1170" s="236"/>
      <c r="AQ1170" s="236"/>
      <c r="AR1170" s="236"/>
    </row>
    <row r="1171">
      <c r="A1171" s="236"/>
      <c r="B1171" s="236"/>
      <c r="C1171" s="236"/>
      <c r="D1171" s="236"/>
      <c r="E1171" s="236"/>
      <c r="F1171" s="237"/>
      <c r="G1171" s="237"/>
      <c r="H1171" s="236"/>
      <c r="I1171" s="236"/>
      <c r="J1171" s="244"/>
      <c r="K1171" s="236"/>
      <c r="L1171" s="236"/>
      <c r="M1171" s="236"/>
      <c r="N1171" s="236"/>
      <c r="O1171" s="236"/>
      <c r="P1171" s="236"/>
      <c r="Q1171" s="236"/>
      <c r="R1171" s="236"/>
      <c r="S1171" s="236"/>
      <c r="T1171" s="236"/>
      <c r="U1171" s="236"/>
      <c r="V1171" s="236"/>
      <c r="W1171" s="236"/>
      <c r="X1171" s="236"/>
      <c r="Y1171" s="236"/>
      <c r="Z1171" s="236"/>
      <c r="AA1171" s="236"/>
      <c r="AB1171" s="236"/>
      <c r="AC1171" s="236"/>
      <c r="AD1171" s="236"/>
      <c r="AE1171" s="236"/>
      <c r="AF1171" s="236"/>
      <c r="AG1171" s="236"/>
      <c r="AH1171" s="236"/>
      <c r="AI1171" s="236"/>
      <c r="AJ1171" s="236"/>
      <c r="AK1171" s="236"/>
      <c r="AL1171" s="236"/>
      <c r="AM1171" s="236"/>
      <c r="AN1171" s="236"/>
      <c r="AO1171" s="236"/>
      <c r="AP1171" s="236"/>
      <c r="AQ1171" s="236"/>
      <c r="AR1171" s="236"/>
    </row>
    <row r="1172">
      <c r="A1172" s="236"/>
      <c r="B1172" s="236"/>
      <c r="C1172" s="236"/>
      <c r="D1172" s="236"/>
      <c r="E1172" s="236"/>
      <c r="F1172" s="237"/>
      <c r="G1172" s="237"/>
      <c r="H1172" s="236"/>
      <c r="I1172" s="236"/>
      <c r="J1172" s="244"/>
      <c r="K1172" s="236"/>
      <c r="L1172" s="236"/>
      <c r="M1172" s="236"/>
      <c r="N1172" s="236"/>
      <c r="O1172" s="236"/>
      <c r="P1172" s="236"/>
      <c r="Q1172" s="236"/>
      <c r="R1172" s="236"/>
      <c r="S1172" s="236"/>
      <c r="T1172" s="236"/>
      <c r="U1172" s="236"/>
      <c r="V1172" s="236"/>
      <c r="W1172" s="236"/>
      <c r="X1172" s="236"/>
      <c r="Y1172" s="236"/>
      <c r="Z1172" s="236"/>
      <c r="AA1172" s="236"/>
      <c r="AB1172" s="236"/>
      <c r="AC1172" s="236"/>
      <c r="AD1172" s="236"/>
      <c r="AE1172" s="236"/>
      <c r="AF1172" s="236"/>
      <c r="AG1172" s="236"/>
      <c r="AH1172" s="236"/>
      <c r="AI1172" s="236"/>
      <c r="AJ1172" s="236"/>
      <c r="AK1172" s="236"/>
      <c r="AL1172" s="236"/>
      <c r="AM1172" s="236"/>
      <c r="AN1172" s="236"/>
      <c r="AO1172" s="236"/>
      <c r="AP1172" s="236"/>
      <c r="AQ1172" s="236"/>
      <c r="AR1172" s="236"/>
    </row>
    <row r="1173">
      <c r="A1173" s="236"/>
      <c r="B1173" s="236"/>
      <c r="C1173" s="236"/>
      <c r="D1173" s="236"/>
      <c r="E1173" s="236"/>
      <c r="F1173" s="237"/>
      <c r="G1173" s="237"/>
      <c r="H1173" s="236"/>
      <c r="I1173" s="236"/>
      <c r="J1173" s="244"/>
      <c r="K1173" s="236"/>
      <c r="L1173" s="236"/>
      <c r="M1173" s="236"/>
      <c r="N1173" s="236"/>
      <c r="O1173" s="236"/>
      <c r="P1173" s="236"/>
      <c r="Q1173" s="236"/>
      <c r="R1173" s="236"/>
      <c r="S1173" s="236"/>
      <c r="T1173" s="236"/>
      <c r="U1173" s="236"/>
      <c r="V1173" s="236"/>
      <c r="W1173" s="236"/>
      <c r="X1173" s="236"/>
      <c r="Y1173" s="236"/>
      <c r="Z1173" s="236"/>
      <c r="AA1173" s="236"/>
      <c r="AB1173" s="236"/>
      <c r="AC1173" s="236"/>
      <c r="AD1173" s="236"/>
      <c r="AE1173" s="236"/>
      <c r="AF1173" s="236"/>
      <c r="AG1173" s="236"/>
      <c r="AH1173" s="236"/>
      <c r="AI1173" s="236"/>
      <c r="AJ1173" s="236"/>
      <c r="AK1173" s="236"/>
      <c r="AL1173" s="236"/>
      <c r="AM1173" s="236"/>
      <c r="AN1173" s="236"/>
      <c r="AO1173" s="236"/>
      <c r="AP1173" s="236"/>
      <c r="AQ1173" s="236"/>
      <c r="AR1173" s="236"/>
    </row>
    <row r="1174">
      <c r="A1174" s="236"/>
      <c r="B1174" s="236"/>
      <c r="C1174" s="236"/>
      <c r="D1174" s="236"/>
      <c r="E1174" s="236"/>
      <c r="F1174" s="237"/>
      <c r="G1174" s="237"/>
      <c r="H1174" s="236"/>
      <c r="I1174" s="236"/>
      <c r="J1174" s="244"/>
      <c r="K1174" s="236"/>
      <c r="L1174" s="236"/>
      <c r="M1174" s="236"/>
      <c r="N1174" s="236"/>
      <c r="O1174" s="236"/>
      <c r="P1174" s="236"/>
      <c r="Q1174" s="236"/>
      <c r="R1174" s="236"/>
      <c r="S1174" s="236"/>
      <c r="T1174" s="236"/>
      <c r="U1174" s="236"/>
      <c r="V1174" s="236"/>
      <c r="W1174" s="236"/>
      <c r="X1174" s="236"/>
      <c r="Y1174" s="236"/>
      <c r="Z1174" s="236"/>
      <c r="AA1174" s="236"/>
      <c r="AB1174" s="236"/>
      <c r="AC1174" s="236"/>
      <c r="AD1174" s="236"/>
      <c r="AE1174" s="236"/>
      <c r="AF1174" s="236"/>
      <c r="AG1174" s="236"/>
      <c r="AH1174" s="236"/>
      <c r="AI1174" s="236"/>
      <c r="AJ1174" s="236"/>
      <c r="AK1174" s="236"/>
      <c r="AL1174" s="236"/>
      <c r="AM1174" s="236"/>
      <c r="AN1174" s="236"/>
      <c r="AO1174" s="236"/>
      <c r="AP1174" s="236"/>
      <c r="AQ1174" s="236"/>
      <c r="AR1174" s="236"/>
    </row>
    <row r="1175">
      <c r="A1175" s="236"/>
      <c r="B1175" s="236"/>
      <c r="C1175" s="236"/>
      <c r="D1175" s="236"/>
      <c r="E1175" s="236"/>
      <c r="F1175" s="237"/>
      <c r="G1175" s="237"/>
      <c r="H1175" s="236"/>
      <c r="I1175" s="236"/>
      <c r="J1175" s="244"/>
      <c r="K1175" s="236"/>
      <c r="L1175" s="236"/>
      <c r="M1175" s="236"/>
      <c r="N1175" s="236"/>
      <c r="O1175" s="236"/>
      <c r="P1175" s="236"/>
      <c r="Q1175" s="236"/>
      <c r="R1175" s="236"/>
      <c r="S1175" s="236"/>
      <c r="T1175" s="236"/>
      <c r="U1175" s="236"/>
      <c r="V1175" s="236"/>
      <c r="W1175" s="236"/>
      <c r="X1175" s="236"/>
      <c r="Y1175" s="236"/>
      <c r="Z1175" s="236"/>
      <c r="AA1175" s="236"/>
      <c r="AB1175" s="236"/>
      <c r="AC1175" s="236"/>
      <c r="AD1175" s="236"/>
      <c r="AE1175" s="236"/>
      <c r="AF1175" s="236"/>
      <c r="AG1175" s="236"/>
      <c r="AH1175" s="236"/>
      <c r="AI1175" s="236"/>
      <c r="AJ1175" s="236"/>
      <c r="AK1175" s="236"/>
      <c r="AL1175" s="236"/>
      <c r="AM1175" s="236"/>
      <c r="AN1175" s="236"/>
      <c r="AO1175" s="236"/>
      <c r="AP1175" s="236"/>
      <c r="AQ1175" s="236"/>
      <c r="AR1175" s="236"/>
    </row>
    <row r="1176">
      <c r="A1176" s="236"/>
      <c r="B1176" s="236"/>
      <c r="C1176" s="236"/>
      <c r="D1176" s="236"/>
      <c r="E1176" s="236"/>
      <c r="F1176" s="237"/>
      <c r="G1176" s="237"/>
      <c r="H1176" s="236"/>
      <c r="I1176" s="236"/>
      <c r="J1176" s="244"/>
      <c r="K1176" s="236"/>
      <c r="L1176" s="236"/>
      <c r="M1176" s="236"/>
      <c r="N1176" s="236"/>
      <c r="O1176" s="236"/>
      <c r="P1176" s="236"/>
      <c r="Q1176" s="236"/>
      <c r="R1176" s="236"/>
      <c r="S1176" s="236"/>
      <c r="T1176" s="236"/>
      <c r="U1176" s="236"/>
      <c r="V1176" s="236"/>
      <c r="W1176" s="236"/>
      <c r="X1176" s="236"/>
      <c r="Y1176" s="236"/>
      <c r="Z1176" s="236"/>
      <c r="AA1176" s="236"/>
      <c r="AB1176" s="236"/>
      <c r="AC1176" s="236"/>
      <c r="AD1176" s="236"/>
      <c r="AE1176" s="236"/>
      <c r="AF1176" s="236"/>
      <c r="AG1176" s="236"/>
      <c r="AH1176" s="236"/>
      <c r="AI1176" s="236"/>
      <c r="AJ1176" s="236"/>
      <c r="AK1176" s="236"/>
      <c r="AL1176" s="236"/>
      <c r="AM1176" s="236"/>
      <c r="AN1176" s="236"/>
      <c r="AO1176" s="236"/>
      <c r="AP1176" s="236"/>
      <c r="AQ1176" s="236"/>
      <c r="AR1176" s="236"/>
    </row>
    <row r="1177">
      <c r="A1177" s="236"/>
      <c r="B1177" s="236"/>
      <c r="C1177" s="236"/>
      <c r="D1177" s="236"/>
      <c r="E1177" s="236"/>
      <c r="F1177" s="237"/>
      <c r="G1177" s="237"/>
      <c r="H1177" s="236"/>
      <c r="I1177" s="236"/>
      <c r="J1177" s="244"/>
      <c r="K1177" s="236"/>
      <c r="L1177" s="236"/>
      <c r="M1177" s="236"/>
      <c r="N1177" s="236"/>
      <c r="O1177" s="236"/>
      <c r="P1177" s="236"/>
      <c r="Q1177" s="236"/>
      <c r="R1177" s="236"/>
      <c r="S1177" s="236"/>
      <c r="T1177" s="236"/>
      <c r="U1177" s="236"/>
      <c r="V1177" s="236"/>
      <c r="W1177" s="236"/>
      <c r="X1177" s="236"/>
      <c r="Y1177" s="236"/>
      <c r="Z1177" s="236"/>
      <c r="AA1177" s="236"/>
      <c r="AB1177" s="236"/>
      <c r="AC1177" s="236"/>
      <c r="AD1177" s="236"/>
      <c r="AE1177" s="236"/>
      <c r="AF1177" s="236"/>
      <c r="AG1177" s="236"/>
      <c r="AH1177" s="236"/>
      <c r="AI1177" s="236"/>
      <c r="AJ1177" s="236"/>
      <c r="AK1177" s="236"/>
      <c r="AL1177" s="236"/>
      <c r="AM1177" s="236"/>
      <c r="AN1177" s="236"/>
      <c r="AO1177" s="236"/>
      <c r="AP1177" s="236"/>
      <c r="AQ1177" s="236"/>
      <c r="AR1177" s="236"/>
    </row>
    <row r="1178">
      <c r="A1178" s="236"/>
      <c r="B1178" s="236"/>
      <c r="C1178" s="236"/>
      <c r="D1178" s="236"/>
      <c r="E1178" s="236"/>
      <c r="F1178" s="237"/>
      <c r="G1178" s="237"/>
      <c r="H1178" s="236"/>
      <c r="I1178" s="236"/>
      <c r="J1178" s="244"/>
      <c r="K1178" s="236"/>
      <c r="L1178" s="236"/>
      <c r="M1178" s="236"/>
      <c r="N1178" s="236"/>
      <c r="O1178" s="236"/>
      <c r="P1178" s="236"/>
      <c r="Q1178" s="236"/>
      <c r="R1178" s="236"/>
      <c r="S1178" s="236"/>
      <c r="T1178" s="236"/>
      <c r="U1178" s="236"/>
      <c r="V1178" s="236"/>
      <c r="W1178" s="236"/>
      <c r="X1178" s="236"/>
      <c r="Y1178" s="236"/>
      <c r="Z1178" s="236"/>
      <c r="AA1178" s="236"/>
      <c r="AB1178" s="236"/>
      <c r="AC1178" s="236"/>
      <c r="AD1178" s="236"/>
      <c r="AE1178" s="236"/>
      <c r="AF1178" s="236"/>
      <c r="AG1178" s="236"/>
      <c r="AH1178" s="236"/>
      <c r="AI1178" s="236"/>
      <c r="AJ1178" s="236"/>
      <c r="AK1178" s="236"/>
      <c r="AL1178" s="236"/>
      <c r="AM1178" s="236"/>
      <c r="AN1178" s="236"/>
      <c r="AO1178" s="236"/>
      <c r="AP1178" s="236"/>
      <c r="AQ1178" s="236"/>
      <c r="AR1178" s="236"/>
    </row>
    <row r="1179">
      <c r="A1179" s="236"/>
      <c r="B1179" s="236"/>
      <c r="C1179" s="236"/>
      <c r="D1179" s="236"/>
      <c r="E1179" s="236"/>
      <c r="F1179" s="237"/>
      <c r="G1179" s="237"/>
      <c r="H1179" s="236"/>
      <c r="I1179" s="236"/>
      <c r="J1179" s="244"/>
      <c r="K1179" s="236"/>
      <c r="L1179" s="236"/>
      <c r="M1179" s="236"/>
      <c r="N1179" s="236"/>
      <c r="O1179" s="236"/>
      <c r="P1179" s="236"/>
      <c r="Q1179" s="236"/>
      <c r="R1179" s="236"/>
      <c r="S1179" s="236"/>
      <c r="T1179" s="236"/>
      <c r="U1179" s="236"/>
      <c r="V1179" s="236"/>
      <c r="W1179" s="236"/>
      <c r="X1179" s="236"/>
      <c r="Y1179" s="236"/>
      <c r="Z1179" s="236"/>
      <c r="AA1179" s="236"/>
      <c r="AB1179" s="236"/>
      <c r="AC1179" s="236"/>
      <c r="AD1179" s="236"/>
      <c r="AE1179" s="236"/>
      <c r="AF1179" s="236"/>
      <c r="AG1179" s="236"/>
      <c r="AH1179" s="236"/>
      <c r="AI1179" s="236"/>
      <c r="AJ1179" s="236"/>
      <c r="AK1179" s="236"/>
      <c r="AL1179" s="236"/>
      <c r="AM1179" s="236"/>
      <c r="AN1179" s="236"/>
      <c r="AO1179" s="236"/>
      <c r="AP1179" s="236"/>
      <c r="AQ1179" s="236"/>
      <c r="AR1179" s="236"/>
    </row>
    <row r="1180">
      <c r="A1180" s="236"/>
      <c r="B1180" s="236"/>
      <c r="C1180" s="236"/>
      <c r="D1180" s="236"/>
      <c r="E1180" s="236"/>
      <c r="F1180" s="237"/>
      <c r="G1180" s="237"/>
      <c r="H1180" s="236"/>
      <c r="I1180" s="236"/>
      <c r="J1180" s="244"/>
      <c r="K1180" s="236"/>
      <c r="L1180" s="236"/>
      <c r="M1180" s="236"/>
      <c r="N1180" s="236"/>
      <c r="O1180" s="236"/>
      <c r="P1180" s="236"/>
      <c r="Q1180" s="236"/>
      <c r="R1180" s="236"/>
      <c r="S1180" s="236"/>
      <c r="T1180" s="236"/>
      <c r="U1180" s="236"/>
      <c r="V1180" s="236"/>
      <c r="W1180" s="236"/>
      <c r="X1180" s="236"/>
      <c r="Y1180" s="236"/>
      <c r="Z1180" s="236"/>
      <c r="AA1180" s="236"/>
      <c r="AB1180" s="236"/>
      <c r="AC1180" s="236"/>
      <c r="AD1180" s="236"/>
      <c r="AE1180" s="236"/>
      <c r="AF1180" s="236"/>
      <c r="AG1180" s="236"/>
      <c r="AH1180" s="236"/>
      <c r="AI1180" s="236"/>
      <c r="AJ1180" s="236"/>
      <c r="AK1180" s="236"/>
      <c r="AL1180" s="236"/>
      <c r="AM1180" s="236"/>
      <c r="AN1180" s="236"/>
      <c r="AO1180" s="236"/>
      <c r="AP1180" s="236"/>
      <c r="AQ1180" s="236"/>
      <c r="AR1180" s="236"/>
    </row>
  </sheetData>
  <autoFilter ref="$A$1:$AR$118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23.13"/>
  </cols>
  <sheetData>
    <row r="1">
      <c r="A1" s="245" t="s">
        <v>836</v>
      </c>
      <c r="B1" s="246" t="s">
        <v>39</v>
      </c>
      <c r="C1" s="246" t="s">
        <v>837</v>
      </c>
      <c r="D1" s="246" t="s">
        <v>838</v>
      </c>
      <c r="E1" s="246" t="s">
        <v>839</v>
      </c>
      <c r="F1" s="246" t="s">
        <v>840</v>
      </c>
      <c r="G1" s="246" t="s">
        <v>841</v>
      </c>
      <c r="H1" s="246" t="s">
        <v>842</v>
      </c>
      <c r="I1" s="246" t="s">
        <v>843</v>
      </c>
    </row>
    <row r="2">
      <c r="A2" s="247" t="s">
        <v>844</v>
      </c>
      <c r="B2" s="248" t="s">
        <v>59</v>
      </c>
      <c r="C2" s="248">
        <v>0.0</v>
      </c>
      <c r="D2" s="249">
        <v>57.2308</v>
      </c>
      <c r="E2" s="249">
        <v>56.8455</v>
      </c>
      <c r="F2" s="249">
        <v>57.0333</v>
      </c>
      <c r="G2" s="93">
        <v>59.378</v>
      </c>
      <c r="H2" s="93">
        <v>59.3938</v>
      </c>
      <c r="I2" s="93">
        <v>59.3859</v>
      </c>
    </row>
    <row r="3">
      <c r="B3" s="248" t="s">
        <v>12</v>
      </c>
      <c r="C3" s="248">
        <v>13598.0</v>
      </c>
      <c r="D3" s="249">
        <v>57.7908</v>
      </c>
      <c r="E3" s="249">
        <v>57.3079</v>
      </c>
      <c r="F3" s="249">
        <v>57.5419</v>
      </c>
      <c r="G3" s="93">
        <v>60.3166</v>
      </c>
      <c r="H3" s="93">
        <v>60.2501</v>
      </c>
      <c r="I3" s="93">
        <v>60.2831</v>
      </c>
    </row>
    <row r="4">
      <c r="A4" s="247" t="s">
        <v>845</v>
      </c>
      <c r="B4" s="248" t="s">
        <v>59</v>
      </c>
      <c r="C4" s="248">
        <v>0.0</v>
      </c>
      <c r="D4" s="249">
        <v>57.2957</v>
      </c>
      <c r="E4" s="249">
        <v>57.0148</v>
      </c>
      <c r="F4" s="249">
        <v>57.1495</v>
      </c>
      <c r="G4" s="93">
        <v>59.2295</v>
      </c>
      <c r="H4" s="93">
        <v>58.9355</v>
      </c>
      <c r="I4" s="93">
        <v>59.0761</v>
      </c>
    </row>
    <row r="5">
      <c r="B5" s="248" t="s">
        <v>12</v>
      </c>
      <c r="C5" s="248">
        <v>10702.0</v>
      </c>
      <c r="D5" s="249">
        <v>57.716</v>
      </c>
      <c r="E5" s="249">
        <v>57.3979</v>
      </c>
      <c r="F5" s="249">
        <v>57.5501</v>
      </c>
      <c r="G5" s="93">
        <v>59.9182</v>
      </c>
      <c r="H5" s="93">
        <v>59.5423</v>
      </c>
      <c r="I5" s="93">
        <v>59.7212</v>
      </c>
    </row>
  </sheetData>
  <mergeCells count="2">
    <mergeCell ref="A2:A3"/>
    <mergeCell ref="A4:A5"/>
  </mergeCell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8.75"/>
    <col customWidth="1" min="2" max="2" width="18.5"/>
  </cols>
  <sheetData>
    <row r="1" ht="34.5" customHeight="1">
      <c r="A1" s="5" t="s">
        <v>37</v>
      </c>
      <c r="B1" s="5" t="s">
        <v>38</v>
      </c>
      <c r="C1" s="5" t="s">
        <v>39</v>
      </c>
      <c r="D1" s="6" t="s">
        <v>40</v>
      </c>
      <c r="E1" s="5" t="s">
        <v>41</v>
      </c>
      <c r="F1" s="5" t="s">
        <v>42</v>
      </c>
      <c r="G1" s="5" t="s">
        <v>43</v>
      </c>
      <c r="H1" s="5" t="s">
        <v>44</v>
      </c>
      <c r="I1" s="5" t="s">
        <v>45</v>
      </c>
      <c r="J1" s="5" t="s">
        <v>46</v>
      </c>
      <c r="K1" s="7" t="s">
        <v>47</v>
      </c>
      <c r="L1" s="7" t="s">
        <v>48</v>
      </c>
      <c r="M1" s="5" t="s">
        <v>49</v>
      </c>
      <c r="N1" s="5" t="s">
        <v>50</v>
      </c>
      <c r="O1" s="5" t="s">
        <v>51</v>
      </c>
      <c r="P1" s="5" t="s">
        <v>52</v>
      </c>
      <c r="Q1" s="5" t="s">
        <v>53</v>
      </c>
      <c r="R1" s="8" t="s">
        <v>846</v>
      </c>
      <c r="S1" s="5" t="s">
        <v>55</v>
      </c>
      <c r="T1" s="6" t="s">
        <v>56</v>
      </c>
      <c r="U1" s="10"/>
      <c r="V1" s="10"/>
      <c r="W1" s="10"/>
      <c r="X1" s="10"/>
      <c r="Y1" s="10"/>
      <c r="Z1" s="10"/>
      <c r="AA1" s="10"/>
    </row>
    <row r="2" ht="28.5" customHeight="1">
      <c r="A2" s="13" t="s">
        <v>155</v>
      </c>
      <c r="B2" s="14" t="s">
        <v>59</v>
      </c>
      <c r="C2" s="15" t="s">
        <v>59</v>
      </c>
      <c r="D2" s="15" t="s">
        <v>59</v>
      </c>
      <c r="E2" s="16" t="s">
        <v>60</v>
      </c>
      <c r="F2" s="250">
        <v>522167.0</v>
      </c>
      <c r="G2" s="250">
        <v>514675.0</v>
      </c>
      <c r="H2" s="250">
        <v>7492.0</v>
      </c>
      <c r="I2" s="250">
        <v>967407.0</v>
      </c>
      <c r="J2" s="250">
        <v>7146.0</v>
      </c>
      <c r="K2" s="250">
        <v>4380.0</v>
      </c>
      <c r="L2" s="250">
        <v>1311.0</v>
      </c>
      <c r="M2" s="250">
        <v>0.985652</v>
      </c>
      <c r="N2" s="250">
        <v>0.986775</v>
      </c>
      <c r="O2" s="250">
        <v>0.986213</v>
      </c>
      <c r="P2" s="251">
        <v>14638.0</v>
      </c>
      <c r="Q2" s="252">
        <v>21366.0</v>
      </c>
      <c r="R2" s="19" t="s">
        <v>103</v>
      </c>
      <c r="S2" s="15">
        <v>8.44661823045172</v>
      </c>
      <c r="T2" s="15">
        <v>0.0</v>
      </c>
      <c r="U2" s="21"/>
      <c r="V2" s="21"/>
      <c r="W2" s="21"/>
      <c r="X2" s="21"/>
      <c r="Y2" s="21"/>
      <c r="Z2" s="21"/>
      <c r="AA2" s="21"/>
    </row>
    <row r="3" ht="23.25" customHeight="1">
      <c r="A3" s="47"/>
      <c r="B3" s="22"/>
      <c r="C3" s="22"/>
      <c r="D3" s="22"/>
      <c r="E3" s="16" t="s">
        <v>62</v>
      </c>
      <c r="F3" s="253">
        <v>3337495.0</v>
      </c>
      <c r="G3" s="253">
        <v>3335192.0</v>
      </c>
      <c r="H3" s="253">
        <v>2303.0</v>
      </c>
      <c r="I3" s="253">
        <v>3811813.0</v>
      </c>
      <c r="J3" s="253">
        <v>4425.0</v>
      </c>
      <c r="K3" s="253">
        <v>1209.0</v>
      </c>
      <c r="L3" s="253">
        <v>180.0</v>
      </c>
      <c r="M3" s="253">
        <v>0.99931</v>
      </c>
      <c r="N3" s="253">
        <v>0.998677</v>
      </c>
      <c r="O3" s="253">
        <v>0.998993</v>
      </c>
      <c r="P3" s="254">
        <v>6728.0</v>
      </c>
      <c r="Q3" s="22"/>
      <c r="R3" s="22"/>
      <c r="S3" s="22"/>
      <c r="T3" s="22"/>
      <c r="U3" s="21"/>
      <c r="V3" s="21"/>
      <c r="W3" s="21"/>
      <c r="X3" s="21"/>
      <c r="Y3" s="21"/>
      <c r="Z3" s="21"/>
      <c r="AA3" s="21"/>
    </row>
    <row r="4" ht="27.75" customHeight="1">
      <c r="A4" s="47"/>
      <c r="B4" s="14" t="s">
        <v>412</v>
      </c>
      <c r="C4" s="14" t="s">
        <v>847</v>
      </c>
      <c r="D4" s="34" t="s">
        <v>68</v>
      </c>
      <c r="E4" s="32" t="s">
        <v>60</v>
      </c>
      <c r="F4" s="250">
        <v>522167.0</v>
      </c>
      <c r="G4" s="250">
        <v>519187.0</v>
      </c>
      <c r="H4" s="250">
        <v>2980.0</v>
      </c>
      <c r="I4" s="250">
        <v>971818.0</v>
      </c>
      <c r="J4" s="250">
        <v>3767.0</v>
      </c>
      <c r="K4" s="250">
        <v>1811.0</v>
      </c>
      <c r="L4" s="250">
        <v>771.0</v>
      </c>
      <c r="M4" s="250">
        <v>0.994293</v>
      </c>
      <c r="N4" s="250">
        <v>0.993052</v>
      </c>
      <c r="O4" s="250">
        <v>0.993672</v>
      </c>
      <c r="P4" s="251">
        <v>6747.0</v>
      </c>
      <c r="Q4" s="252">
        <v>12534.0</v>
      </c>
      <c r="R4" s="19" t="s">
        <v>848</v>
      </c>
      <c r="S4" s="20">
        <v>4.954405353420686</v>
      </c>
      <c r="T4" s="33">
        <v>14485.0</v>
      </c>
      <c r="U4" s="21"/>
      <c r="V4" s="21"/>
      <c r="W4" s="21"/>
      <c r="X4" s="21"/>
      <c r="Y4" s="21"/>
      <c r="Z4" s="21"/>
      <c r="AA4" s="21"/>
    </row>
    <row r="5" ht="23.25" customHeight="1">
      <c r="A5" s="22"/>
      <c r="B5" s="22"/>
      <c r="C5" s="22"/>
      <c r="D5" s="41"/>
      <c r="E5" s="32" t="s">
        <v>62</v>
      </c>
      <c r="F5" s="253">
        <v>3337495.0</v>
      </c>
      <c r="G5" s="253">
        <v>3335624.0</v>
      </c>
      <c r="H5" s="253">
        <v>1871.0</v>
      </c>
      <c r="I5" s="253">
        <v>3813436.0</v>
      </c>
      <c r="J5" s="253">
        <v>3916.0</v>
      </c>
      <c r="K5" s="253">
        <v>813.0</v>
      </c>
      <c r="L5" s="253">
        <v>127.0</v>
      </c>
      <c r="M5" s="253">
        <v>0.999439</v>
      </c>
      <c r="N5" s="253">
        <v>0.998829</v>
      </c>
      <c r="O5" s="253">
        <v>0.999134</v>
      </c>
      <c r="P5" s="254">
        <v>5787.0</v>
      </c>
      <c r="Q5" s="22"/>
      <c r="R5" s="22"/>
      <c r="S5" s="22"/>
      <c r="T5" s="22"/>
      <c r="U5" s="21"/>
      <c r="V5" s="21"/>
      <c r="W5" s="21"/>
      <c r="X5" s="21"/>
      <c r="Y5" s="21"/>
      <c r="Z5" s="21"/>
      <c r="AA5" s="21"/>
    </row>
    <row r="6" ht="39.75" customHeight="1">
      <c r="A6" s="13" t="s">
        <v>849</v>
      </c>
      <c r="B6" s="13" t="s">
        <v>850</v>
      </c>
      <c r="C6" s="13" t="s">
        <v>851</v>
      </c>
      <c r="D6" s="40" t="s">
        <v>852</v>
      </c>
      <c r="E6" s="16" t="s">
        <v>60</v>
      </c>
      <c r="F6" s="255">
        <v>522167.0</v>
      </c>
      <c r="G6" s="255">
        <v>519294.0</v>
      </c>
      <c r="H6" s="255">
        <v>2873.0</v>
      </c>
      <c r="I6" s="255">
        <v>969475.0</v>
      </c>
      <c r="J6" s="255">
        <v>2746.0</v>
      </c>
      <c r="K6" s="255">
        <v>1701.0</v>
      </c>
      <c r="L6" s="255">
        <v>623.0</v>
      </c>
      <c r="M6" s="255">
        <v>0.994498</v>
      </c>
      <c r="N6" s="255">
        <v>0.994927</v>
      </c>
      <c r="O6" s="255">
        <v>0.994712</v>
      </c>
      <c r="P6" s="251">
        <f t="shared" ref="P6:P7" si="1">J6+H6</f>
        <v>5619</v>
      </c>
      <c r="Q6" s="256">
        <f> P6+P7</f>
        <v>11352</v>
      </c>
      <c r="R6" s="19" t="s">
        <v>853</v>
      </c>
      <c r="S6" s="257">
        <f> Q6/R6</f>
        <v>4.486939466</v>
      </c>
      <c r="T6" s="40">
        <v>5586.0</v>
      </c>
      <c r="U6" s="30"/>
      <c r="V6" s="30"/>
      <c r="W6" s="30"/>
      <c r="X6" s="30"/>
      <c r="Y6" s="30"/>
      <c r="Z6" s="30"/>
      <c r="AA6" s="30"/>
    </row>
    <row r="7" ht="39.75" customHeight="1">
      <c r="A7" s="22"/>
      <c r="B7" s="22"/>
      <c r="C7" s="22"/>
      <c r="D7" s="22"/>
      <c r="E7" s="16" t="s">
        <v>62</v>
      </c>
      <c r="F7" s="156">
        <v>3337495.0</v>
      </c>
      <c r="G7" s="156">
        <v>3335603.0</v>
      </c>
      <c r="H7" s="156">
        <v>1892.0</v>
      </c>
      <c r="I7" s="156">
        <v>3814948.0</v>
      </c>
      <c r="J7" s="156">
        <v>3841.0</v>
      </c>
      <c r="K7" s="156">
        <v>823.0</v>
      </c>
      <c r="L7" s="156">
        <v>109.0</v>
      </c>
      <c r="M7" s="156">
        <v>0.999433</v>
      </c>
      <c r="N7" s="156">
        <v>0.998851</v>
      </c>
      <c r="O7" s="156">
        <v>0.999142</v>
      </c>
      <c r="P7" s="254">
        <f t="shared" si="1"/>
        <v>5733</v>
      </c>
      <c r="Q7" s="22"/>
      <c r="R7" s="22"/>
      <c r="S7" s="22"/>
      <c r="T7" s="22"/>
      <c r="U7" s="30"/>
      <c r="V7" s="30"/>
      <c r="W7" s="30"/>
      <c r="X7" s="30"/>
      <c r="Y7" s="30"/>
      <c r="Z7" s="30"/>
      <c r="AA7" s="30"/>
    </row>
    <row r="8">
      <c r="A8" s="24"/>
      <c r="B8" s="30"/>
      <c r="C8" s="30"/>
      <c r="D8" s="30"/>
      <c r="E8" s="30"/>
      <c r="F8" s="258"/>
      <c r="G8" s="258"/>
      <c r="H8" s="258"/>
      <c r="I8" s="258"/>
      <c r="J8" s="258"/>
      <c r="K8" s="258"/>
      <c r="L8" s="258"/>
      <c r="M8" s="258"/>
      <c r="N8" s="258"/>
      <c r="O8" s="258"/>
      <c r="P8" s="258"/>
      <c r="Q8" s="258"/>
      <c r="R8" s="30"/>
      <c r="S8" s="30"/>
      <c r="T8" s="30"/>
      <c r="U8" s="30"/>
      <c r="V8" s="30"/>
      <c r="W8" s="30"/>
      <c r="X8" s="30"/>
      <c r="Y8" s="30"/>
      <c r="Z8" s="30"/>
      <c r="AA8" s="30"/>
    </row>
    <row r="9" ht="32.25" customHeight="1">
      <c r="A9" s="259"/>
      <c r="B9" s="259"/>
      <c r="C9" s="259"/>
      <c r="D9" s="259"/>
      <c r="E9" s="259"/>
      <c r="F9" s="259"/>
      <c r="G9" s="259"/>
      <c r="H9" s="259"/>
      <c r="I9" s="259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59"/>
      <c r="AA9" s="259"/>
    </row>
    <row r="10" ht="28.5" customHeight="1">
      <c r="A10" s="13" t="s">
        <v>58</v>
      </c>
      <c r="B10" s="14" t="s">
        <v>59</v>
      </c>
      <c r="C10" s="15" t="s">
        <v>59</v>
      </c>
      <c r="D10" s="15" t="s">
        <v>59</v>
      </c>
      <c r="E10" s="16" t="s">
        <v>60</v>
      </c>
      <c r="F10" s="17">
        <v>11180.0</v>
      </c>
      <c r="G10" s="17">
        <v>11013.0</v>
      </c>
      <c r="H10" s="17">
        <v>167.0</v>
      </c>
      <c r="I10" s="17">
        <v>21665.0</v>
      </c>
      <c r="J10" s="17">
        <v>168.0</v>
      </c>
      <c r="K10" s="17">
        <v>95.0</v>
      </c>
      <c r="L10" s="17">
        <v>28.0</v>
      </c>
      <c r="M10" s="17">
        <v>0.985063</v>
      </c>
      <c r="N10" s="17">
        <v>0.985439</v>
      </c>
      <c r="O10" s="17">
        <v>0.985251</v>
      </c>
      <c r="P10" s="18">
        <f t="shared" ref="P10:P15" si="2"> H10+J10</f>
        <v>335</v>
      </c>
      <c r="Q10" s="15">
        <f>P10+P11</f>
        <v>394</v>
      </c>
      <c r="R10" s="19" t="s">
        <v>61</v>
      </c>
      <c r="S10" s="20">
        <f>Q10/R10</f>
        <v>7.083033885</v>
      </c>
      <c r="T10" s="15">
        <v>0.0</v>
      </c>
      <c r="U10" s="21"/>
      <c r="V10" s="21"/>
      <c r="W10" s="21"/>
      <c r="X10" s="21"/>
      <c r="Y10" s="21"/>
      <c r="Z10" s="21"/>
      <c r="AA10" s="21"/>
    </row>
    <row r="11" ht="27.75" customHeight="1">
      <c r="A11" s="22"/>
      <c r="B11" s="22"/>
      <c r="C11" s="22"/>
      <c r="D11" s="22"/>
      <c r="E11" s="16" t="s">
        <v>62</v>
      </c>
      <c r="F11" s="17">
        <v>70896.0</v>
      </c>
      <c r="G11" s="17">
        <v>70881.0</v>
      </c>
      <c r="H11" s="17">
        <v>15.0</v>
      </c>
      <c r="I11" s="17">
        <v>83356.0</v>
      </c>
      <c r="J11" s="17">
        <v>44.0</v>
      </c>
      <c r="K11" s="17">
        <v>7.0</v>
      </c>
      <c r="L11" s="17">
        <v>1.0</v>
      </c>
      <c r="M11" s="17">
        <v>0.999788</v>
      </c>
      <c r="N11" s="17">
        <v>0.999381</v>
      </c>
      <c r="O11" s="17">
        <v>0.999585</v>
      </c>
      <c r="P11" s="18">
        <f t="shared" si="2"/>
        <v>59</v>
      </c>
      <c r="Q11" s="22"/>
      <c r="R11" s="22"/>
      <c r="S11" s="22"/>
      <c r="T11" s="22"/>
      <c r="U11" s="21"/>
      <c r="V11" s="21"/>
      <c r="W11" s="21"/>
      <c r="X11" s="21"/>
      <c r="Y11" s="21"/>
      <c r="Z11" s="21"/>
      <c r="AA11" s="21"/>
    </row>
    <row r="12" ht="27.75" customHeight="1">
      <c r="A12" s="13" t="s">
        <v>58</v>
      </c>
      <c r="B12" s="31" t="s">
        <v>854</v>
      </c>
      <c r="C12" s="14" t="s">
        <v>855</v>
      </c>
      <c r="D12" s="31" t="s">
        <v>68</v>
      </c>
      <c r="E12" s="32" t="s">
        <v>60</v>
      </c>
      <c r="F12" s="17">
        <v>11180.0</v>
      </c>
      <c r="G12" s="17">
        <v>11127.0</v>
      </c>
      <c r="H12" s="17">
        <v>53.0</v>
      </c>
      <c r="I12" s="17">
        <v>21704.0</v>
      </c>
      <c r="J12" s="17">
        <v>79.0</v>
      </c>
      <c r="K12" s="17">
        <v>27.0</v>
      </c>
      <c r="L12" s="17">
        <v>15.0</v>
      </c>
      <c r="M12" s="17">
        <v>0.995259</v>
      </c>
      <c r="N12" s="17">
        <v>0.993178</v>
      </c>
      <c r="O12" s="17">
        <v>0.994218</v>
      </c>
      <c r="P12" s="18">
        <f t="shared" si="2"/>
        <v>132</v>
      </c>
      <c r="Q12" s="15">
        <f>P12+P13</f>
        <v>175</v>
      </c>
      <c r="R12" s="19" t="s">
        <v>61</v>
      </c>
      <c r="S12" s="20">
        <f>Q12/R12</f>
        <v>3.146017588</v>
      </c>
      <c r="T12" s="33"/>
      <c r="U12" s="21"/>
      <c r="V12" s="21"/>
      <c r="W12" s="21"/>
      <c r="X12" s="21"/>
      <c r="Y12" s="21"/>
      <c r="Z12" s="21"/>
      <c r="AA12" s="21"/>
    </row>
    <row r="13" ht="33.0" customHeight="1">
      <c r="A13" s="22"/>
      <c r="B13" s="22"/>
      <c r="C13" s="22"/>
      <c r="D13" s="22"/>
      <c r="E13" s="32" t="s">
        <v>62</v>
      </c>
      <c r="F13" s="17">
        <v>70896.0</v>
      </c>
      <c r="G13" s="17">
        <v>70892.0</v>
      </c>
      <c r="H13" s="17">
        <v>4.0</v>
      </c>
      <c r="I13" s="17">
        <v>82838.0</v>
      </c>
      <c r="J13" s="17">
        <v>39.0</v>
      </c>
      <c r="K13" s="17">
        <v>3.0</v>
      </c>
      <c r="L13" s="17">
        <v>1.0</v>
      </c>
      <c r="M13" s="17">
        <v>0.999944</v>
      </c>
      <c r="N13" s="17">
        <v>0.999451</v>
      </c>
      <c r="O13" s="17">
        <v>0.999697</v>
      </c>
      <c r="P13" s="18">
        <f t="shared" si="2"/>
        <v>43</v>
      </c>
      <c r="Q13" s="22"/>
      <c r="R13" s="22"/>
      <c r="S13" s="22"/>
      <c r="T13" s="22"/>
      <c r="U13" s="21"/>
      <c r="V13" s="21"/>
      <c r="W13" s="21"/>
      <c r="X13" s="21"/>
      <c r="Y13" s="21"/>
      <c r="Z13" s="21"/>
      <c r="AA13" s="21"/>
    </row>
    <row r="14" ht="33.0" customHeight="1">
      <c r="A14" s="13" t="s">
        <v>58</v>
      </c>
      <c r="B14" s="31" t="s">
        <v>856</v>
      </c>
      <c r="C14" s="14" t="s">
        <v>857</v>
      </c>
      <c r="D14" s="15" t="s">
        <v>59</v>
      </c>
      <c r="E14" s="32" t="s">
        <v>60</v>
      </c>
      <c r="F14" s="17">
        <v>11180.0</v>
      </c>
      <c r="G14" s="17">
        <v>11141.0</v>
      </c>
      <c r="H14" s="17">
        <v>39.0</v>
      </c>
      <c r="I14" s="17">
        <v>21762.0</v>
      </c>
      <c r="J14" s="17">
        <v>78.0</v>
      </c>
      <c r="K14" s="17">
        <v>20.0</v>
      </c>
      <c r="L14" s="17">
        <v>13.0</v>
      </c>
      <c r="M14" s="17">
        <v>0.996512</v>
      </c>
      <c r="N14" s="17">
        <v>0.993272</v>
      </c>
      <c r="O14" s="17">
        <v>0.994889</v>
      </c>
      <c r="P14" s="17">
        <f t="shared" si="2"/>
        <v>117</v>
      </c>
      <c r="Q14" s="15">
        <f> P14+P15</f>
        <v>164</v>
      </c>
      <c r="R14" s="19" t="s">
        <v>61</v>
      </c>
      <c r="S14" s="46">
        <f> Q14/R14</f>
        <v>2.948267911</v>
      </c>
      <c r="T14" s="54"/>
      <c r="U14" s="30"/>
      <c r="V14" s="30"/>
      <c r="W14" s="30"/>
      <c r="X14" s="30"/>
      <c r="Y14" s="30"/>
      <c r="Z14" s="30"/>
      <c r="AA14" s="30"/>
    </row>
    <row r="15" ht="33.0" customHeight="1">
      <c r="A15" s="22"/>
      <c r="B15" s="22"/>
      <c r="C15" s="22"/>
      <c r="D15" s="22"/>
      <c r="E15" s="32" t="s">
        <v>62</v>
      </c>
      <c r="F15" s="17">
        <v>70896.0</v>
      </c>
      <c r="G15" s="17">
        <v>70890.0</v>
      </c>
      <c r="H15" s="17">
        <v>6.0</v>
      </c>
      <c r="I15" s="17">
        <v>82830.0</v>
      </c>
      <c r="J15" s="17">
        <v>41.0</v>
      </c>
      <c r="K15" s="17">
        <v>4.0</v>
      </c>
      <c r="L15" s="17">
        <v>2.0</v>
      </c>
      <c r="M15" s="17">
        <v>0.999915</v>
      </c>
      <c r="N15" s="17">
        <v>0.999423</v>
      </c>
      <c r="O15" s="17">
        <v>0.999669</v>
      </c>
      <c r="P15" s="17">
        <f t="shared" si="2"/>
        <v>47</v>
      </c>
      <c r="Q15" s="22"/>
      <c r="R15" s="22"/>
      <c r="S15" s="22"/>
      <c r="T15" s="54"/>
      <c r="U15" s="30"/>
      <c r="V15" s="30"/>
      <c r="W15" s="30"/>
      <c r="X15" s="30"/>
      <c r="Y15" s="30"/>
      <c r="Z15" s="30"/>
      <c r="AA15" s="30"/>
    </row>
    <row r="16" ht="28.5" customHeight="1">
      <c r="A16" s="13" t="s">
        <v>858</v>
      </c>
      <c r="B16" s="13" t="s">
        <v>850</v>
      </c>
      <c r="C16" s="13" t="s">
        <v>851</v>
      </c>
      <c r="D16" s="40" t="s">
        <v>852</v>
      </c>
      <c r="E16" s="16" t="s">
        <v>60</v>
      </c>
      <c r="F16" s="260">
        <v>11180.0</v>
      </c>
      <c r="G16" s="260">
        <v>11132.0</v>
      </c>
      <c r="H16" s="260">
        <v>48.0</v>
      </c>
      <c r="I16" s="260">
        <v>21630.0</v>
      </c>
      <c r="J16" s="260">
        <v>40.0</v>
      </c>
      <c r="K16" s="260">
        <v>22.0</v>
      </c>
      <c r="L16" s="260">
        <v>9.0</v>
      </c>
      <c r="M16" s="260">
        <v>0.995707</v>
      </c>
      <c r="N16" s="260">
        <v>0.996536</v>
      </c>
      <c r="O16" s="260">
        <v>0.996121</v>
      </c>
      <c r="P16" s="251">
        <f t="shared" ref="P16:P17" si="3">J16+H16</f>
        <v>88</v>
      </c>
      <c r="Q16" s="15">
        <f>P16+P17</f>
        <v>128</v>
      </c>
      <c r="R16" s="19" t="s">
        <v>61</v>
      </c>
      <c r="S16" s="20">
        <f>Q16/R16</f>
        <v>2.30108715</v>
      </c>
      <c r="T16" s="259"/>
      <c r="U16" s="259"/>
      <c r="V16" s="259"/>
      <c r="W16" s="259"/>
      <c r="X16" s="259"/>
      <c r="Y16" s="259"/>
      <c r="Z16" s="259"/>
      <c r="AA16" s="259"/>
    </row>
    <row r="17" ht="23.25" customHeight="1">
      <c r="A17" s="22"/>
      <c r="B17" s="22"/>
      <c r="C17" s="22"/>
      <c r="D17" s="22"/>
      <c r="E17" s="16" t="s">
        <v>62</v>
      </c>
      <c r="F17" s="260">
        <v>70896.0</v>
      </c>
      <c r="G17" s="260">
        <v>70892.0</v>
      </c>
      <c r="H17" s="260">
        <v>4.0</v>
      </c>
      <c r="I17" s="260">
        <v>82828.0</v>
      </c>
      <c r="J17" s="260">
        <v>36.0</v>
      </c>
      <c r="K17" s="260">
        <v>3.0</v>
      </c>
      <c r="L17" s="260">
        <v>1.0</v>
      </c>
      <c r="M17" s="260">
        <v>0.999944</v>
      </c>
      <c r="N17" s="260">
        <v>0.999493</v>
      </c>
      <c r="O17" s="260">
        <v>0.999718</v>
      </c>
      <c r="P17" s="254">
        <f t="shared" si="3"/>
        <v>40</v>
      </c>
      <c r="Q17" s="22"/>
      <c r="R17" s="22"/>
      <c r="S17" s="22"/>
      <c r="T17" s="259"/>
      <c r="U17" s="259"/>
      <c r="V17" s="259"/>
      <c r="W17" s="259"/>
      <c r="X17" s="259"/>
      <c r="Y17" s="259"/>
      <c r="Z17" s="259"/>
      <c r="AA17" s="259"/>
    </row>
    <row r="18" ht="27.75" customHeight="1">
      <c r="A18" s="259"/>
      <c r="B18" s="259"/>
      <c r="C18" s="259"/>
      <c r="D18" s="259"/>
      <c r="E18" s="259"/>
      <c r="F18" s="259"/>
      <c r="G18" s="259"/>
      <c r="H18" s="259"/>
      <c r="I18" s="259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59"/>
      <c r="AA18" s="259"/>
    </row>
    <row r="19" ht="29.25" customHeight="1">
      <c r="A19" s="13" t="s">
        <v>63</v>
      </c>
      <c r="B19" s="14" t="s">
        <v>59</v>
      </c>
      <c r="C19" s="15" t="s">
        <v>59</v>
      </c>
      <c r="D19" s="15" t="s">
        <v>59</v>
      </c>
      <c r="E19" s="16" t="s">
        <v>60</v>
      </c>
      <c r="F19" s="18">
        <v>414717.0</v>
      </c>
      <c r="G19" s="18">
        <v>407889.0</v>
      </c>
      <c r="H19" s="18">
        <v>6828.0</v>
      </c>
      <c r="I19" s="18">
        <v>960776.0</v>
      </c>
      <c r="J19" s="18">
        <v>6097.0</v>
      </c>
      <c r="K19" s="18">
        <v>3966.0</v>
      </c>
      <c r="L19" s="18">
        <v>946.0</v>
      </c>
      <c r="M19" s="18">
        <v>0.983536</v>
      </c>
      <c r="N19" s="18">
        <v>0.985639</v>
      </c>
      <c r="O19" s="18">
        <v>0.984586</v>
      </c>
      <c r="P19" s="18">
        <f t="shared" ref="P19:P20" si="4"> H19+J19</f>
        <v>12925</v>
      </c>
      <c r="Q19" s="15">
        <f>P19+P20</f>
        <v>20274</v>
      </c>
      <c r="R19" s="23" t="s">
        <v>64</v>
      </c>
      <c r="S19" s="20">
        <f>Q19/R19</f>
        <v>8.142168675</v>
      </c>
      <c r="T19" s="15">
        <v>0.0</v>
      </c>
      <c r="U19" s="21"/>
      <c r="V19" s="21"/>
      <c r="W19" s="21"/>
      <c r="X19" s="21"/>
      <c r="Y19" s="21"/>
      <c r="Z19" s="21"/>
      <c r="AA19" s="21"/>
    </row>
    <row r="20" ht="33.0" customHeight="1">
      <c r="A20" s="47"/>
      <c r="B20" s="22"/>
      <c r="C20" s="22"/>
      <c r="D20" s="22"/>
      <c r="E20" s="16" t="s">
        <v>62</v>
      </c>
      <c r="F20" s="18">
        <v>3252095.0</v>
      </c>
      <c r="G20" s="18">
        <v>3249307.0</v>
      </c>
      <c r="H20" s="18">
        <v>2788.0</v>
      </c>
      <c r="I20" s="18">
        <v>3785567.0</v>
      </c>
      <c r="J20" s="18">
        <v>4561.0</v>
      </c>
      <c r="K20" s="18">
        <v>1136.0</v>
      </c>
      <c r="L20" s="18">
        <v>215.0</v>
      </c>
      <c r="M20" s="18">
        <v>0.999143</v>
      </c>
      <c r="N20" s="18">
        <v>0.9986</v>
      </c>
      <c r="O20" s="18">
        <v>0.998871</v>
      </c>
      <c r="P20" s="18">
        <f t="shared" si="4"/>
        <v>7349</v>
      </c>
      <c r="Q20" s="22"/>
      <c r="R20" s="22"/>
      <c r="S20" s="22"/>
      <c r="T20" s="22"/>
      <c r="U20" s="21"/>
      <c r="V20" s="21"/>
      <c r="W20" s="21"/>
      <c r="X20" s="21"/>
      <c r="Y20" s="21"/>
      <c r="Z20" s="21"/>
      <c r="AA20" s="21"/>
    </row>
    <row r="21" ht="34.5" customHeight="1">
      <c r="A21" s="47"/>
      <c r="B21" s="31" t="s">
        <v>859</v>
      </c>
      <c r="C21" s="14" t="s">
        <v>860</v>
      </c>
      <c r="D21" s="34" t="s">
        <v>68</v>
      </c>
      <c r="E21" s="32" t="s">
        <v>60</v>
      </c>
      <c r="F21" s="35">
        <v>414717.0</v>
      </c>
      <c r="G21" s="35">
        <v>412052.0</v>
      </c>
      <c r="H21" s="35">
        <v>2665.0</v>
      </c>
      <c r="I21" s="35">
        <v>965354.0</v>
      </c>
      <c r="J21" s="35">
        <v>3164.0</v>
      </c>
      <c r="K21" s="35">
        <v>1592.0</v>
      </c>
      <c r="L21" s="35">
        <v>708.0</v>
      </c>
      <c r="M21" s="35">
        <v>0.993574</v>
      </c>
      <c r="N21" s="35">
        <v>0.992578</v>
      </c>
      <c r="O21" s="35">
        <v>0.993076</v>
      </c>
      <c r="P21" s="36">
        <f t="shared" ref="P21:P24" si="5"> J21+H21</f>
        <v>5829</v>
      </c>
      <c r="Q21" s="37">
        <f>P21+P22</f>
        <v>11750</v>
      </c>
      <c r="R21" s="38">
        <v>2490.0</v>
      </c>
      <c r="S21" s="39">
        <f>Q21/R21</f>
        <v>4.718875502</v>
      </c>
      <c r="T21" s="40">
        <v>16376.0</v>
      </c>
      <c r="U21" s="21"/>
      <c r="V21" s="21"/>
      <c r="W21" s="21"/>
      <c r="X21" s="21"/>
      <c r="Y21" s="21"/>
      <c r="Z21" s="21"/>
      <c r="AA21" s="21"/>
    </row>
    <row r="22" ht="24.75" customHeight="1">
      <c r="A22" s="22"/>
      <c r="B22" s="22"/>
      <c r="C22" s="22"/>
      <c r="D22" s="41"/>
      <c r="E22" s="32" t="s">
        <v>62</v>
      </c>
      <c r="F22" s="35">
        <v>3252095.0</v>
      </c>
      <c r="G22" s="35">
        <v>3250063.0</v>
      </c>
      <c r="H22" s="35">
        <v>2032.0</v>
      </c>
      <c r="I22" s="35">
        <v>3791678.0</v>
      </c>
      <c r="J22" s="35">
        <v>3889.0</v>
      </c>
      <c r="K22" s="35">
        <v>729.0</v>
      </c>
      <c r="L22" s="35">
        <v>149.0</v>
      </c>
      <c r="M22" s="35">
        <v>0.999375</v>
      </c>
      <c r="N22" s="35">
        <v>0.998806</v>
      </c>
      <c r="O22" s="35">
        <v>0.999091</v>
      </c>
      <c r="P22" s="36">
        <f t="shared" si="5"/>
        <v>5921</v>
      </c>
      <c r="Q22" s="41"/>
      <c r="R22" s="41"/>
      <c r="S22" s="41"/>
      <c r="T22" s="22"/>
      <c r="U22" s="21"/>
      <c r="V22" s="21"/>
      <c r="W22" s="21"/>
      <c r="X22" s="21"/>
      <c r="Y22" s="21"/>
      <c r="Z22" s="21"/>
      <c r="AA22" s="21"/>
    </row>
    <row r="23" ht="37.5" customHeight="1">
      <c r="A23" s="13" t="s">
        <v>861</v>
      </c>
      <c r="B23" s="13" t="s">
        <v>850</v>
      </c>
      <c r="C23" s="13" t="s">
        <v>851</v>
      </c>
      <c r="D23" s="40" t="s">
        <v>852</v>
      </c>
      <c r="E23" s="32" t="s">
        <v>60</v>
      </c>
      <c r="F23" s="48">
        <v>414717.0</v>
      </c>
      <c r="G23" s="48">
        <v>412119.0</v>
      </c>
      <c r="H23" s="48">
        <v>2598.0</v>
      </c>
      <c r="I23" s="48">
        <v>961778.0</v>
      </c>
      <c r="J23" s="48">
        <v>2610.0</v>
      </c>
      <c r="K23" s="48">
        <v>1519.0</v>
      </c>
      <c r="L23" s="48">
        <v>637.0</v>
      </c>
      <c r="M23" s="48">
        <v>0.993735</v>
      </c>
      <c r="N23" s="48">
        <v>0.993871</v>
      </c>
      <c r="O23" s="48">
        <v>0.993803</v>
      </c>
      <c r="P23" s="36">
        <f t="shared" si="5"/>
        <v>5208</v>
      </c>
      <c r="Q23" s="37">
        <f>P23+P24</f>
        <v>11150</v>
      </c>
      <c r="R23" s="38">
        <v>2490.0</v>
      </c>
      <c r="S23" s="39">
        <f>Q23/R23</f>
        <v>4.477911647</v>
      </c>
      <c r="T23" s="76">
        <f> 4222 + 4573</f>
        <v>8795</v>
      </c>
      <c r="U23" s="30"/>
      <c r="V23" s="30"/>
      <c r="W23" s="30"/>
      <c r="X23" s="30"/>
      <c r="Y23" s="30"/>
      <c r="Z23" s="30"/>
      <c r="AA23" s="30"/>
    </row>
    <row r="24" ht="32.25" customHeight="1">
      <c r="A24" s="22"/>
      <c r="B24" s="22"/>
      <c r="C24" s="22"/>
      <c r="D24" s="22"/>
      <c r="E24" s="32" t="s">
        <v>62</v>
      </c>
      <c r="F24" s="17">
        <v>3252095.0</v>
      </c>
      <c r="G24" s="17">
        <v>3250006.0</v>
      </c>
      <c r="H24" s="17">
        <v>2089.0</v>
      </c>
      <c r="I24" s="48">
        <v>3788743.0</v>
      </c>
      <c r="J24" s="48">
        <v>3853.0</v>
      </c>
      <c r="K24" s="48">
        <v>754.0</v>
      </c>
      <c r="L24" s="17">
        <v>141.0</v>
      </c>
      <c r="M24" s="17">
        <v>0.999358</v>
      </c>
      <c r="N24" s="17">
        <v>0.998817</v>
      </c>
      <c r="O24" s="17">
        <v>0.999087</v>
      </c>
      <c r="P24" s="36">
        <f t="shared" si="5"/>
        <v>5942</v>
      </c>
      <c r="Q24" s="41"/>
      <c r="R24" s="41"/>
      <c r="S24" s="41"/>
      <c r="T24" s="22"/>
      <c r="U24" s="30"/>
      <c r="V24" s="30"/>
      <c r="W24" s="30"/>
      <c r="X24" s="30"/>
      <c r="Y24" s="30"/>
      <c r="Z24" s="30"/>
      <c r="AA24" s="30"/>
    </row>
    <row r="25">
      <c r="A25" s="30"/>
      <c r="B25" s="30"/>
      <c r="C25" s="30"/>
      <c r="D25" s="30"/>
      <c r="E25" s="261"/>
      <c r="F25" s="108"/>
      <c r="G25" s="108"/>
      <c r="H25" s="108"/>
      <c r="I25" s="30"/>
      <c r="J25" s="30"/>
      <c r="K25" s="30"/>
      <c r="L25" s="261"/>
      <c r="M25" s="108"/>
      <c r="N25" s="108"/>
      <c r="O25" s="108"/>
      <c r="P25" s="30"/>
      <c r="Q25" s="30"/>
      <c r="R25" s="30"/>
      <c r="S25" s="30"/>
      <c r="T25" s="30"/>
      <c r="U25" s="30"/>
      <c r="V25" s="30"/>
      <c r="W25" s="30"/>
      <c r="X25" s="30"/>
      <c r="Y25" s="30"/>
      <c r="Z25" s="30"/>
      <c r="AA25" s="30"/>
    </row>
    <row r="26">
      <c r="A26" s="30"/>
      <c r="B26" s="30"/>
      <c r="C26" s="30"/>
      <c r="D26" s="30"/>
      <c r="E26" s="108"/>
      <c r="F26" s="30"/>
      <c r="G26" s="30"/>
      <c r="H26" s="49"/>
      <c r="I26" s="30"/>
      <c r="J26" s="49"/>
      <c r="K26" s="30"/>
      <c r="L26" s="108"/>
      <c r="M26" s="108"/>
      <c r="N26" s="108"/>
      <c r="O26" s="108"/>
      <c r="P26" s="30"/>
      <c r="Q26" s="183">
        <f>11750
-11150</f>
        <v>600</v>
      </c>
      <c r="R26" s="30"/>
      <c r="S26" s="30"/>
      <c r="T26" s="30"/>
      <c r="U26" s="30"/>
      <c r="V26" s="30"/>
      <c r="W26" s="30"/>
      <c r="X26" s="30"/>
      <c r="Y26" s="30"/>
      <c r="Z26" s="30"/>
      <c r="AA26" s="30"/>
    </row>
    <row r="27">
      <c r="A27" s="30"/>
      <c r="B27" s="30"/>
      <c r="C27" s="30"/>
      <c r="D27" s="30"/>
      <c r="E27" s="108"/>
      <c r="F27" s="30"/>
      <c r="G27" s="30"/>
      <c r="H27" s="49"/>
      <c r="I27" s="30"/>
      <c r="J27" s="30"/>
      <c r="K27" s="30"/>
      <c r="L27" s="108"/>
      <c r="M27" s="108"/>
      <c r="N27" s="30"/>
      <c r="O27" s="49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</row>
    <row r="28">
      <c r="A28" s="30"/>
      <c r="B28" s="30"/>
      <c r="C28" s="30"/>
      <c r="D28" s="30"/>
      <c r="E28" s="108"/>
      <c r="F28" s="30"/>
      <c r="G28" s="30"/>
      <c r="H28" s="49"/>
      <c r="I28" s="30"/>
      <c r="K28" s="30"/>
      <c r="L28" s="108"/>
      <c r="M28" s="30"/>
      <c r="N28" s="30"/>
      <c r="O28" s="49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</row>
    <row r="29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</row>
    <row r="30">
      <c r="A30" s="30"/>
      <c r="B30" s="30"/>
      <c r="C30" s="30"/>
      <c r="D30" s="30"/>
      <c r="E30" s="30"/>
      <c r="F30" s="30"/>
      <c r="G30" s="30"/>
      <c r="H30" s="30"/>
      <c r="I30" s="30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  <c r="AA30" s="30"/>
    </row>
    <row r="31">
      <c r="A31" s="30"/>
      <c r="B31" s="30"/>
      <c r="C31" s="30"/>
      <c r="D31" s="30"/>
      <c r="E31" s="30"/>
      <c r="F31" s="30"/>
      <c r="G31" s="30"/>
      <c r="H31" s="30"/>
      <c r="I31" s="30"/>
      <c r="J31" s="30"/>
      <c r="K31" s="30"/>
      <c r="L31" s="183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  <c r="X31" s="30"/>
      <c r="Y31" s="30"/>
      <c r="Z31" s="30"/>
      <c r="AA31" s="30"/>
    </row>
    <row r="32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261"/>
      <c r="M32" s="108"/>
      <c r="N32" s="108"/>
      <c r="O32" s="108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  <c r="AA32" s="30"/>
    </row>
    <row r="33">
      <c r="A33" s="30"/>
      <c r="B33" s="30"/>
      <c r="C33" s="30"/>
      <c r="D33" s="30"/>
      <c r="E33" s="30"/>
      <c r="F33" s="30"/>
      <c r="G33" s="30"/>
      <c r="H33" s="30"/>
      <c r="I33" s="30"/>
      <c r="J33" s="30"/>
      <c r="K33" s="30"/>
      <c r="L33" s="108"/>
      <c r="M33" s="30"/>
      <c r="N33" s="30"/>
      <c r="O33" s="49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  <c r="AA33" s="30"/>
    </row>
    <row r="34">
      <c r="A34" s="30"/>
      <c r="B34" s="30"/>
      <c r="C34" s="30"/>
      <c r="D34" s="30"/>
      <c r="E34" s="30"/>
      <c r="F34" s="30"/>
      <c r="G34" s="30"/>
      <c r="H34" s="30"/>
      <c r="I34" s="30"/>
      <c r="J34" s="30"/>
      <c r="K34" s="30"/>
      <c r="L34" s="108"/>
      <c r="M34" s="30"/>
      <c r="N34" s="30"/>
      <c r="O34" s="49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  <c r="AA34" s="30"/>
    </row>
    <row r="35">
      <c r="A35" s="30"/>
      <c r="B35" s="30"/>
      <c r="C35" s="30"/>
      <c r="D35" s="30"/>
      <c r="E35" s="30"/>
      <c r="F35" s="30"/>
      <c r="G35" s="30"/>
      <c r="H35" s="30"/>
      <c r="I35" s="30"/>
      <c r="J35" s="30"/>
      <c r="K35" s="30"/>
      <c r="L35" s="108"/>
      <c r="M35" s="30"/>
      <c r="N35" s="30"/>
      <c r="O35" s="49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</row>
    <row r="36">
      <c r="A36" s="30"/>
      <c r="B36" s="30"/>
      <c r="C36" s="30"/>
      <c r="D36" s="30"/>
      <c r="E36" s="30"/>
      <c r="F36" s="30"/>
      <c r="H36" s="30"/>
      <c r="I36" s="30"/>
      <c r="J36" s="30"/>
      <c r="K36" s="30"/>
      <c r="L36" s="30"/>
      <c r="M36" s="30"/>
      <c r="N36" s="30"/>
      <c r="O36" s="30"/>
      <c r="P36" s="30"/>
      <c r="R36" s="30"/>
      <c r="S36" s="30"/>
      <c r="T36" s="30"/>
      <c r="U36" s="30"/>
      <c r="V36" s="30"/>
      <c r="W36" s="30"/>
      <c r="X36" s="30"/>
      <c r="Y36" s="30"/>
      <c r="Z36" s="30"/>
      <c r="AA36" s="30"/>
    </row>
    <row r="37">
      <c r="A37" s="30"/>
      <c r="B37" s="30"/>
      <c r="C37" s="30"/>
      <c r="D37" s="30"/>
      <c r="E37" s="30"/>
      <c r="F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  <c r="AA37" s="30"/>
    </row>
    <row r="38">
      <c r="A38" s="30"/>
      <c r="B38" s="30"/>
      <c r="C38" s="30"/>
      <c r="D38" s="30"/>
      <c r="E38" s="30"/>
      <c r="F38" s="30"/>
      <c r="H38" s="30"/>
      <c r="I38" s="30"/>
      <c r="J38" s="30"/>
      <c r="K38" s="30"/>
      <c r="L38" s="30"/>
      <c r="N38" s="30"/>
      <c r="O38" s="30"/>
      <c r="P38" s="30"/>
      <c r="R38" s="30"/>
      <c r="S38" s="30"/>
      <c r="T38" s="30"/>
      <c r="U38" s="30"/>
      <c r="V38" s="30"/>
      <c r="W38" s="30"/>
      <c r="X38" s="30"/>
      <c r="Y38" s="30"/>
      <c r="Z38" s="30"/>
      <c r="AA38" s="30"/>
    </row>
    <row r="39">
      <c r="A39" s="30"/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</row>
    <row r="40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N40" s="30"/>
      <c r="O40" s="30"/>
      <c r="P40" s="30"/>
      <c r="R40" s="30"/>
      <c r="S40" s="30"/>
      <c r="T40" s="30"/>
      <c r="U40" s="30"/>
      <c r="V40" s="30"/>
      <c r="W40" s="30"/>
      <c r="X40" s="30"/>
      <c r="Y40" s="30"/>
      <c r="Z40" s="30"/>
      <c r="AA40" s="30"/>
    </row>
    <row r="41">
      <c r="A41" s="30"/>
      <c r="B41" s="30"/>
      <c r="C41" s="30"/>
      <c r="D41" s="30"/>
      <c r="E41" s="30"/>
      <c r="F41" s="30"/>
      <c r="G41" s="30"/>
      <c r="H41" s="30"/>
      <c r="I41" s="30"/>
      <c r="J41" s="30"/>
      <c r="K41" s="30"/>
      <c r="L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</row>
    <row r="42">
      <c r="A42" s="30"/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</row>
    <row r="43">
      <c r="A43" s="30"/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</row>
    <row r="44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</row>
    <row r="45">
      <c r="A45" s="30"/>
      <c r="B45" s="30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</row>
    <row r="46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</row>
    <row r="47">
      <c r="A47" s="30"/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</row>
    <row r="48">
      <c r="A48" s="30"/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</row>
    <row r="49">
      <c r="A49" s="30"/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</row>
    <row r="50">
      <c r="A50" s="30"/>
      <c r="B50" s="30"/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30"/>
      <c r="AA50" s="30"/>
    </row>
    <row r="51">
      <c r="A51" s="30"/>
      <c r="B51" s="30"/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30"/>
      <c r="AA51" s="30"/>
    </row>
    <row r="52">
      <c r="A52" s="30"/>
      <c r="B52" s="30"/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30"/>
      <c r="AA52" s="30"/>
    </row>
    <row r="53">
      <c r="A53" s="30"/>
      <c r="B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30"/>
      <c r="AA53" s="30"/>
    </row>
    <row r="54">
      <c r="A54" s="30"/>
      <c r="B54" s="30"/>
      <c r="C54" s="183" t="s">
        <v>862</v>
      </c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30"/>
      <c r="AA54" s="30"/>
    </row>
    <row r="55">
      <c r="A55" s="30"/>
      <c r="B55" s="30"/>
      <c r="C55" s="30"/>
      <c r="D55" s="183" t="s">
        <v>863</v>
      </c>
      <c r="E55" s="30"/>
      <c r="F55" s="30"/>
      <c r="G55" s="183" t="s">
        <v>864</v>
      </c>
      <c r="H55" s="30"/>
      <c r="I55" s="30"/>
      <c r="J55" s="183" t="s">
        <v>865</v>
      </c>
      <c r="K55" s="183">
        <v>424.0</v>
      </c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30"/>
      <c r="AA55" s="30"/>
    </row>
    <row r="56">
      <c r="A56" s="30"/>
      <c r="B56" s="30"/>
      <c r="C56" s="183" t="s">
        <v>865</v>
      </c>
      <c r="D56" s="183">
        <v>461.0</v>
      </c>
      <c r="E56" s="30"/>
      <c r="F56" s="183" t="s">
        <v>865</v>
      </c>
      <c r="G56" s="183">
        <v>459.0</v>
      </c>
      <c r="H56" s="30"/>
      <c r="I56" s="30"/>
      <c r="J56" s="183" t="s">
        <v>866</v>
      </c>
      <c r="K56" s="183">
        <v>2630.0</v>
      </c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30"/>
      <c r="AA56" s="30"/>
    </row>
    <row r="57">
      <c r="A57" s="30"/>
      <c r="B57" s="30"/>
      <c r="C57" s="183" t="s">
        <v>866</v>
      </c>
      <c r="D57" s="183">
        <v>3596.0</v>
      </c>
      <c r="E57" s="30"/>
      <c r="F57" s="183" t="s">
        <v>866</v>
      </c>
      <c r="G57" s="183">
        <v>3700.0</v>
      </c>
      <c r="H57" s="30"/>
      <c r="I57" s="30"/>
      <c r="J57" s="183" t="s">
        <v>867</v>
      </c>
      <c r="K57" s="183">
        <v>712.0</v>
      </c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30"/>
      <c r="AA57" s="30"/>
    </row>
    <row r="58">
      <c r="A58" s="30"/>
      <c r="B58" s="30"/>
      <c r="C58" s="183" t="s">
        <v>867</v>
      </c>
      <c r="D58" s="183">
        <v>6724.0</v>
      </c>
      <c r="E58" s="30"/>
      <c r="F58" s="183" t="s">
        <v>867</v>
      </c>
      <c r="G58" s="183">
        <v>5612.0</v>
      </c>
      <c r="H58" s="30"/>
      <c r="I58" s="30"/>
      <c r="J58" s="183" t="s">
        <v>868</v>
      </c>
      <c r="K58" s="183">
        <v>112.0</v>
      </c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</row>
    <row r="59">
      <c r="A59" s="30"/>
      <c r="B59" s="30"/>
      <c r="C59" s="183" t="s">
        <v>868</v>
      </c>
      <c r="D59" s="183">
        <v>623.0</v>
      </c>
      <c r="E59" s="30"/>
      <c r="F59" s="183" t="s">
        <v>868</v>
      </c>
      <c r="G59" s="183">
        <v>559.0</v>
      </c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</row>
    <row r="60">
      <c r="A60" s="30"/>
      <c r="B60" s="30"/>
      <c r="C60" s="183" t="s">
        <v>869</v>
      </c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  <c r="AA60" s="30"/>
    </row>
    <row r="61">
      <c r="A61" s="30"/>
      <c r="B61" s="30"/>
      <c r="C61" s="30"/>
      <c r="D61" s="183" t="s">
        <v>863</v>
      </c>
      <c r="E61" s="30"/>
      <c r="F61" s="30"/>
      <c r="G61" s="183" t="s">
        <v>864</v>
      </c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</row>
    <row r="62">
      <c r="A62" s="30"/>
      <c r="B62" s="30"/>
      <c r="C62" s="183" t="s">
        <v>865</v>
      </c>
      <c r="D62" s="183">
        <v>424.0</v>
      </c>
      <c r="E62" s="30"/>
      <c r="F62" s="183" t="s">
        <v>865</v>
      </c>
      <c r="G62" s="183">
        <v>424.0</v>
      </c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  <c r="AA62" s="30"/>
    </row>
    <row r="63">
      <c r="A63" s="30"/>
      <c r="B63" s="30"/>
      <c r="C63" s="183" t="s">
        <v>866</v>
      </c>
      <c r="D63" s="183">
        <v>2527.0</v>
      </c>
      <c r="E63" s="30"/>
      <c r="F63" s="183" t="s">
        <v>866</v>
      </c>
      <c r="G63" s="183">
        <v>2630.0</v>
      </c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  <c r="AA63" s="30"/>
    </row>
    <row r="64">
      <c r="A64" s="30"/>
      <c r="B64" s="30"/>
      <c r="C64" s="183" t="s">
        <v>867</v>
      </c>
      <c r="D64" s="183">
        <v>1822.0</v>
      </c>
      <c r="E64" s="30"/>
      <c r="F64" s="183" t="s">
        <v>867</v>
      </c>
      <c r="G64" s="183">
        <v>712.0</v>
      </c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  <c r="AA64" s="30"/>
    </row>
    <row r="65">
      <c r="A65" s="30"/>
      <c r="B65" s="30"/>
      <c r="C65" s="183" t="s">
        <v>868</v>
      </c>
      <c r="D65" s="183">
        <v>177.0</v>
      </c>
      <c r="E65" s="30"/>
      <c r="F65" s="183" t="s">
        <v>868</v>
      </c>
      <c r="G65" s="183">
        <v>112.0</v>
      </c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  <c r="AA65" s="30"/>
    </row>
    <row r="66">
      <c r="A66" s="30"/>
      <c r="B66" s="30"/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</row>
    <row r="67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</row>
    <row r="68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</row>
    <row r="69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</row>
    <row r="70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  <c r="AA70" s="30"/>
    </row>
    <row r="71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  <c r="AA71" s="30"/>
    </row>
    <row r="7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</row>
    <row r="73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</row>
    <row r="74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  <c r="AA74" s="30"/>
    </row>
    <row r="75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  <c r="AA75" s="30"/>
    </row>
    <row r="76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  <c r="AA76" s="30"/>
    </row>
    <row r="77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  <c r="AA77" s="30"/>
    </row>
    <row r="78">
      <c r="A78" s="30"/>
      <c r="B78" s="30"/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  <c r="AA78" s="30"/>
    </row>
    <row r="79">
      <c r="A79" s="30"/>
      <c r="B79" s="30"/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  <c r="AA79" s="30"/>
    </row>
    <row r="80">
      <c r="A80" s="30"/>
      <c r="B80" s="30"/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  <c r="AA80" s="30"/>
    </row>
    <row r="81">
      <c r="A81" s="30"/>
      <c r="B81" s="30"/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  <c r="AA81" s="30"/>
    </row>
    <row r="82">
      <c r="A82" s="30"/>
      <c r="B82" s="30"/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  <c r="AA82" s="30"/>
    </row>
    <row r="8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  <c r="AA83" s="30"/>
    </row>
    <row r="84">
      <c r="A84" s="30"/>
      <c r="B84" s="30"/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  <c r="AA84" s="30"/>
    </row>
    <row r="85">
      <c r="A85" s="30"/>
      <c r="B85" s="30"/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  <c r="AA85" s="30"/>
    </row>
    <row r="86">
      <c r="A86" s="30"/>
      <c r="B86" s="30"/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  <c r="AA86" s="30"/>
    </row>
    <row r="87">
      <c r="A87" s="30"/>
      <c r="B87" s="30"/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  <c r="AA87" s="30"/>
    </row>
    <row r="88">
      <c r="A88" s="30"/>
      <c r="B88" s="30"/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  <c r="AA88" s="30"/>
    </row>
    <row r="89">
      <c r="A89" s="30"/>
      <c r="B89" s="30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</row>
    <row r="90">
      <c r="A90" s="30"/>
      <c r="B90" s="30"/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  <c r="AA90" s="30"/>
    </row>
    <row r="91">
      <c r="A91" s="30"/>
      <c r="B91" s="30"/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  <c r="AA91" s="30"/>
    </row>
    <row r="92">
      <c r="A92" s="30"/>
      <c r="B92" s="30"/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  <c r="AA92" s="30"/>
    </row>
    <row r="93">
      <c r="A93" s="30"/>
      <c r="B93" s="30"/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  <c r="AA93" s="30"/>
    </row>
    <row r="94">
      <c r="A94" s="30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  <c r="V94" s="30"/>
      <c r="W94" s="30"/>
      <c r="X94" s="30"/>
      <c r="Y94" s="30"/>
      <c r="Z94" s="30"/>
      <c r="AA94" s="30"/>
    </row>
    <row r="95">
      <c r="A95" s="30"/>
      <c r="B95" s="30"/>
      <c r="C95" s="30"/>
      <c r="D95" s="30"/>
      <c r="E95" s="30"/>
      <c r="F95" s="30"/>
      <c r="G95" s="30"/>
      <c r="H95" s="30"/>
      <c r="I95" s="30"/>
      <c r="J95" s="30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  <c r="V95" s="30"/>
      <c r="W95" s="30"/>
      <c r="X95" s="30"/>
      <c r="Y95" s="30"/>
      <c r="Z95" s="30"/>
      <c r="AA95" s="30"/>
    </row>
    <row r="96">
      <c r="A96" s="30"/>
      <c r="B96" s="30"/>
      <c r="C96" s="30"/>
      <c r="D96" s="30"/>
      <c r="E96" s="30"/>
      <c r="F96" s="30"/>
      <c r="G96" s="30"/>
      <c r="H96" s="30"/>
      <c r="I96" s="30"/>
      <c r="J96" s="30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  <c r="V96" s="30"/>
      <c r="W96" s="30"/>
      <c r="X96" s="30"/>
      <c r="Y96" s="30"/>
      <c r="Z96" s="30"/>
      <c r="AA96" s="30"/>
    </row>
    <row r="97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>
      <c r="A98" s="30"/>
      <c r="B98" s="30"/>
      <c r="C98" s="30"/>
      <c r="D98" s="30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>
      <c r="A99" s="30"/>
      <c r="B99" s="30"/>
      <c r="C99" s="30"/>
      <c r="D99" s="30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>
      <c r="A100" s="30"/>
      <c r="B100" s="30"/>
      <c r="C100" s="30"/>
      <c r="D100" s="30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>
      <c r="A101" s="30"/>
      <c r="B101" s="30"/>
      <c r="C101" s="30"/>
      <c r="D101" s="30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>
      <c r="A102" s="30"/>
      <c r="B102" s="30"/>
      <c r="C102" s="30"/>
      <c r="D102" s="30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>
      <c r="A103" s="30"/>
      <c r="B103" s="30"/>
      <c r="C103" s="30"/>
      <c r="D103" s="30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>
      <c r="A104" s="30"/>
      <c r="B104" s="30"/>
      <c r="C104" s="30"/>
      <c r="D104" s="30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>
      <c r="A105" s="30"/>
      <c r="B105" s="30"/>
      <c r="C105" s="30"/>
      <c r="D105" s="30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>
      <c r="A106" s="30"/>
      <c r="B106" s="30"/>
      <c r="C106" s="30"/>
      <c r="D106" s="30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>
      <c r="A107" s="30"/>
      <c r="B107" s="30"/>
      <c r="C107" s="30"/>
      <c r="D107" s="30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>
      <c r="A108" s="30"/>
      <c r="B108" s="30"/>
      <c r="C108" s="30"/>
      <c r="D108" s="30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>
      <c r="A109" s="30"/>
      <c r="B109" s="30"/>
      <c r="C109" s="30"/>
      <c r="D109" s="30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</row>
    <row r="229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</row>
    <row r="230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</row>
    <row r="23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</row>
    <row r="23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</row>
    <row r="23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</row>
    <row r="234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</row>
    <row r="23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</row>
    <row r="236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</row>
    <row r="237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</row>
    <row r="238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</row>
    <row r="239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</row>
    <row r="240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</row>
    <row r="24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</row>
    <row r="24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</row>
    <row r="24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</row>
    <row r="244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</row>
    <row r="24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</row>
    <row r="246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</row>
    <row r="247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</row>
    <row r="248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</row>
    <row r="249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</row>
    <row r="250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</row>
    <row r="25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</row>
    <row r="25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</row>
    <row r="25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</row>
    <row r="254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</row>
    <row r="25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</row>
    <row r="256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</row>
    <row r="257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</row>
    <row r="258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</row>
    <row r="259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</row>
    <row r="260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</row>
    <row r="26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</row>
    <row r="26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</row>
    <row r="26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</row>
    <row r="264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</row>
    <row r="26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</row>
    <row r="266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</row>
    <row r="267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</row>
    <row r="268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</row>
    <row r="269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</row>
    <row r="270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</row>
    <row r="27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</row>
    <row r="27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</row>
    <row r="27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</row>
    <row r="274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</row>
    <row r="2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</row>
    <row r="276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</row>
    <row r="277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</row>
    <row r="278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</row>
    <row r="279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</row>
    <row r="280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</row>
    <row r="28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</row>
    <row r="28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</row>
    <row r="28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</row>
    <row r="284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</row>
    <row r="28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</row>
    <row r="286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</row>
    <row r="287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</row>
    <row r="288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</row>
    <row r="289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</row>
    <row r="290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</row>
    <row r="29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</row>
    <row r="29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</row>
    <row r="29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</row>
    <row r="294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</row>
    <row r="29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</row>
    <row r="296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</row>
    <row r="297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</row>
    <row r="298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</row>
    <row r="299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</row>
    <row r="300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</row>
    <row r="30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</row>
    <row r="30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</row>
    <row r="30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</row>
    <row r="304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</row>
    <row r="30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</row>
    <row r="306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</row>
    <row r="307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</row>
    <row r="308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</row>
    <row r="309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</row>
    <row r="310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</row>
    <row r="31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</row>
    <row r="31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</row>
    <row r="31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</row>
    <row r="314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</row>
    <row r="31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</row>
    <row r="316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</row>
    <row r="317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</row>
    <row r="318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</row>
    <row r="319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</row>
    <row r="320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</row>
    <row r="32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</row>
    <row r="32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</row>
    <row r="32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</row>
    <row r="324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</row>
    <row r="32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</row>
    <row r="326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</row>
    <row r="327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</row>
    <row r="328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</row>
    <row r="329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</row>
    <row r="330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</row>
    <row r="33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</row>
    <row r="33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</row>
    <row r="33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</row>
    <row r="334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</row>
    <row r="33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</row>
    <row r="336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</row>
    <row r="337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</row>
    <row r="338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</row>
    <row r="339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</row>
    <row r="340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</row>
    <row r="34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</row>
    <row r="34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</row>
    <row r="34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</row>
    <row r="344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</row>
    <row r="34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</row>
    <row r="346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</row>
    <row r="347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</row>
    <row r="348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</row>
    <row r="349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</row>
    <row r="350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</row>
    <row r="35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</row>
    <row r="35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</row>
    <row r="35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</row>
    <row r="354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</row>
    <row r="35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</row>
    <row r="356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</row>
    <row r="357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</row>
    <row r="358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</row>
    <row r="359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</row>
    <row r="360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</row>
    <row r="36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</row>
    <row r="36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</row>
    <row r="36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</row>
    <row r="364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</row>
    <row r="36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</row>
    <row r="366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</row>
    <row r="367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</row>
    <row r="368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</row>
    <row r="369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</row>
    <row r="370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</row>
    <row r="37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</row>
    <row r="37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</row>
    <row r="37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</row>
    <row r="374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</row>
    <row r="3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</row>
    <row r="376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</row>
    <row r="377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</row>
    <row r="378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</row>
    <row r="379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</row>
    <row r="380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</row>
    <row r="38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</row>
    <row r="38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</row>
    <row r="38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</row>
    <row r="384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</row>
    <row r="38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</row>
    <row r="386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</row>
    <row r="387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</row>
    <row r="388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</row>
    <row r="389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</row>
    <row r="390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</row>
    <row r="39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</row>
    <row r="39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</row>
    <row r="39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</row>
    <row r="394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</row>
    <row r="39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</row>
    <row r="396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</row>
    <row r="397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</row>
    <row r="398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</row>
    <row r="399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</row>
    <row r="400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</row>
    <row r="40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</row>
    <row r="40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</row>
    <row r="40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</row>
    <row r="404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</row>
    <row r="40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</row>
    <row r="406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</row>
    <row r="407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</row>
    <row r="408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</row>
    <row r="409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</row>
    <row r="410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</row>
    <row r="41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</row>
    <row r="41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</row>
    <row r="41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</row>
    <row r="414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</row>
    <row r="41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</row>
    <row r="416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</row>
    <row r="417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</row>
    <row r="418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</row>
    <row r="419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</row>
    <row r="420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</row>
    <row r="42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</row>
    <row r="42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</row>
    <row r="42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</row>
    <row r="424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</row>
    <row r="42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</row>
    <row r="426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</row>
    <row r="427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</row>
    <row r="428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</row>
    <row r="429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</row>
    <row r="430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</row>
    <row r="43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</row>
    <row r="43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</row>
    <row r="43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</row>
    <row r="434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</row>
    <row r="43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</row>
    <row r="436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</row>
    <row r="437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</row>
    <row r="438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</row>
    <row r="439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</row>
    <row r="440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</row>
    <row r="44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</row>
    <row r="44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</row>
    <row r="44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</row>
    <row r="444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</row>
    <row r="44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</row>
    <row r="446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</row>
    <row r="447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</row>
    <row r="448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</row>
    <row r="449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</row>
    <row r="450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</row>
    <row r="45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</row>
    <row r="45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</row>
    <row r="45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</row>
    <row r="454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</row>
    <row r="45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</row>
    <row r="456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</row>
    <row r="457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</row>
    <row r="458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</row>
    <row r="459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</row>
    <row r="460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</row>
    <row r="46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</row>
    <row r="46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</row>
    <row r="46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</row>
    <row r="464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</row>
    <row r="46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</row>
    <row r="466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</row>
    <row r="467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</row>
    <row r="468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</row>
    <row r="469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</row>
    <row r="470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</row>
    <row r="47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</row>
    <row r="47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</row>
    <row r="47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</row>
    <row r="474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</row>
    <row r="4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</row>
    <row r="476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</row>
    <row r="477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</row>
    <row r="478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</row>
    <row r="479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</row>
    <row r="480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</row>
    <row r="48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</row>
    <row r="48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</row>
    <row r="48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</row>
    <row r="484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</row>
    <row r="48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</row>
    <row r="486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</row>
    <row r="487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</row>
    <row r="488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</row>
    <row r="489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</row>
    <row r="490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</row>
    <row r="49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</row>
    <row r="49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</row>
    <row r="49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</row>
    <row r="494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</row>
    <row r="49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</row>
    <row r="496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</row>
    <row r="497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</row>
    <row r="498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</row>
    <row r="499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</row>
    <row r="500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</row>
    <row r="50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</row>
    <row r="50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</row>
    <row r="50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</row>
    <row r="504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</row>
    <row r="50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</row>
    <row r="506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</row>
    <row r="507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</row>
    <row r="508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</row>
    <row r="509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</row>
    <row r="510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</row>
    <row r="51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</row>
    <row r="51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</row>
    <row r="51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</row>
    <row r="514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</row>
    <row r="51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</row>
    <row r="516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</row>
    <row r="517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</row>
    <row r="518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</row>
    <row r="519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</row>
    <row r="520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</row>
    <row r="52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</row>
    <row r="52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</row>
    <row r="52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</row>
    <row r="524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</row>
    <row r="52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</row>
    <row r="526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</row>
    <row r="527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</row>
    <row r="528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</row>
    <row r="529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</row>
    <row r="530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</row>
    <row r="53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</row>
    <row r="53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</row>
    <row r="53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</row>
    <row r="534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</row>
    <row r="53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</row>
    <row r="536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</row>
    <row r="537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</row>
    <row r="538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</row>
    <row r="539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</row>
    <row r="540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</row>
    <row r="54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</row>
    <row r="54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</row>
    <row r="54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</row>
    <row r="544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</row>
    <row r="54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</row>
    <row r="546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</row>
    <row r="547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</row>
    <row r="548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</row>
    <row r="549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</row>
    <row r="550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</row>
    <row r="55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</row>
    <row r="552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</row>
    <row r="55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</row>
    <row r="554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</row>
    <row r="55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</row>
    <row r="556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</row>
    <row r="557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</row>
    <row r="558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</row>
    <row r="559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</row>
    <row r="560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</row>
    <row r="56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</row>
    <row r="562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</row>
    <row r="56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</row>
    <row r="564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</row>
    <row r="56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</row>
    <row r="566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</row>
    <row r="567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</row>
    <row r="568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</row>
    <row r="569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</row>
    <row r="570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</row>
    <row r="57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</row>
    <row r="572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</row>
    <row r="57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</row>
    <row r="574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</row>
    <row r="5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</row>
    <row r="576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</row>
    <row r="577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</row>
    <row r="578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</row>
    <row r="579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</row>
    <row r="580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</row>
    <row r="58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</row>
    <row r="582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</row>
    <row r="58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</row>
    <row r="584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</row>
    <row r="58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</row>
    <row r="586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</row>
    <row r="587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</row>
    <row r="588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</row>
    <row r="589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</row>
    <row r="590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</row>
    <row r="59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</row>
    <row r="592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</row>
    <row r="59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</row>
    <row r="594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</row>
    <row r="59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</row>
    <row r="596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</row>
    <row r="597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</row>
    <row r="598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</row>
    <row r="599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</row>
    <row r="600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</row>
    <row r="60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</row>
    <row r="602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</row>
    <row r="60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</row>
    <row r="604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</row>
    <row r="60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</row>
    <row r="606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</row>
    <row r="607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</row>
    <row r="608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</row>
    <row r="609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</row>
    <row r="610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</row>
    <row r="61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</row>
    <row r="612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</row>
    <row r="61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</row>
    <row r="614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</row>
    <row r="61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</row>
    <row r="616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</row>
    <row r="617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</row>
    <row r="618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</row>
    <row r="619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</row>
    <row r="620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</row>
    <row r="62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</row>
    <row r="622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</row>
    <row r="62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</row>
    <row r="624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</row>
    <row r="62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</row>
    <row r="626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</row>
    <row r="627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</row>
    <row r="628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</row>
    <row r="629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</row>
    <row r="630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</row>
    <row r="63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</row>
    <row r="632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</row>
    <row r="63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</row>
    <row r="634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</row>
    <row r="63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</row>
    <row r="636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</row>
    <row r="637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</row>
    <row r="638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</row>
    <row r="639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</row>
    <row r="640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</row>
    <row r="64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</row>
    <row r="642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</row>
    <row r="64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</row>
    <row r="644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</row>
    <row r="64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</row>
    <row r="646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</row>
    <row r="647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</row>
    <row r="648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</row>
    <row r="649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</row>
    <row r="650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</row>
    <row r="65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</row>
    <row r="652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</row>
    <row r="65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</row>
    <row r="654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</row>
    <row r="65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</row>
    <row r="656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</row>
    <row r="657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</row>
    <row r="658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</row>
    <row r="659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</row>
    <row r="660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</row>
    <row r="66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</row>
    <row r="662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</row>
    <row r="66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</row>
    <row r="664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</row>
    <row r="66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</row>
    <row r="666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</row>
    <row r="667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</row>
    <row r="668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</row>
    <row r="669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</row>
    <row r="670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</row>
    <row r="67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</row>
    <row r="672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</row>
    <row r="67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</row>
    <row r="674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</row>
    <row r="6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</row>
    <row r="676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</row>
    <row r="677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</row>
    <row r="678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</row>
    <row r="679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</row>
    <row r="680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</row>
    <row r="68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</row>
    <row r="682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</row>
    <row r="68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</row>
    <row r="684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</row>
    <row r="68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</row>
    <row r="686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</row>
    <row r="687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</row>
    <row r="688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</row>
    <row r="689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</row>
    <row r="690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</row>
    <row r="69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</row>
    <row r="692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</row>
    <row r="69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</row>
    <row r="694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</row>
    <row r="69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</row>
    <row r="696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</row>
    <row r="697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</row>
    <row r="698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</row>
    <row r="699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</row>
    <row r="700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</row>
    <row r="70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</row>
    <row r="702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</row>
    <row r="70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</row>
    <row r="704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</row>
    <row r="70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</row>
    <row r="706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</row>
    <row r="707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</row>
    <row r="708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</row>
    <row r="709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</row>
    <row r="710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</row>
    <row r="71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</row>
    <row r="712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</row>
    <row r="71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</row>
    <row r="714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</row>
    <row r="71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</row>
    <row r="716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</row>
    <row r="717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</row>
    <row r="718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</row>
    <row r="719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</row>
    <row r="720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</row>
    <row r="72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</row>
    <row r="722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</row>
    <row r="72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</row>
    <row r="724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</row>
    <row r="72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</row>
    <row r="726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</row>
    <row r="727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</row>
    <row r="728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</row>
    <row r="729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</row>
    <row r="730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</row>
    <row r="73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</row>
    <row r="732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</row>
    <row r="73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</row>
    <row r="734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</row>
    <row r="73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</row>
    <row r="736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</row>
    <row r="737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</row>
    <row r="738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</row>
    <row r="739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</row>
    <row r="740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</row>
    <row r="74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</row>
    <row r="742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</row>
    <row r="74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</row>
    <row r="744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</row>
    <row r="74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</row>
    <row r="746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</row>
    <row r="747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</row>
    <row r="748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</row>
    <row r="749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</row>
    <row r="750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</row>
    <row r="75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</row>
    <row r="752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</row>
    <row r="75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</row>
    <row r="754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</row>
    <row r="75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</row>
    <row r="756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</row>
    <row r="757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</row>
    <row r="758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</row>
    <row r="759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</row>
    <row r="760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</row>
    <row r="76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</row>
    <row r="762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</row>
    <row r="76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</row>
    <row r="764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</row>
    <row r="76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</row>
    <row r="766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</row>
    <row r="767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</row>
    <row r="768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</row>
    <row r="769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</row>
    <row r="770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</row>
    <row r="77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</row>
    <row r="772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</row>
    <row r="77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</row>
    <row r="774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</row>
    <row r="7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</row>
    <row r="776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</row>
    <row r="777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</row>
    <row r="778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</row>
    <row r="779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</row>
    <row r="780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</row>
    <row r="78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</row>
    <row r="782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</row>
    <row r="78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</row>
    <row r="784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</row>
    <row r="78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</row>
    <row r="786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</row>
    <row r="787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</row>
    <row r="788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</row>
    <row r="789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</row>
    <row r="790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</row>
    <row r="79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</row>
    <row r="792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</row>
    <row r="79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</row>
    <row r="794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</row>
    <row r="79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</row>
    <row r="796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</row>
    <row r="797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</row>
    <row r="798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</row>
    <row r="799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</row>
    <row r="800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</row>
    <row r="80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</row>
    <row r="802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  <row r="80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</row>
    <row r="804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</row>
    <row r="80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</row>
    <row r="806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</row>
    <row r="807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</row>
    <row r="808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</row>
    <row r="809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</row>
    <row r="810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</row>
    <row r="81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</row>
    <row r="812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</row>
    <row r="81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</row>
    <row r="814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</row>
    <row r="81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</row>
    <row r="816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</row>
    <row r="817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</row>
    <row r="818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</row>
    <row r="819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</row>
    <row r="820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</row>
    <row r="82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</row>
    <row r="822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</row>
    <row r="82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</row>
    <row r="824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</row>
    <row r="82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</row>
    <row r="826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</row>
    <row r="827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</row>
    <row r="828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</row>
    <row r="829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</row>
    <row r="830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</row>
    <row r="83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</row>
    <row r="832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</row>
    <row r="83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</row>
    <row r="834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</row>
    <row r="83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</row>
    <row r="836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</row>
    <row r="837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</row>
    <row r="838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</row>
    <row r="839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</row>
    <row r="840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</row>
    <row r="84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</row>
    <row r="842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</row>
    <row r="84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</row>
    <row r="844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</row>
    <row r="84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</row>
    <row r="846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</row>
    <row r="847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</row>
    <row r="848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</row>
    <row r="849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</row>
    <row r="850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</row>
    <row r="85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</row>
    <row r="852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</row>
    <row r="85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</row>
    <row r="854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</row>
    <row r="85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</row>
    <row r="856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</row>
    <row r="857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</row>
    <row r="858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</row>
    <row r="859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</row>
    <row r="860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</row>
    <row r="86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</row>
    <row r="862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</row>
    <row r="86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</row>
    <row r="864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</row>
    <row r="86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</row>
    <row r="866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</row>
    <row r="867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</row>
    <row r="868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</row>
    <row r="869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</row>
    <row r="870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</row>
    <row r="87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</row>
    <row r="872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</row>
    <row r="87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</row>
    <row r="874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</row>
    <row r="8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</row>
    <row r="876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</row>
    <row r="877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</row>
    <row r="878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</row>
    <row r="879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</row>
    <row r="880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</row>
    <row r="88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</row>
    <row r="882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</row>
    <row r="88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</row>
    <row r="884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</row>
    <row r="88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</row>
    <row r="886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</row>
    <row r="887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</row>
    <row r="888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</row>
    <row r="889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</row>
    <row r="890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</row>
    <row r="89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</row>
    <row r="892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</row>
    <row r="89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</row>
    <row r="894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</row>
    <row r="89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</row>
    <row r="896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</row>
    <row r="897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</row>
    <row r="898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</row>
    <row r="899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</row>
    <row r="900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</row>
    <row r="90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</row>
    <row r="902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</row>
    <row r="90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</row>
    <row r="904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</row>
    <row r="90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</row>
    <row r="906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</row>
    <row r="907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</row>
    <row r="908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</row>
    <row r="909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</row>
    <row r="910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</row>
    <row r="91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</row>
    <row r="912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</row>
    <row r="91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</row>
    <row r="914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</row>
    <row r="91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</row>
    <row r="916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</row>
    <row r="917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</row>
    <row r="918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</row>
    <row r="919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</row>
    <row r="920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</row>
    <row r="92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</row>
    <row r="922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</row>
    <row r="92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</row>
    <row r="924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</row>
    <row r="92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</row>
    <row r="926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</row>
    <row r="927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</row>
    <row r="928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</row>
    <row r="929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</row>
    <row r="930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</row>
    <row r="93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</row>
    <row r="932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</row>
    <row r="93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</row>
    <row r="934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</row>
    <row r="93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</row>
    <row r="936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</row>
    <row r="937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</row>
    <row r="938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</row>
    <row r="939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</row>
    <row r="940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</row>
    <row r="94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</row>
    <row r="942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</row>
    <row r="94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</row>
    <row r="944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</row>
    <row r="94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</row>
    <row r="946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</row>
    <row r="947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</row>
    <row r="948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</row>
    <row r="949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</row>
    <row r="950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</row>
    <row r="95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</row>
    <row r="952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</row>
    <row r="95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</row>
    <row r="954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</row>
    <row r="95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</row>
    <row r="956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</row>
    <row r="957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</row>
    <row r="958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</row>
    <row r="959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</row>
    <row r="960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</row>
    <row r="96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</row>
    <row r="962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</row>
    <row r="96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</row>
    <row r="964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</row>
    <row r="96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</row>
    <row r="966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</row>
    <row r="967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</row>
    <row r="968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</row>
    <row r="969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</row>
    <row r="970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</row>
    <row r="97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</row>
    <row r="972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</row>
    <row r="97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</row>
    <row r="974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</row>
    <row r="9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30"/>
      <c r="T975" s="30"/>
      <c r="U975" s="30"/>
      <c r="V975" s="30"/>
      <c r="W975" s="30"/>
      <c r="X975" s="30"/>
      <c r="Y975" s="30"/>
      <c r="Z975" s="30"/>
      <c r="AA975" s="30"/>
    </row>
    <row r="976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30"/>
      <c r="T976" s="30"/>
      <c r="U976" s="30"/>
      <c r="V976" s="30"/>
      <c r="W976" s="30"/>
      <c r="X976" s="30"/>
      <c r="Y976" s="30"/>
      <c r="Z976" s="30"/>
      <c r="AA976" s="30"/>
    </row>
    <row r="977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30"/>
      <c r="T977" s="30"/>
      <c r="U977" s="30"/>
      <c r="V977" s="30"/>
      <c r="W977" s="30"/>
      <c r="X977" s="30"/>
      <c r="Y977" s="30"/>
      <c r="Z977" s="30"/>
      <c r="AA977" s="30"/>
    </row>
    <row r="978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30"/>
      <c r="T978" s="30"/>
      <c r="U978" s="30"/>
      <c r="V978" s="30"/>
      <c r="W978" s="30"/>
      <c r="X978" s="30"/>
      <c r="Y978" s="30"/>
      <c r="Z978" s="30"/>
      <c r="AA978" s="30"/>
    </row>
    <row r="979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30"/>
      <c r="T979" s="30"/>
      <c r="U979" s="30"/>
      <c r="V979" s="30"/>
      <c r="W979" s="30"/>
      <c r="X979" s="30"/>
      <c r="Y979" s="30"/>
      <c r="Z979" s="30"/>
      <c r="AA979" s="30"/>
    </row>
    <row r="980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30"/>
      <c r="T980" s="30"/>
      <c r="U980" s="30"/>
      <c r="V980" s="30"/>
      <c r="W980" s="30"/>
      <c r="X980" s="30"/>
      <c r="Y980" s="30"/>
      <c r="Z980" s="30"/>
      <c r="AA980" s="30"/>
    </row>
    <row r="98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30"/>
      <c r="T981" s="30"/>
      <c r="U981" s="30"/>
      <c r="V981" s="30"/>
      <c r="W981" s="30"/>
      <c r="X981" s="30"/>
      <c r="Y981" s="30"/>
      <c r="Z981" s="30"/>
      <c r="AA981" s="30"/>
    </row>
    <row r="982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30"/>
      <c r="T982" s="30"/>
      <c r="U982" s="30"/>
      <c r="V982" s="30"/>
      <c r="W982" s="30"/>
      <c r="X982" s="30"/>
      <c r="Y982" s="30"/>
      <c r="Z982" s="30"/>
      <c r="AA982" s="30"/>
    </row>
    <row r="98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30"/>
      <c r="T983" s="30"/>
      <c r="U983" s="30"/>
      <c r="V983" s="30"/>
      <c r="W983" s="30"/>
      <c r="X983" s="30"/>
      <c r="Y983" s="30"/>
      <c r="Z983" s="30"/>
      <c r="AA983" s="30"/>
    </row>
    <row r="984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30"/>
      <c r="T984" s="30"/>
      <c r="U984" s="30"/>
      <c r="V984" s="30"/>
      <c r="W984" s="30"/>
      <c r="X984" s="30"/>
      <c r="Y984" s="30"/>
      <c r="Z984" s="30"/>
      <c r="AA984" s="30"/>
    </row>
    <row r="98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30"/>
      <c r="T985" s="30"/>
      <c r="U985" s="30"/>
      <c r="V985" s="30"/>
      <c r="W985" s="30"/>
      <c r="X985" s="30"/>
      <c r="Y985" s="30"/>
      <c r="Z985" s="30"/>
      <c r="AA985" s="30"/>
    </row>
    <row r="986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30"/>
      <c r="T986" s="30"/>
      <c r="U986" s="30"/>
      <c r="V986" s="30"/>
      <c r="W986" s="30"/>
      <c r="X986" s="30"/>
      <c r="Y986" s="30"/>
      <c r="Z986" s="30"/>
      <c r="AA986" s="30"/>
    </row>
    <row r="987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30"/>
      <c r="T987" s="30"/>
      <c r="U987" s="30"/>
      <c r="V987" s="30"/>
      <c r="W987" s="30"/>
      <c r="X987" s="30"/>
      <c r="Y987" s="30"/>
      <c r="Z987" s="30"/>
      <c r="AA987" s="30"/>
    </row>
    <row r="988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30"/>
      <c r="T988" s="30"/>
      <c r="U988" s="30"/>
      <c r="V988" s="30"/>
      <c r="W988" s="30"/>
      <c r="X988" s="30"/>
      <c r="Y988" s="30"/>
      <c r="Z988" s="30"/>
      <c r="AA988" s="30"/>
    </row>
    <row r="989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30"/>
      <c r="T989" s="30"/>
      <c r="U989" s="30"/>
      <c r="V989" s="30"/>
      <c r="W989" s="30"/>
      <c r="X989" s="30"/>
      <c r="Y989" s="30"/>
      <c r="Z989" s="30"/>
      <c r="AA989" s="30"/>
    </row>
    <row r="990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30"/>
      <c r="T990" s="30"/>
      <c r="U990" s="30"/>
      <c r="V990" s="30"/>
      <c r="W990" s="30"/>
      <c r="X990" s="30"/>
      <c r="Y990" s="30"/>
      <c r="Z990" s="30"/>
      <c r="AA990" s="30"/>
    </row>
    <row r="99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30"/>
      <c r="T991" s="30"/>
      <c r="U991" s="30"/>
      <c r="V991" s="30"/>
      <c r="W991" s="30"/>
      <c r="X991" s="30"/>
      <c r="Y991" s="30"/>
      <c r="Z991" s="30"/>
      <c r="AA991" s="30"/>
    </row>
    <row r="992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30"/>
      <c r="T992" s="30"/>
      <c r="U992" s="30"/>
      <c r="V992" s="30"/>
      <c r="W992" s="30"/>
      <c r="X992" s="30"/>
      <c r="Y992" s="30"/>
      <c r="Z992" s="30"/>
      <c r="AA992" s="30"/>
    </row>
    <row r="99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30"/>
      <c r="T993" s="30"/>
      <c r="U993" s="30"/>
      <c r="V993" s="30"/>
      <c r="W993" s="30"/>
      <c r="X993" s="30"/>
      <c r="Y993" s="30"/>
      <c r="Z993" s="30"/>
      <c r="AA993" s="30"/>
    </row>
    <row r="994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30"/>
      <c r="T994" s="30"/>
      <c r="U994" s="30"/>
      <c r="V994" s="30"/>
      <c r="W994" s="30"/>
      <c r="X994" s="30"/>
      <c r="Y994" s="30"/>
      <c r="Z994" s="30"/>
      <c r="AA994" s="30"/>
    </row>
    <row r="99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30"/>
      <c r="T995" s="30"/>
      <c r="U995" s="30"/>
      <c r="V995" s="30"/>
      <c r="W995" s="30"/>
      <c r="X995" s="30"/>
      <c r="Y995" s="30"/>
      <c r="Z995" s="30"/>
      <c r="AA995" s="30"/>
    </row>
    <row r="996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30"/>
      <c r="T996" s="30"/>
      <c r="U996" s="30"/>
      <c r="V996" s="30"/>
      <c r="W996" s="30"/>
      <c r="X996" s="30"/>
      <c r="Y996" s="30"/>
      <c r="Z996" s="30"/>
      <c r="AA996" s="30"/>
    </row>
    <row r="997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30"/>
      <c r="T997" s="30"/>
      <c r="U997" s="30"/>
      <c r="V997" s="30"/>
      <c r="W997" s="30"/>
      <c r="X997" s="30"/>
      <c r="Y997" s="30"/>
      <c r="Z997" s="30"/>
      <c r="AA997" s="30"/>
    </row>
    <row r="998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30"/>
      <c r="T998" s="30"/>
      <c r="U998" s="30"/>
      <c r="V998" s="30"/>
      <c r="W998" s="30"/>
      <c r="X998" s="30"/>
      <c r="Y998" s="30"/>
      <c r="Z998" s="30"/>
      <c r="AA998" s="30"/>
    </row>
    <row r="999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30"/>
      <c r="T999" s="30"/>
      <c r="U999" s="30"/>
      <c r="V999" s="30"/>
      <c r="W999" s="30"/>
      <c r="X999" s="30"/>
      <c r="Y999" s="30"/>
      <c r="Z999" s="30"/>
      <c r="AA999" s="30"/>
    </row>
    <row r="1000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30"/>
      <c r="T1000" s="30"/>
      <c r="U1000" s="30"/>
      <c r="V1000" s="30"/>
      <c r="W1000" s="30"/>
      <c r="X1000" s="30"/>
      <c r="Y1000" s="30"/>
      <c r="Z1000" s="30"/>
      <c r="AA1000" s="30"/>
    </row>
    <row r="1001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0"/>
      <c r="AA1001" s="30"/>
    </row>
    <row r="1002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  <c r="S1002" s="30"/>
      <c r="T1002" s="30"/>
      <c r="U1002" s="30"/>
      <c r="V1002" s="30"/>
      <c r="W1002" s="30"/>
      <c r="X1002" s="30"/>
      <c r="Y1002" s="30"/>
      <c r="Z1002" s="30"/>
      <c r="AA1002" s="30"/>
    </row>
    <row r="1003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  <c r="S1003" s="30"/>
      <c r="T1003" s="30"/>
      <c r="U1003" s="30"/>
      <c r="V1003" s="30"/>
      <c r="W1003" s="30"/>
      <c r="X1003" s="30"/>
      <c r="Y1003" s="30"/>
      <c r="Z1003" s="30"/>
      <c r="AA1003" s="30"/>
    </row>
    <row r="1004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  <c r="S1004" s="30"/>
      <c r="T1004" s="30"/>
      <c r="U1004" s="30"/>
      <c r="V1004" s="30"/>
      <c r="W1004" s="30"/>
      <c r="X1004" s="30"/>
      <c r="Y1004" s="30"/>
      <c r="Z1004" s="30"/>
      <c r="AA1004" s="30"/>
    </row>
    <row r="100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  <c r="S1005" s="30"/>
      <c r="T1005" s="30"/>
      <c r="U1005" s="30"/>
      <c r="V1005" s="30"/>
      <c r="W1005" s="30"/>
      <c r="X1005" s="30"/>
      <c r="Y1005" s="30"/>
      <c r="Z1005" s="30"/>
      <c r="AA1005" s="30"/>
    </row>
    <row r="1006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  <c r="S1006" s="30"/>
      <c r="T1006" s="30"/>
      <c r="U1006" s="30"/>
      <c r="V1006" s="30"/>
      <c r="W1006" s="30"/>
      <c r="X1006" s="30"/>
      <c r="Y1006" s="30"/>
      <c r="Z1006" s="30"/>
      <c r="AA1006" s="30"/>
    </row>
  </sheetData>
  <mergeCells count="76">
    <mergeCell ref="S4:S5"/>
    <mergeCell ref="T4:T5"/>
    <mergeCell ref="S6:S7"/>
    <mergeCell ref="T6:T7"/>
    <mergeCell ref="S10:S11"/>
    <mergeCell ref="T10:T11"/>
    <mergeCell ref="T12:T13"/>
    <mergeCell ref="R21:R22"/>
    <mergeCell ref="S21:S22"/>
    <mergeCell ref="Q21:Q22"/>
    <mergeCell ref="Q23:Q24"/>
    <mergeCell ref="R23:R24"/>
    <mergeCell ref="S23:S24"/>
    <mergeCell ref="T23:T24"/>
    <mergeCell ref="S12:S13"/>
    <mergeCell ref="S14:S15"/>
    <mergeCell ref="Q19:Q20"/>
    <mergeCell ref="R19:R20"/>
    <mergeCell ref="S19:S20"/>
    <mergeCell ref="T19:T20"/>
    <mergeCell ref="T21:T22"/>
    <mergeCell ref="C4:C5"/>
    <mergeCell ref="D4:D5"/>
    <mergeCell ref="C6:C7"/>
    <mergeCell ref="D6:D7"/>
    <mergeCell ref="C10:C11"/>
    <mergeCell ref="D10:D11"/>
    <mergeCell ref="D12:D13"/>
    <mergeCell ref="B21:B22"/>
    <mergeCell ref="C21:C22"/>
    <mergeCell ref="B23:B24"/>
    <mergeCell ref="C23:C24"/>
    <mergeCell ref="D23:D24"/>
    <mergeCell ref="A19:A22"/>
    <mergeCell ref="A23:A24"/>
    <mergeCell ref="C12:C13"/>
    <mergeCell ref="C14:C15"/>
    <mergeCell ref="C16:C17"/>
    <mergeCell ref="B19:B20"/>
    <mergeCell ref="C19:C20"/>
    <mergeCell ref="D19:D20"/>
    <mergeCell ref="D21:D22"/>
    <mergeCell ref="A2:A5"/>
    <mergeCell ref="C2:C3"/>
    <mergeCell ref="D2:D3"/>
    <mergeCell ref="Q2:Q3"/>
    <mergeCell ref="R2:R3"/>
    <mergeCell ref="S2:S3"/>
    <mergeCell ref="T2:T3"/>
    <mergeCell ref="A12:A13"/>
    <mergeCell ref="A14:A15"/>
    <mergeCell ref="A16:A17"/>
    <mergeCell ref="Q12:Q13"/>
    <mergeCell ref="Q14:Q15"/>
    <mergeCell ref="Q16:Q17"/>
    <mergeCell ref="B14:B15"/>
    <mergeCell ref="B16:B17"/>
    <mergeCell ref="B2:B3"/>
    <mergeCell ref="B4:B5"/>
    <mergeCell ref="A6:A7"/>
    <mergeCell ref="B6:B7"/>
    <mergeCell ref="A10:A11"/>
    <mergeCell ref="B10:B11"/>
    <mergeCell ref="B12:B13"/>
    <mergeCell ref="D14:D15"/>
    <mergeCell ref="D16:D17"/>
    <mergeCell ref="R14:R15"/>
    <mergeCell ref="R16:R17"/>
    <mergeCell ref="S16:S17"/>
    <mergeCell ref="Q4:Q5"/>
    <mergeCell ref="R4:R5"/>
    <mergeCell ref="Q6:Q7"/>
    <mergeCell ref="R6:R7"/>
    <mergeCell ref="Q10:Q11"/>
    <mergeCell ref="R10:R11"/>
    <mergeCell ref="R12:R13"/>
  </mergeCells>
  <hyperlinks>
    <hyperlink r:id="rId1" ref="K1"/>
    <hyperlink r:id="rId2" ref="L1"/>
    <hyperlink r:id="rId3" ref="R1"/>
  </hyperlinks>
  <drawing r:id="rId4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262"/>
      <c r="B1" s="263" t="s">
        <v>870</v>
      </c>
      <c r="C1" s="106"/>
      <c r="D1" s="107"/>
      <c r="E1" s="263" t="s">
        <v>871</v>
      </c>
      <c r="F1" s="106"/>
      <c r="G1" s="107"/>
      <c r="H1" s="264"/>
      <c r="I1" s="265" t="s">
        <v>872</v>
      </c>
      <c r="R1" s="264"/>
      <c r="S1" s="264"/>
      <c r="T1" s="264"/>
      <c r="U1" s="264"/>
    </row>
    <row r="2">
      <c r="A2" s="262"/>
      <c r="B2" s="266" t="s">
        <v>873</v>
      </c>
      <c r="C2" s="267" t="s">
        <v>874</v>
      </c>
      <c r="D2" s="268" t="s">
        <v>875</v>
      </c>
      <c r="E2" s="266" t="s">
        <v>873</v>
      </c>
      <c r="F2" s="267" t="s">
        <v>874</v>
      </c>
      <c r="G2" s="268" t="s">
        <v>876</v>
      </c>
      <c r="H2" s="264"/>
      <c r="I2" s="269" t="s">
        <v>836</v>
      </c>
      <c r="J2" s="269" t="s">
        <v>37</v>
      </c>
      <c r="K2" s="269" t="s">
        <v>877</v>
      </c>
      <c r="L2" s="269" t="s">
        <v>878</v>
      </c>
      <c r="M2" s="270" t="s">
        <v>879</v>
      </c>
      <c r="N2" s="271" t="s">
        <v>880</v>
      </c>
      <c r="O2" s="270" t="s">
        <v>881</v>
      </c>
      <c r="P2" s="271" t="s">
        <v>882</v>
      </c>
      <c r="S2" s="264"/>
      <c r="T2" s="264"/>
      <c r="U2" s="264"/>
    </row>
    <row r="3">
      <c r="A3" s="272" t="s">
        <v>883</v>
      </c>
      <c r="B3" s="273" t="s">
        <v>884</v>
      </c>
      <c r="C3" s="274" t="s">
        <v>755</v>
      </c>
      <c r="D3" s="275">
        <v>0.962749457368244</v>
      </c>
      <c r="E3" s="276">
        <v>14.0</v>
      </c>
      <c r="F3" s="274" t="s">
        <v>755</v>
      </c>
      <c r="G3" s="274">
        <v>0.409376426619952</v>
      </c>
      <c r="H3" s="264"/>
      <c r="I3" s="277" t="s">
        <v>448</v>
      </c>
      <c r="J3" s="277" t="s">
        <v>440</v>
      </c>
      <c r="K3" s="277" t="s">
        <v>78</v>
      </c>
      <c r="L3" s="277" t="s">
        <v>78</v>
      </c>
      <c r="M3" s="277">
        <v>61.2243</v>
      </c>
      <c r="N3" s="278">
        <v>0.2527</v>
      </c>
      <c r="O3" s="277">
        <v>67.727</v>
      </c>
      <c r="P3" s="278">
        <v>0.3302</v>
      </c>
      <c r="S3" s="264"/>
      <c r="T3" s="264"/>
      <c r="U3" s="264"/>
    </row>
    <row r="4">
      <c r="A4" s="279"/>
      <c r="B4" s="273" t="s">
        <v>884</v>
      </c>
      <c r="C4" s="274" t="s">
        <v>445</v>
      </c>
      <c r="D4" s="274">
        <v>1.25394732383589</v>
      </c>
      <c r="E4" s="276">
        <v>14.0</v>
      </c>
      <c r="F4" s="274" t="s">
        <v>445</v>
      </c>
      <c r="G4" s="274">
        <v>0.476298351648876</v>
      </c>
      <c r="H4" s="264"/>
      <c r="I4" s="277" t="s">
        <v>448</v>
      </c>
      <c r="J4" s="277" t="s">
        <v>441</v>
      </c>
      <c r="K4" s="277">
        <v>28647.0</v>
      </c>
      <c r="L4" s="277">
        <v>2146.0</v>
      </c>
      <c r="M4" s="277">
        <v>61.477</v>
      </c>
      <c r="N4" s="22"/>
      <c r="O4" s="277">
        <v>68.0572</v>
      </c>
      <c r="P4" s="22"/>
      <c r="S4" s="264"/>
      <c r="T4" s="264"/>
      <c r="U4" s="264"/>
    </row>
    <row r="5">
      <c r="A5" s="279"/>
      <c r="B5" s="273" t="s">
        <v>884</v>
      </c>
      <c r="C5" s="274" t="s">
        <v>448</v>
      </c>
      <c r="D5" s="274">
        <v>0.968851250072945</v>
      </c>
      <c r="E5" s="276">
        <v>14.0</v>
      </c>
      <c r="F5" s="274" t="s">
        <v>448</v>
      </c>
      <c r="G5" s="274">
        <v>0.399101370326255</v>
      </c>
      <c r="H5" s="264"/>
      <c r="I5" s="277" t="s">
        <v>755</v>
      </c>
      <c r="J5" s="277" t="s">
        <v>440</v>
      </c>
      <c r="K5" s="277" t="s">
        <v>78</v>
      </c>
      <c r="L5" s="277" t="s">
        <v>78</v>
      </c>
      <c r="M5" s="277">
        <v>61.2567</v>
      </c>
      <c r="N5" s="278">
        <v>-0.074</v>
      </c>
      <c r="O5" s="277">
        <v>67.5612</v>
      </c>
      <c r="P5" s="278">
        <v>1.7575</v>
      </c>
      <c r="S5" s="264"/>
      <c r="T5" s="264"/>
      <c r="U5" s="264"/>
    </row>
    <row r="6">
      <c r="A6" s="279"/>
      <c r="B6" s="273" t="s">
        <v>884</v>
      </c>
      <c r="C6" s="274" t="s">
        <v>645</v>
      </c>
      <c r="D6" s="274">
        <v>0.770634389702675</v>
      </c>
      <c r="E6" s="276">
        <v>14.0</v>
      </c>
      <c r="F6" s="274" t="s">
        <v>645</v>
      </c>
      <c r="G6" s="274">
        <v>-0.114231711143848</v>
      </c>
      <c r="H6" s="264"/>
      <c r="I6" s="277" t="s">
        <v>755</v>
      </c>
      <c r="J6" s="277" t="s">
        <v>441</v>
      </c>
      <c r="K6" s="277">
        <v>30942.0</v>
      </c>
      <c r="L6" s="277">
        <v>3341.0</v>
      </c>
      <c r="M6" s="277">
        <v>61.1827</v>
      </c>
      <c r="N6" s="22"/>
      <c r="O6" s="277">
        <v>69.3187</v>
      </c>
      <c r="P6" s="22"/>
      <c r="S6" s="264"/>
      <c r="T6" s="264"/>
      <c r="U6" s="264"/>
    </row>
    <row r="7">
      <c r="A7" s="280"/>
      <c r="B7" s="281"/>
      <c r="C7" s="274" t="s">
        <v>885</v>
      </c>
      <c r="D7" s="282">
        <f> SUM(D3:D6)</f>
        <v>3.956182421</v>
      </c>
      <c r="E7" s="281"/>
      <c r="F7" s="274" t="s">
        <v>885</v>
      </c>
      <c r="G7" s="282">
        <f> SUM(G3:G6)</f>
        <v>1.170544437</v>
      </c>
      <c r="H7" s="264"/>
      <c r="I7" s="277" t="s">
        <v>445</v>
      </c>
      <c r="J7" s="277" t="s">
        <v>440</v>
      </c>
      <c r="K7" s="277" t="s">
        <v>78</v>
      </c>
      <c r="L7" s="277" t="s">
        <v>78</v>
      </c>
      <c r="M7" s="277">
        <v>62.5359</v>
      </c>
      <c r="N7" s="278">
        <v>0.9231</v>
      </c>
      <c r="O7" s="277">
        <v>68.6914</v>
      </c>
      <c r="P7" s="278">
        <v>3.1302</v>
      </c>
      <c r="S7" s="264"/>
      <c r="T7" s="264"/>
      <c r="U7" s="264"/>
    </row>
    <row r="8">
      <c r="A8" s="283" t="s">
        <v>886</v>
      </c>
      <c r="B8" s="284" t="s">
        <v>887</v>
      </c>
      <c r="C8" s="285" t="s">
        <v>755</v>
      </c>
      <c r="D8" s="285">
        <v>1.0345769295686</v>
      </c>
      <c r="E8" s="286" t="s">
        <v>888</v>
      </c>
      <c r="F8" s="285" t="s">
        <v>755</v>
      </c>
      <c r="G8" s="285">
        <v>0.41764400915228</v>
      </c>
      <c r="H8" s="264"/>
      <c r="I8" s="277" t="s">
        <v>445</v>
      </c>
      <c r="J8" s="277" t="s">
        <v>441</v>
      </c>
      <c r="K8" s="277">
        <v>49415.0</v>
      </c>
      <c r="L8" s="277">
        <v>1297.0</v>
      </c>
      <c r="M8" s="277">
        <v>63.459</v>
      </c>
      <c r="N8" s="22"/>
      <c r="O8" s="277">
        <v>71.8216</v>
      </c>
      <c r="P8" s="22"/>
      <c r="S8" s="264"/>
      <c r="T8" s="264"/>
      <c r="U8" s="264"/>
    </row>
    <row r="9">
      <c r="A9" s="279"/>
      <c r="B9" s="284" t="s">
        <v>887</v>
      </c>
      <c r="C9" s="285" t="s">
        <v>445</v>
      </c>
      <c r="D9" s="285">
        <v>1.27456826424711</v>
      </c>
      <c r="E9" s="286" t="s">
        <v>888</v>
      </c>
      <c r="F9" s="285" t="s">
        <v>445</v>
      </c>
      <c r="G9" s="285">
        <v>0.499311591690848</v>
      </c>
      <c r="H9" s="264"/>
      <c r="I9" s="277" t="s">
        <v>645</v>
      </c>
      <c r="J9" s="277" t="s">
        <v>440</v>
      </c>
      <c r="K9" s="277" t="s">
        <v>78</v>
      </c>
      <c r="L9" s="277" t="s">
        <v>78</v>
      </c>
      <c r="M9" s="277">
        <v>61.7959</v>
      </c>
      <c r="N9" s="278">
        <v>-1.6274</v>
      </c>
      <c r="O9" s="277">
        <v>68.0816</v>
      </c>
      <c r="P9" s="278">
        <v>-3.0137</v>
      </c>
      <c r="S9" s="264"/>
      <c r="T9" s="264"/>
      <c r="U9" s="264"/>
    </row>
    <row r="10">
      <c r="A10" s="279"/>
      <c r="B10" s="284" t="s">
        <v>887</v>
      </c>
      <c r="C10" s="285" t="s">
        <v>448</v>
      </c>
      <c r="D10" s="285">
        <v>0.884659894283504</v>
      </c>
      <c r="E10" s="286" t="s">
        <v>888</v>
      </c>
      <c r="F10" s="285" t="s">
        <v>448</v>
      </c>
      <c r="G10" s="285">
        <v>0.321578858673215</v>
      </c>
      <c r="H10" s="264"/>
      <c r="I10" s="277" t="s">
        <v>645</v>
      </c>
      <c r="J10" s="277" t="s">
        <v>441</v>
      </c>
      <c r="K10" s="277">
        <v>128850.0</v>
      </c>
      <c r="L10" s="277">
        <v>8055.0</v>
      </c>
      <c r="M10" s="277">
        <v>60.1685</v>
      </c>
      <c r="N10" s="22"/>
      <c r="O10" s="277">
        <v>65.0679</v>
      </c>
      <c r="P10" s="22"/>
      <c r="S10" s="264"/>
      <c r="T10" s="264"/>
      <c r="U10" s="264"/>
    </row>
    <row r="11">
      <c r="A11" s="279"/>
      <c r="B11" s="284" t="s">
        <v>887</v>
      </c>
      <c r="C11" s="285" t="s">
        <v>645</v>
      </c>
      <c r="D11" s="285">
        <v>0.930126915351671</v>
      </c>
      <c r="E11" s="286" t="s">
        <v>888</v>
      </c>
      <c r="F11" s="285" t="s">
        <v>645</v>
      </c>
      <c r="G11" s="285">
        <v>0.335558216530115</v>
      </c>
      <c r="H11" s="264"/>
      <c r="I11" s="264"/>
      <c r="J11" s="117"/>
      <c r="K11" s="117"/>
      <c r="L11" s="117"/>
      <c r="M11" s="117"/>
      <c r="N11" s="118"/>
      <c r="O11" s="118"/>
      <c r="S11" s="264"/>
      <c r="T11" s="264"/>
      <c r="U11" s="264"/>
    </row>
    <row r="12">
      <c r="A12" s="287"/>
      <c r="B12" s="288"/>
      <c r="C12" s="285" t="s">
        <v>885</v>
      </c>
      <c r="D12" s="289">
        <f> SUM(D8:D11)</f>
        <v>4.123932003</v>
      </c>
      <c r="E12" s="288"/>
      <c r="F12" s="285" t="s">
        <v>885</v>
      </c>
      <c r="G12" s="289">
        <f>SUM(G8:G11)</f>
        <v>1.574092676</v>
      </c>
      <c r="H12" s="264"/>
      <c r="I12" s="264"/>
      <c r="J12" s="117"/>
      <c r="K12" s="117"/>
      <c r="L12" s="118"/>
      <c r="M12" s="118"/>
      <c r="N12" s="118"/>
      <c r="O12" s="118"/>
      <c r="S12" s="264"/>
      <c r="T12" s="264"/>
      <c r="U12" s="264"/>
    </row>
    <row r="13">
      <c r="A13" s="290" t="s">
        <v>889</v>
      </c>
      <c r="B13" s="291" t="s">
        <v>890</v>
      </c>
      <c r="C13" s="292" t="s">
        <v>755</v>
      </c>
      <c r="D13" s="292">
        <v>1.07161039864436</v>
      </c>
      <c r="E13" s="291" t="s">
        <v>891</v>
      </c>
      <c r="F13" s="292" t="s">
        <v>755</v>
      </c>
      <c r="G13" s="292">
        <v>0.445719093586431</v>
      </c>
      <c r="H13" s="264"/>
      <c r="I13" s="264"/>
      <c r="J13" s="117"/>
      <c r="K13" s="117"/>
      <c r="L13" s="117"/>
      <c r="M13" s="117"/>
      <c r="N13" s="117"/>
      <c r="O13" s="118"/>
      <c r="P13" s="118"/>
      <c r="Q13" s="118"/>
      <c r="R13" s="118"/>
      <c r="S13" s="264"/>
      <c r="T13" s="264"/>
      <c r="U13" s="264"/>
    </row>
    <row r="14">
      <c r="A14" s="279"/>
      <c r="B14" s="291" t="s">
        <v>890</v>
      </c>
      <c r="C14" s="292" t="s">
        <v>445</v>
      </c>
      <c r="D14" s="292">
        <v>1.29269225615966</v>
      </c>
      <c r="E14" s="291" t="s">
        <v>891</v>
      </c>
      <c r="F14" s="292" t="s">
        <v>445</v>
      </c>
      <c r="G14" s="292">
        <v>0.507897832636708</v>
      </c>
      <c r="H14" s="264"/>
      <c r="I14" s="264"/>
      <c r="J14" s="117"/>
      <c r="K14" s="117"/>
      <c r="L14" s="117"/>
      <c r="M14" s="118"/>
      <c r="N14" s="118"/>
      <c r="O14" s="118"/>
      <c r="P14" s="118"/>
      <c r="Q14" s="118"/>
      <c r="R14" s="118"/>
      <c r="S14" s="264"/>
      <c r="T14" s="264"/>
      <c r="U14" s="264"/>
    </row>
    <row r="15">
      <c r="A15" s="279"/>
      <c r="B15" s="291" t="s">
        <v>890</v>
      </c>
      <c r="C15" s="292" t="s">
        <v>448</v>
      </c>
      <c r="D15" s="292">
        <v>1.01599612990395</v>
      </c>
      <c r="E15" s="291" t="s">
        <v>891</v>
      </c>
      <c r="F15" s="292" t="s">
        <v>448</v>
      </c>
      <c r="G15" s="292">
        <v>0.380172389359045</v>
      </c>
      <c r="H15" s="264"/>
      <c r="I15" s="264"/>
      <c r="S15" s="264"/>
      <c r="T15" s="264"/>
      <c r="U15" s="264"/>
    </row>
    <row r="16">
      <c r="A16" s="279"/>
      <c r="B16" s="291" t="s">
        <v>890</v>
      </c>
      <c r="C16" s="292" t="s">
        <v>645</v>
      </c>
      <c r="D16" s="292">
        <v>0.94433855766593</v>
      </c>
      <c r="E16" s="291" t="s">
        <v>891</v>
      </c>
      <c r="F16" s="292" t="s">
        <v>645</v>
      </c>
      <c r="G16" s="292">
        <v>0.342234349858049</v>
      </c>
      <c r="H16" s="264"/>
      <c r="I16" s="264"/>
      <c r="S16" s="264"/>
      <c r="T16" s="264"/>
      <c r="U16" s="264"/>
    </row>
    <row r="17">
      <c r="A17" s="264"/>
      <c r="B17" s="264"/>
      <c r="C17" s="293" t="s">
        <v>885</v>
      </c>
      <c r="D17" s="294">
        <f>SUM(D13:D16)</f>
        <v>4.324637342</v>
      </c>
      <c r="E17" s="264"/>
      <c r="F17" s="293" t="s">
        <v>885</v>
      </c>
      <c r="G17" s="294">
        <f>SUM(G13:G16)</f>
        <v>1.676023665</v>
      </c>
      <c r="H17" s="264"/>
      <c r="I17" s="264"/>
      <c r="J17" s="117"/>
      <c r="K17" s="117"/>
      <c r="L17" s="117"/>
      <c r="M17" s="117"/>
      <c r="N17" s="117"/>
      <c r="O17" s="295"/>
      <c r="P17" s="295"/>
      <c r="Q17" s="295"/>
      <c r="R17" s="118"/>
      <c r="S17" s="264"/>
      <c r="T17" s="264"/>
      <c r="U17" s="264"/>
    </row>
    <row r="18">
      <c r="A18" s="264"/>
      <c r="B18" s="264"/>
      <c r="C18" s="264"/>
      <c r="D18" s="264"/>
      <c r="E18" s="264"/>
      <c r="F18" s="264"/>
      <c r="G18" s="264"/>
      <c r="H18" s="264"/>
      <c r="I18" s="264"/>
      <c r="J18" s="117"/>
      <c r="K18" s="117"/>
      <c r="L18" s="117"/>
      <c r="M18" s="118"/>
      <c r="N18" s="117"/>
      <c r="O18" s="295"/>
      <c r="P18" s="295"/>
      <c r="Q18" s="295"/>
      <c r="R18" s="118"/>
      <c r="S18" s="264"/>
      <c r="T18" s="264"/>
      <c r="U18" s="264"/>
    </row>
    <row r="19">
      <c r="A19" s="264"/>
      <c r="B19" s="264"/>
      <c r="C19" s="264"/>
      <c r="D19" s="264"/>
      <c r="E19" s="264"/>
      <c r="F19" s="264"/>
      <c r="G19" s="264"/>
      <c r="H19" s="264"/>
      <c r="I19" s="264"/>
      <c r="J19" s="264"/>
      <c r="K19" s="264"/>
      <c r="L19" s="264"/>
      <c r="M19" s="264"/>
      <c r="N19" s="264"/>
      <c r="O19" s="264"/>
      <c r="P19" s="264"/>
      <c r="Q19" s="264"/>
      <c r="R19" s="264"/>
      <c r="S19" s="264"/>
      <c r="T19" s="264"/>
      <c r="U19" s="264"/>
    </row>
    <row r="20">
      <c r="A20" s="264"/>
      <c r="B20" s="264"/>
      <c r="C20" s="264"/>
      <c r="D20" s="264"/>
      <c r="E20" s="264"/>
      <c r="F20" s="264"/>
      <c r="G20" s="264"/>
      <c r="H20" s="264"/>
      <c r="I20" s="264"/>
      <c r="J20" s="264"/>
      <c r="K20" s="264"/>
      <c r="L20" s="264"/>
      <c r="M20" s="264"/>
      <c r="N20" s="264"/>
      <c r="O20" s="264"/>
      <c r="P20" s="264"/>
      <c r="Q20" s="264"/>
      <c r="R20" s="264"/>
      <c r="S20" s="264"/>
      <c r="T20" s="264"/>
      <c r="U20" s="264"/>
    </row>
    <row r="21">
      <c r="A21" s="264"/>
      <c r="B21" s="264"/>
      <c r="C21" s="264"/>
      <c r="D21" s="264"/>
      <c r="E21" s="264"/>
      <c r="F21" s="264"/>
      <c r="G21" s="264"/>
      <c r="H21" s="264"/>
      <c r="I21" s="264"/>
      <c r="J21" s="264"/>
      <c r="K21" s="264"/>
      <c r="L21" s="264"/>
      <c r="M21" s="264"/>
      <c r="N21" s="264"/>
      <c r="O21" s="264"/>
      <c r="P21" s="264"/>
      <c r="Q21" s="264"/>
      <c r="R21" s="264"/>
      <c r="S21" s="264"/>
      <c r="T21" s="264"/>
      <c r="U21" s="264"/>
    </row>
    <row r="22">
      <c r="A22" s="264"/>
      <c r="B22" s="264"/>
      <c r="C22" s="264"/>
      <c r="D22" s="264"/>
      <c r="E22" s="264"/>
      <c r="F22" s="264"/>
      <c r="G22" s="264"/>
      <c r="H22" s="264"/>
      <c r="I22" s="264"/>
      <c r="J22" s="264"/>
      <c r="K22" s="264"/>
      <c r="L22" s="264"/>
      <c r="M22" s="264"/>
      <c r="N22" s="264"/>
      <c r="O22" s="264"/>
      <c r="P22" s="264"/>
      <c r="Q22" s="264"/>
      <c r="R22" s="264"/>
      <c r="S22" s="264"/>
      <c r="T22" s="264"/>
      <c r="U22" s="264"/>
    </row>
    <row r="23">
      <c r="A23" s="264"/>
      <c r="B23" s="264"/>
      <c r="C23" s="264"/>
      <c r="D23" s="264"/>
      <c r="E23" s="264"/>
      <c r="F23" s="264"/>
      <c r="G23" s="264"/>
      <c r="H23" s="264"/>
      <c r="I23" s="264"/>
      <c r="J23" s="264"/>
      <c r="K23" s="264"/>
      <c r="L23" s="264"/>
      <c r="M23" s="264"/>
      <c r="N23" s="264"/>
      <c r="O23" s="264"/>
      <c r="P23" s="264"/>
      <c r="Q23" s="264"/>
      <c r="R23" s="264"/>
      <c r="S23" s="264"/>
      <c r="T23" s="264"/>
      <c r="U23" s="264"/>
    </row>
    <row r="24">
      <c r="A24" s="264"/>
      <c r="B24" s="264"/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4"/>
      <c r="O24" s="264"/>
      <c r="P24" s="264"/>
      <c r="Q24" s="264"/>
      <c r="R24" s="264"/>
      <c r="S24" s="264"/>
      <c r="T24" s="264"/>
      <c r="U24" s="264"/>
    </row>
    <row r="25">
      <c r="A25" s="264"/>
      <c r="B25" s="264"/>
      <c r="C25" s="264"/>
      <c r="D25" s="264"/>
      <c r="E25" s="264"/>
      <c r="F25" s="264"/>
      <c r="G25" s="264"/>
      <c r="H25" s="264"/>
      <c r="I25" s="264"/>
      <c r="J25" s="264"/>
      <c r="K25" s="264"/>
      <c r="L25" s="264"/>
      <c r="M25" s="264"/>
      <c r="N25" s="264"/>
      <c r="O25" s="264"/>
      <c r="P25" s="264"/>
      <c r="Q25" s="264"/>
      <c r="R25" s="264"/>
      <c r="S25" s="264"/>
      <c r="T25" s="264"/>
      <c r="U25" s="264"/>
    </row>
    <row r="26">
      <c r="A26" s="264"/>
      <c r="B26" s="264"/>
      <c r="C26" s="264"/>
      <c r="D26" s="264"/>
      <c r="E26" s="264"/>
      <c r="F26" s="264"/>
      <c r="G26" s="264"/>
      <c r="H26" s="264"/>
      <c r="I26" s="264"/>
      <c r="J26" s="264"/>
      <c r="K26" s="264"/>
      <c r="L26" s="264"/>
      <c r="M26" s="264"/>
      <c r="N26" s="264"/>
      <c r="O26" s="264"/>
      <c r="P26" s="264"/>
      <c r="Q26" s="264"/>
      <c r="R26" s="264"/>
      <c r="S26" s="264"/>
      <c r="T26" s="264"/>
      <c r="U26" s="264"/>
    </row>
    <row r="27">
      <c r="A27" s="264"/>
      <c r="B27" s="264"/>
      <c r="C27" s="264"/>
      <c r="D27" s="264"/>
      <c r="E27" s="264"/>
      <c r="F27" s="264"/>
      <c r="G27" s="264"/>
      <c r="H27" s="264"/>
      <c r="I27" s="264"/>
      <c r="J27" s="264"/>
      <c r="K27" s="264"/>
      <c r="L27" s="264"/>
      <c r="M27" s="264"/>
      <c r="N27" s="264"/>
      <c r="O27" s="264"/>
      <c r="P27" s="264"/>
      <c r="Q27" s="264"/>
      <c r="R27" s="264"/>
      <c r="S27" s="264"/>
      <c r="T27" s="264"/>
      <c r="U27" s="264"/>
    </row>
    <row r="28">
      <c r="A28" s="264"/>
      <c r="B28" s="264"/>
      <c r="C28" s="264"/>
      <c r="D28" s="264"/>
      <c r="E28" s="264"/>
      <c r="F28" s="264"/>
      <c r="G28" s="264"/>
      <c r="H28" s="264"/>
      <c r="I28" s="264"/>
      <c r="J28" s="264"/>
      <c r="K28" s="264"/>
      <c r="L28" s="264"/>
      <c r="M28" s="264"/>
      <c r="N28" s="264"/>
      <c r="O28" s="264"/>
      <c r="P28" s="264"/>
      <c r="Q28" s="264"/>
      <c r="R28" s="264"/>
      <c r="S28" s="264"/>
      <c r="T28" s="264"/>
      <c r="U28" s="264"/>
    </row>
    <row r="29">
      <c r="A29" s="264"/>
      <c r="B29" s="264"/>
      <c r="C29" s="264"/>
      <c r="D29" s="264"/>
      <c r="E29" s="264"/>
      <c r="F29" s="264"/>
      <c r="G29" s="264"/>
      <c r="H29" s="264"/>
      <c r="I29" s="264"/>
      <c r="J29" s="264"/>
      <c r="K29" s="264"/>
      <c r="L29" s="264"/>
      <c r="M29" s="264"/>
      <c r="N29" s="264"/>
      <c r="O29" s="264"/>
      <c r="P29" s="264"/>
      <c r="Q29" s="264"/>
      <c r="R29" s="264"/>
      <c r="S29" s="264"/>
      <c r="T29" s="264"/>
      <c r="U29" s="264"/>
    </row>
    <row r="30">
      <c r="A30" s="264"/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</row>
    <row r="31">
      <c r="A31" s="264"/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4"/>
      <c r="M31" s="264"/>
      <c r="N31" s="264"/>
      <c r="O31" s="264"/>
      <c r="P31" s="264"/>
      <c r="Q31" s="264"/>
      <c r="R31" s="264"/>
      <c r="S31" s="264"/>
      <c r="T31" s="264"/>
      <c r="U31" s="264"/>
    </row>
    <row r="32">
      <c r="A32" s="264"/>
      <c r="B32" s="264"/>
      <c r="C32" s="264"/>
      <c r="D32" s="264"/>
      <c r="E32" s="264"/>
      <c r="F32" s="264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</row>
    <row r="33">
      <c r="A33" s="264"/>
      <c r="B33" s="264"/>
      <c r="C33" s="264"/>
      <c r="D33" s="264"/>
      <c r="E33" s="264"/>
      <c r="F33" s="264"/>
      <c r="G33" s="264"/>
      <c r="H33" s="264"/>
      <c r="I33" s="264"/>
      <c r="J33" s="264"/>
      <c r="K33" s="264"/>
      <c r="L33" s="264"/>
      <c r="M33" s="264"/>
      <c r="N33" s="264"/>
      <c r="O33" s="264"/>
      <c r="P33" s="264"/>
      <c r="Q33" s="264"/>
      <c r="R33" s="264"/>
      <c r="S33" s="264"/>
      <c r="T33" s="264"/>
      <c r="U33" s="264"/>
    </row>
    <row r="34">
      <c r="A34" s="264"/>
      <c r="B34" s="264"/>
      <c r="C34" s="264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264"/>
      <c r="P34" s="264"/>
      <c r="Q34" s="264"/>
      <c r="R34" s="264"/>
      <c r="S34" s="264"/>
      <c r="T34" s="264"/>
      <c r="U34" s="264"/>
    </row>
    <row r="35">
      <c r="A35" s="264"/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64"/>
      <c r="Q35" s="264"/>
      <c r="R35" s="264"/>
      <c r="S35" s="264"/>
      <c r="T35" s="264"/>
      <c r="U35" s="264"/>
    </row>
    <row r="36">
      <c r="A36" s="264"/>
      <c r="B36" s="264"/>
      <c r="C36" s="264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64"/>
      <c r="P36" s="264"/>
      <c r="Q36" s="264"/>
      <c r="R36" s="264"/>
      <c r="S36" s="264"/>
      <c r="T36" s="264"/>
      <c r="U36" s="264"/>
    </row>
    <row r="37">
      <c r="A37" s="264"/>
      <c r="B37" s="264"/>
      <c r="C37" s="264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4"/>
      <c r="O37" s="264"/>
      <c r="P37" s="264"/>
      <c r="Q37" s="264"/>
      <c r="R37" s="264"/>
      <c r="S37" s="264"/>
      <c r="T37" s="264"/>
      <c r="U37" s="264"/>
    </row>
    <row r="38">
      <c r="A38" s="264"/>
      <c r="B38" s="264"/>
      <c r="C38" s="264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264"/>
      <c r="P38" s="264"/>
      <c r="Q38" s="264"/>
      <c r="R38" s="264"/>
      <c r="S38" s="264"/>
      <c r="T38" s="264"/>
      <c r="U38" s="264"/>
    </row>
    <row r="39">
      <c r="A39" s="264"/>
      <c r="B39" s="264"/>
      <c r="C39" s="264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64"/>
      <c r="P39" s="264"/>
      <c r="Q39" s="264"/>
      <c r="R39" s="264"/>
      <c r="S39" s="264"/>
      <c r="T39" s="264"/>
      <c r="U39" s="264"/>
    </row>
    <row r="40">
      <c r="A40" s="264"/>
      <c r="B40" s="264"/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4"/>
      <c r="O40" s="264"/>
      <c r="P40" s="264"/>
      <c r="Q40" s="264"/>
      <c r="R40" s="264"/>
      <c r="S40" s="264"/>
      <c r="T40" s="264"/>
      <c r="U40" s="264"/>
    </row>
    <row r="41">
      <c r="A41" s="264"/>
      <c r="B41" s="264"/>
      <c r="C41" s="264"/>
      <c r="D41" s="264"/>
      <c r="E41" s="264"/>
      <c r="F41" s="264"/>
      <c r="G41" s="264"/>
      <c r="H41" s="264"/>
      <c r="I41" s="264"/>
      <c r="J41" s="264"/>
      <c r="K41" s="264"/>
      <c r="L41" s="264"/>
      <c r="M41" s="264"/>
      <c r="N41" s="264"/>
      <c r="O41" s="264"/>
      <c r="P41" s="264"/>
      <c r="Q41" s="264"/>
      <c r="R41" s="264"/>
      <c r="S41" s="264"/>
      <c r="T41" s="264"/>
      <c r="U41" s="264"/>
    </row>
    <row r="42">
      <c r="A42" s="264"/>
      <c r="B42" s="264"/>
      <c r="C42" s="264"/>
      <c r="D42" s="264"/>
      <c r="E42" s="264"/>
      <c r="F42" s="264"/>
      <c r="G42" s="264"/>
      <c r="H42" s="264"/>
      <c r="I42" s="264"/>
      <c r="J42" s="264"/>
      <c r="K42" s="264"/>
      <c r="L42" s="264"/>
      <c r="M42" s="264"/>
      <c r="N42" s="264"/>
      <c r="O42" s="264"/>
      <c r="P42" s="264"/>
      <c r="Q42" s="264"/>
      <c r="R42" s="264"/>
      <c r="S42" s="264"/>
      <c r="T42" s="264"/>
      <c r="U42" s="264"/>
    </row>
    <row r="43">
      <c r="A43" s="264"/>
      <c r="B43" s="264"/>
      <c r="C43" s="264"/>
      <c r="D43" s="264"/>
      <c r="E43" s="264"/>
      <c r="F43" s="264"/>
      <c r="G43" s="264"/>
      <c r="H43" s="264"/>
      <c r="I43" s="264"/>
      <c r="J43" s="264"/>
      <c r="K43" s="264"/>
      <c r="L43" s="264"/>
      <c r="M43" s="264"/>
      <c r="N43" s="264"/>
      <c r="O43" s="264"/>
      <c r="P43" s="264"/>
      <c r="Q43" s="264"/>
      <c r="R43" s="264"/>
      <c r="S43" s="264"/>
      <c r="T43" s="264"/>
      <c r="U43" s="264"/>
    </row>
    <row r="44">
      <c r="A44" s="264"/>
      <c r="B44" s="264"/>
      <c r="C44" s="264"/>
      <c r="D44" s="264"/>
      <c r="E44" s="264"/>
      <c r="F44" s="264"/>
      <c r="G44" s="264"/>
      <c r="H44" s="264"/>
      <c r="I44" s="264"/>
      <c r="J44" s="264"/>
      <c r="K44" s="264"/>
      <c r="L44" s="264"/>
      <c r="M44" s="264"/>
      <c r="N44" s="264"/>
      <c r="O44" s="264"/>
      <c r="P44" s="264"/>
      <c r="Q44" s="264"/>
      <c r="R44" s="264"/>
      <c r="S44" s="264"/>
      <c r="T44" s="264"/>
      <c r="U44" s="264"/>
    </row>
    <row r="45">
      <c r="A45" s="264"/>
      <c r="B45" s="264"/>
      <c r="C45" s="264"/>
      <c r="D45" s="264"/>
      <c r="E45" s="264"/>
      <c r="F45" s="264"/>
      <c r="G45" s="264"/>
      <c r="H45" s="264"/>
      <c r="I45" s="264"/>
      <c r="J45" s="264"/>
      <c r="K45" s="264"/>
      <c r="L45" s="264"/>
      <c r="M45" s="264"/>
      <c r="N45" s="264"/>
      <c r="O45" s="264"/>
      <c r="P45" s="264"/>
      <c r="Q45" s="264"/>
      <c r="R45" s="264"/>
      <c r="S45" s="264"/>
      <c r="T45" s="264"/>
      <c r="U45" s="264"/>
    </row>
    <row r="46">
      <c r="A46" s="264"/>
      <c r="B46" s="264"/>
      <c r="C46" s="264"/>
      <c r="D46" s="264"/>
      <c r="E46" s="264"/>
      <c r="F46" s="264"/>
      <c r="G46" s="264"/>
      <c r="H46" s="264"/>
      <c r="I46" s="264"/>
      <c r="J46" s="264"/>
      <c r="K46" s="264"/>
      <c r="L46" s="264"/>
      <c r="M46" s="264"/>
      <c r="N46" s="264"/>
      <c r="O46" s="264"/>
      <c r="P46" s="264"/>
      <c r="Q46" s="264"/>
      <c r="R46" s="264"/>
      <c r="S46" s="264"/>
      <c r="T46" s="264"/>
      <c r="U46" s="264"/>
    </row>
    <row r="47">
      <c r="A47" s="264"/>
      <c r="B47" s="264"/>
      <c r="C47" s="264"/>
      <c r="D47" s="264"/>
      <c r="E47" s="264"/>
      <c r="F47" s="264"/>
      <c r="G47" s="264"/>
      <c r="H47" s="264"/>
      <c r="I47" s="264"/>
      <c r="J47" s="264"/>
      <c r="K47" s="264"/>
      <c r="L47" s="264"/>
      <c r="M47" s="264"/>
      <c r="N47" s="264"/>
      <c r="O47" s="264"/>
      <c r="P47" s="264"/>
      <c r="Q47" s="264"/>
      <c r="R47" s="264"/>
      <c r="S47" s="264"/>
      <c r="T47" s="264"/>
      <c r="U47" s="264"/>
    </row>
    <row r="48">
      <c r="A48" s="264"/>
      <c r="B48" s="264"/>
      <c r="C48" s="264"/>
      <c r="D48" s="264"/>
      <c r="E48" s="264"/>
      <c r="F48" s="264"/>
      <c r="G48" s="264"/>
      <c r="H48" s="264"/>
      <c r="I48" s="264"/>
      <c r="J48" s="264"/>
      <c r="K48" s="264"/>
      <c r="L48" s="264"/>
      <c r="M48" s="264"/>
      <c r="N48" s="264"/>
      <c r="O48" s="264"/>
      <c r="P48" s="264"/>
      <c r="Q48" s="264"/>
      <c r="R48" s="264"/>
      <c r="S48" s="264"/>
      <c r="T48" s="264"/>
      <c r="U48" s="264"/>
    </row>
    <row r="49">
      <c r="A49" s="264"/>
      <c r="B49" s="264"/>
      <c r="C49" s="264"/>
      <c r="D49" s="264"/>
      <c r="E49" s="264"/>
      <c r="F49" s="264"/>
      <c r="G49" s="264"/>
      <c r="H49" s="264"/>
      <c r="I49" s="264"/>
      <c r="J49" s="264"/>
      <c r="K49" s="264"/>
      <c r="L49" s="264"/>
      <c r="M49" s="264"/>
      <c r="N49" s="264"/>
      <c r="O49" s="264"/>
      <c r="P49" s="264"/>
      <c r="Q49" s="264"/>
      <c r="R49" s="264"/>
      <c r="S49" s="264"/>
      <c r="T49" s="264"/>
      <c r="U49" s="264"/>
    </row>
    <row r="50">
      <c r="A50" s="264"/>
      <c r="B50" s="264"/>
      <c r="C50" s="264"/>
      <c r="D50" s="264"/>
      <c r="E50" s="264"/>
      <c r="F50" s="264"/>
      <c r="G50" s="264"/>
      <c r="H50" s="264"/>
      <c r="I50" s="264"/>
      <c r="J50" s="264"/>
      <c r="K50" s="264"/>
      <c r="L50" s="264"/>
      <c r="M50" s="264"/>
      <c r="N50" s="264"/>
      <c r="O50" s="264"/>
      <c r="P50" s="264"/>
      <c r="Q50" s="264"/>
      <c r="R50" s="264"/>
      <c r="S50" s="264"/>
      <c r="T50" s="264"/>
      <c r="U50" s="264"/>
    </row>
    <row r="51">
      <c r="A51" s="264"/>
      <c r="B51" s="264"/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64"/>
      <c r="Q51" s="264"/>
      <c r="R51" s="264"/>
      <c r="S51" s="264"/>
      <c r="T51" s="264"/>
      <c r="U51" s="264"/>
    </row>
    <row r="52">
      <c r="A52" s="264"/>
      <c r="B52" s="264"/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4"/>
      <c r="O52" s="264"/>
      <c r="P52" s="264"/>
      <c r="Q52" s="264"/>
      <c r="R52" s="264"/>
      <c r="S52" s="264"/>
      <c r="T52" s="264"/>
      <c r="U52" s="264"/>
    </row>
    <row r="53">
      <c r="A53" s="264"/>
      <c r="B53" s="264"/>
      <c r="C53" s="264"/>
      <c r="D53" s="264"/>
      <c r="E53" s="264"/>
      <c r="F53" s="264"/>
      <c r="G53" s="264"/>
      <c r="H53" s="264"/>
      <c r="I53" s="264"/>
      <c r="J53" s="264"/>
      <c r="K53" s="264"/>
      <c r="L53" s="264"/>
      <c r="M53" s="264"/>
      <c r="N53" s="264"/>
      <c r="O53" s="264"/>
      <c r="P53" s="264"/>
      <c r="Q53" s="264"/>
      <c r="R53" s="264"/>
      <c r="S53" s="264"/>
      <c r="T53" s="264"/>
      <c r="U53" s="264"/>
    </row>
    <row r="54">
      <c r="A54" s="264"/>
      <c r="B54" s="264"/>
      <c r="C54" s="264"/>
      <c r="D54" s="264"/>
      <c r="E54" s="264"/>
      <c r="F54" s="264"/>
      <c r="G54" s="264"/>
      <c r="H54" s="264"/>
      <c r="I54" s="264"/>
      <c r="J54" s="264"/>
      <c r="K54" s="264"/>
      <c r="L54" s="264"/>
      <c r="M54" s="264"/>
      <c r="N54" s="264"/>
      <c r="O54" s="264"/>
      <c r="P54" s="264"/>
      <c r="Q54" s="264"/>
      <c r="R54" s="264"/>
      <c r="S54" s="264"/>
      <c r="T54" s="264"/>
      <c r="U54" s="264"/>
    </row>
    <row r="55">
      <c r="A55" s="264"/>
      <c r="B55" s="264"/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4"/>
      <c r="O55" s="264"/>
      <c r="P55" s="264"/>
      <c r="Q55" s="264"/>
      <c r="R55" s="264"/>
      <c r="S55" s="264"/>
      <c r="T55" s="264"/>
      <c r="U55" s="264"/>
    </row>
    <row r="56">
      <c r="A56" s="264"/>
      <c r="B56" s="264"/>
      <c r="C56" s="264"/>
      <c r="D56" s="264"/>
      <c r="E56" s="264"/>
      <c r="F56" s="264"/>
      <c r="G56" s="264"/>
      <c r="H56" s="264"/>
      <c r="I56" s="264"/>
      <c r="J56" s="264"/>
      <c r="K56" s="264"/>
      <c r="L56" s="264"/>
      <c r="M56" s="264"/>
      <c r="N56" s="264"/>
      <c r="O56" s="264"/>
      <c r="P56" s="264"/>
      <c r="Q56" s="264"/>
      <c r="R56" s="264"/>
      <c r="S56" s="264"/>
      <c r="T56" s="264"/>
      <c r="U56" s="264"/>
    </row>
    <row r="57">
      <c r="A57" s="264"/>
      <c r="B57" s="264"/>
      <c r="C57" s="264"/>
      <c r="D57" s="264"/>
      <c r="E57" s="264"/>
      <c r="F57" s="264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</row>
    <row r="58">
      <c r="A58" s="264"/>
      <c r="B58" s="264"/>
      <c r="C58" s="264"/>
      <c r="D58" s="264"/>
      <c r="E58" s="264"/>
      <c r="F58" s="264"/>
      <c r="G58" s="264"/>
      <c r="H58" s="264"/>
      <c r="I58" s="264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</row>
    <row r="59">
      <c r="A59" s="264"/>
      <c r="B59" s="264"/>
      <c r="C59" s="264"/>
      <c r="D59" s="264"/>
      <c r="E59" s="264"/>
      <c r="F59" s="264"/>
      <c r="G59" s="264"/>
      <c r="H59" s="264"/>
      <c r="I59" s="264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</row>
    <row r="60">
      <c r="A60" s="264"/>
      <c r="B60" s="264"/>
      <c r="C60" s="264"/>
      <c r="D60" s="264"/>
      <c r="E60" s="264"/>
      <c r="F60" s="264"/>
      <c r="G60" s="264"/>
      <c r="H60" s="264"/>
      <c r="I60" s="264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</row>
    <row r="61">
      <c r="A61" s="264"/>
      <c r="B61" s="264"/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</row>
    <row r="62">
      <c r="A62" s="264"/>
      <c r="B62" s="264"/>
      <c r="C62" s="264"/>
      <c r="D62" s="264"/>
      <c r="E62" s="264"/>
      <c r="F62" s="264"/>
      <c r="G62" s="264"/>
      <c r="H62" s="264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</row>
    <row r="63">
      <c r="A63" s="264"/>
      <c r="B63" s="264"/>
      <c r="C63" s="264"/>
      <c r="D63" s="264"/>
      <c r="E63" s="264"/>
      <c r="F63" s="264"/>
      <c r="G63" s="264"/>
      <c r="H63" s="264"/>
      <c r="I63" s="264"/>
      <c r="J63" s="264"/>
      <c r="K63" s="264"/>
      <c r="L63" s="264"/>
      <c r="M63" s="264"/>
      <c r="N63" s="264"/>
      <c r="O63" s="264"/>
      <c r="P63" s="264"/>
      <c r="Q63" s="264"/>
      <c r="R63" s="264"/>
      <c r="S63" s="264"/>
      <c r="T63" s="264"/>
      <c r="U63" s="264"/>
    </row>
    <row r="64">
      <c r="A64" s="264"/>
      <c r="B64" s="264"/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4"/>
      <c r="O64" s="264"/>
      <c r="P64" s="264"/>
      <c r="Q64" s="264"/>
      <c r="R64" s="264"/>
      <c r="S64" s="264"/>
      <c r="T64" s="264"/>
      <c r="U64" s="264"/>
    </row>
    <row r="65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R65" s="264"/>
      <c r="S65" s="264"/>
      <c r="T65" s="264"/>
      <c r="U65" s="264"/>
    </row>
    <row r="66">
      <c r="A66" s="264"/>
      <c r="B66" s="264"/>
      <c r="C66" s="264"/>
      <c r="D66" s="264"/>
      <c r="E66" s="264"/>
      <c r="F66" s="264"/>
      <c r="G66" s="264"/>
      <c r="H66" s="264"/>
      <c r="I66" s="264"/>
      <c r="J66" s="264"/>
      <c r="K66" s="264"/>
      <c r="L66" s="264"/>
      <c r="M66" s="264"/>
      <c r="N66" s="264"/>
      <c r="O66" s="264"/>
      <c r="P66" s="264"/>
      <c r="Q66" s="264"/>
      <c r="R66" s="264"/>
      <c r="S66" s="264"/>
      <c r="T66" s="264"/>
      <c r="U66" s="264"/>
    </row>
    <row r="67">
      <c r="A67" s="264"/>
      <c r="B67" s="264"/>
      <c r="C67" s="264"/>
      <c r="D67" s="264"/>
      <c r="E67" s="264"/>
      <c r="F67" s="264"/>
      <c r="G67" s="264"/>
      <c r="H67" s="264"/>
      <c r="I67" s="264"/>
      <c r="J67" s="264"/>
      <c r="K67" s="264"/>
      <c r="L67" s="264"/>
      <c r="M67" s="264"/>
      <c r="N67" s="264"/>
      <c r="O67" s="264"/>
      <c r="P67" s="264"/>
      <c r="Q67" s="264"/>
      <c r="R67" s="264"/>
      <c r="S67" s="264"/>
      <c r="T67" s="264"/>
      <c r="U67" s="264"/>
    </row>
    <row r="68">
      <c r="A68" s="264"/>
      <c r="B68" s="264"/>
      <c r="C68" s="264"/>
      <c r="D68" s="264"/>
      <c r="E68" s="264"/>
      <c r="F68" s="264"/>
      <c r="G68" s="264"/>
      <c r="H68" s="264"/>
      <c r="I68" s="264"/>
      <c r="J68" s="264"/>
      <c r="K68" s="264"/>
      <c r="L68" s="264"/>
      <c r="M68" s="264"/>
      <c r="N68" s="264"/>
      <c r="O68" s="264"/>
      <c r="P68" s="264"/>
      <c r="Q68" s="264"/>
      <c r="R68" s="264"/>
      <c r="S68" s="264"/>
      <c r="T68" s="264"/>
      <c r="U68" s="264"/>
    </row>
    <row r="69">
      <c r="A69" s="264"/>
      <c r="B69" s="264"/>
      <c r="C69" s="264"/>
      <c r="D69" s="264"/>
      <c r="E69" s="264"/>
      <c r="F69" s="264"/>
      <c r="G69" s="264"/>
      <c r="H69" s="264"/>
      <c r="I69" s="264"/>
      <c r="J69" s="264"/>
      <c r="K69" s="264"/>
      <c r="L69" s="264"/>
      <c r="M69" s="264"/>
      <c r="N69" s="264"/>
      <c r="O69" s="264"/>
      <c r="P69" s="264"/>
      <c r="Q69" s="264"/>
      <c r="R69" s="264"/>
      <c r="S69" s="264"/>
      <c r="T69" s="264"/>
      <c r="U69" s="264"/>
    </row>
    <row r="70">
      <c r="A70" s="264"/>
      <c r="B70" s="264"/>
      <c r="C70" s="264"/>
      <c r="D70" s="264"/>
      <c r="E70" s="264"/>
      <c r="F70" s="264"/>
      <c r="G70" s="264"/>
      <c r="H70" s="264"/>
      <c r="I70" s="264"/>
      <c r="J70" s="264"/>
      <c r="K70" s="264"/>
      <c r="L70" s="264"/>
      <c r="M70" s="264"/>
      <c r="N70" s="264"/>
      <c r="O70" s="264"/>
      <c r="P70" s="264"/>
      <c r="Q70" s="264"/>
      <c r="R70" s="264"/>
      <c r="S70" s="264"/>
      <c r="T70" s="264"/>
      <c r="U70" s="264"/>
    </row>
    <row r="71">
      <c r="A71" s="264"/>
      <c r="B71" s="264"/>
      <c r="C71" s="264"/>
      <c r="D71" s="264"/>
      <c r="E71" s="264"/>
      <c r="F71" s="264"/>
      <c r="G71" s="264"/>
      <c r="H71" s="264"/>
      <c r="I71" s="264"/>
      <c r="J71" s="264"/>
      <c r="K71" s="264"/>
      <c r="L71" s="264"/>
      <c r="M71" s="264"/>
      <c r="N71" s="264"/>
      <c r="O71" s="264"/>
      <c r="P71" s="264"/>
      <c r="Q71" s="264"/>
      <c r="R71" s="264"/>
      <c r="S71" s="264"/>
      <c r="T71" s="264"/>
      <c r="U71" s="264"/>
    </row>
    <row r="72">
      <c r="A72" s="264"/>
      <c r="B72" s="264"/>
      <c r="C72" s="264"/>
      <c r="D72" s="264"/>
      <c r="E72" s="264"/>
      <c r="F72" s="264"/>
      <c r="G72" s="264"/>
      <c r="H72" s="264"/>
      <c r="I72" s="264"/>
      <c r="J72" s="264"/>
      <c r="K72" s="264"/>
      <c r="L72" s="264"/>
      <c r="M72" s="264"/>
      <c r="N72" s="264"/>
      <c r="O72" s="264"/>
      <c r="P72" s="264"/>
      <c r="Q72" s="264"/>
      <c r="R72" s="264"/>
      <c r="S72" s="264"/>
      <c r="T72" s="264"/>
      <c r="U72" s="264"/>
    </row>
    <row r="73">
      <c r="A73" s="264"/>
      <c r="B73" s="264"/>
      <c r="C73" s="264"/>
      <c r="D73" s="264"/>
      <c r="E73" s="264"/>
      <c r="F73" s="264"/>
      <c r="G73" s="264"/>
      <c r="H73" s="264"/>
      <c r="I73" s="264"/>
      <c r="J73" s="264"/>
      <c r="K73" s="264"/>
      <c r="L73" s="264"/>
      <c r="M73" s="264"/>
      <c r="N73" s="264"/>
      <c r="O73" s="264"/>
      <c r="P73" s="264"/>
      <c r="Q73" s="264"/>
      <c r="R73" s="264"/>
      <c r="S73" s="264"/>
      <c r="T73" s="264"/>
      <c r="U73" s="264"/>
    </row>
    <row r="74">
      <c r="A74" s="264"/>
      <c r="B74" s="264"/>
      <c r="C74" s="264"/>
      <c r="D74" s="264"/>
      <c r="E74" s="264"/>
      <c r="F74" s="264"/>
      <c r="G74" s="264"/>
      <c r="H74" s="264"/>
      <c r="I74" s="264"/>
      <c r="J74" s="264"/>
      <c r="K74" s="264"/>
      <c r="L74" s="264"/>
      <c r="M74" s="264"/>
      <c r="N74" s="264"/>
      <c r="O74" s="264"/>
      <c r="P74" s="264"/>
      <c r="Q74" s="264"/>
      <c r="R74" s="264"/>
      <c r="S74" s="264"/>
      <c r="T74" s="264"/>
      <c r="U74" s="264"/>
    </row>
    <row r="75">
      <c r="A75" s="264"/>
      <c r="B75" s="264"/>
      <c r="C75" s="264"/>
      <c r="D75" s="264"/>
      <c r="E75" s="264"/>
      <c r="F75" s="264"/>
      <c r="G75" s="264"/>
      <c r="H75" s="264"/>
      <c r="I75" s="264"/>
      <c r="J75" s="264"/>
      <c r="K75" s="264"/>
      <c r="L75" s="264"/>
      <c r="M75" s="264"/>
      <c r="N75" s="264"/>
      <c r="O75" s="264"/>
      <c r="P75" s="264"/>
      <c r="Q75" s="264"/>
      <c r="R75" s="264"/>
      <c r="S75" s="264"/>
      <c r="T75" s="264"/>
      <c r="U75" s="264"/>
    </row>
    <row r="76">
      <c r="A76" s="264"/>
      <c r="B76" s="264"/>
      <c r="C76" s="264"/>
      <c r="D76" s="264"/>
      <c r="E76" s="264"/>
      <c r="F76" s="264"/>
      <c r="G76" s="264"/>
      <c r="H76" s="264"/>
      <c r="I76" s="264"/>
      <c r="J76" s="264"/>
      <c r="K76" s="264"/>
      <c r="L76" s="264"/>
      <c r="M76" s="264"/>
      <c r="N76" s="264"/>
      <c r="O76" s="264"/>
      <c r="P76" s="264"/>
      <c r="Q76" s="264"/>
      <c r="R76" s="264"/>
      <c r="S76" s="264"/>
      <c r="T76" s="264"/>
      <c r="U76" s="264"/>
    </row>
    <row r="77">
      <c r="A77" s="264"/>
      <c r="B77" s="264"/>
      <c r="C77" s="264"/>
      <c r="D77" s="264"/>
      <c r="E77" s="264"/>
      <c r="F77" s="264"/>
      <c r="G77" s="264"/>
      <c r="H77" s="264"/>
      <c r="I77" s="264"/>
      <c r="J77" s="264"/>
      <c r="K77" s="264"/>
      <c r="L77" s="264"/>
      <c r="M77" s="264"/>
      <c r="N77" s="264"/>
      <c r="O77" s="264"/>
      <c r="P77" s="264"/>
      <c r="Q77" s="264"/>
      <c r="R77" s="264"/>
      <c r="S77" s="264"/>
      <c r="T77" s="264"/>
      <c r="U77" s="264"/>
    </row>
    <row r="78">
      <c r="A78" s="264"/>
      <c r="B78" s="264"/>
      <c r="C78" s="264"/>
      <c r="D78" s="264"/>
      <c r="E78" s="264"/>
      <c r="F78" s="264"/>
      <c r="G78" s="264"/>
      <c r="H78" s="264"/>
      <c r="I78" s="264"/>
      <c r="J78" s="264"/>
      <c r="K78" s="264"/>
      <c r="L78" s="264"/>
      <c r="M78" s="264"/>
      <c r="N78" s="264"/>
      <c r="O78" s="264"/>
      <c r="P78" s="264"/>
      <c r="Q78" s="264"/>
      <c r="R78" s="264"/>
      <c r="S78" s="264"/>
      <c r="T78" s="264"/>
      <c r="U78" s="264"/>
    </row>
    <row r="79">
      <c r="A79" s="264"/>
      <c r="B79" s="264"/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  <c r="P79" s="264"/>
      <c r="Q79" s="264"/>
      <c r="R79" s="264"/>
      <c r="S79" s="264"/>
      <c r="T79" s="264"/>
      <c r="U79" s="264"/>
    </row>
    <row r="80">
      <c r="A80" s="264"/>
      <c r="B80" s="264"/>
      <c r="C80" s="264"/>
      <c r="D80" s="264"/>
      <c r="E80" s="264"/>
      <c r="F80" s="264"/>
      <c r="G80" s="264"/>
      <c r="H80" s="264"/>
      <c r="I80" s="264"/>
      <c r="J80" s="264"/>
      <c r="K80" s="264"/>
      <c r="L80" s="264"/>
      <c r="M80" s="264"/>
      <c r="N80" s="264"/>
      <c r="O80" s="264"/>
      <c r="P80" s="264"/>
      <c r="Q80" s="264"/>
      <c r="R80" s="264"/>
      <c r="S80" s="264"/>
      <c r="T80" s="264"/>
      <c r="U80" s="264"/>
    </row>
    <row r="81">
      <c r="A81" s="264"/>
      <c r="B81" s="264"/>
      <c r="C81" s="264"/>
      <c r="D81" s="264"/>
      <c r="E81" s="264"/>
      <c r="F81" s="264"/>
      <c r="G81" s="264"/>
      <c r="H81" s="264"/>
      <c r="I81" s="264"/>
      <c r="J81" s="264"/>
      <c r="K81" s="264"/>
      <c r="L81" s="264"/>
      <c r="M81" s="264"/>
      <c r="N81" s="264"/>
      <c r="O81" s="264"/>
      <c r="P81" s="264"/>
      <c r="Q81" s="264"/>
      <c r="R81" s="264"/>
      <c r="S81" s="264"/>
      <c r="T81" s="264"/>
      <c r="U81" s="264"/>
    </row>
    <row r="82">
      <c r="A82" s="264"/>
      <c r="B82" s="264"/>
      <c r="C82" s="264"/>
      <c r="D82" s="264"/>
      <c r="E82" s="264"/>
      <c r="F82" s="264"/>
      <c r="G82" s="264"/>
      <c r="H82" s="264"/>
      <c r="I82" s="264"/>
      <c r="J82" s="264"/>
      <c r="K82" s="264"/>
      <c r="L82" s="264"/>
      <c r="M82" s="264"/>
      <c r="N82" s="264"/>
      <c r="O82" s="264"/>
      <c r="P82" s="264"/>
      <c r="Q82" s="264"/>
      <c r="R82" s="264"/>
      <c r="S82" s="264"/>
      <c r="T82" s="264"/>
      <c r="U82" s="264"/>
    </row>
    <row r="83">
      <c r="A83" s="264"/>
      <c r="B83" s="264"/>
      <c r="C83" s="264"/>
      <c r="D83" s="264"/>
      <c r="E83" s="264"/>
      <c r="F83" s="264"/>
      <c r="G83" s="264"/>
      <c r="H83" s="264"/>
      <c r="I83" s="264"/>
      <c r="J83" s="264"/>
      <c r="K83" s="264"/>
      <c r="L83" s="264"/>
      <c r="M83" s="264"/>
      <c r="N83" s="264"/>
      <c r="O83" s="264"/>
      <c r="P83" s="264"/>
      <c r="Q83" s="264"/>
      <c r="R83" s="264"/>
      <c r="S83" s="264"/>
      <c r="T83" s="264"/>
      <c r="U83" s="264"/>
    </row>
    <row r="84">
      <c r="A84" s="264"/>
      <c r="B84" s="264"/>
      <c r="C84" s="264"/>
      <c r="D84" s="264"/>
      <c r="E84" s="264"/>
      <c r="F84" s="264"/>
      <c r="G84" s="264"/>
      <c r="H84" s="264"/>
      <c r="I84" s="264"/>
      <c r="J84" s="264"/>
      <c r="K84" s="264"/>
      <c r="L84" s="264"/>
      <c r="M84" s="264"/>
      <c r="N84" s="264"/>
      <c r="O84" s="264"/>
      <c r="P84" s="264"/>
      <c r="Q84" s="264"/>
      <c r="R84" s="264"/>
      <c r="S84" s="264"/>
      <c r="T84" s="264"/>
      <c r="U84" s="264"/>
    </row>
    <row r="85">
      <c r="A85" s="264"/>
      <c r="B85" s="264"/>
      <c r="C85" s="264"/>
      <c r="D85" s="264"/>
      <c r="E85" s="264"/>
      <c r="F85" s="264"/>
      <c r="G85" s="264"/>
      <c r="H85" s="264"/>
      <c r="I85" s="264"/>
      <c r="J85" s="264"/>
      <c r="K85" s="264"/>
      <c r="L85" s="264"/>
      <c r="M85" s="264"/>
      <c r="N85" s="264"/>
      <c r="O85" s="264"/>
      <c r="P85" s="264"/>
      <c r="Q85" s="264"/>
      <c r="R85" s="264"/>
      <c r="S85" s="264"/>
      <c r="T85" s="264"/>
      <c r="U85" s="264"/>
    </row>
    <row r="86">
      <c r="A86" s="264"/>
      <c r="B86" s="264"/>
      <c r="C86" s="264"/>
      <c r="D86" s="264"/>
      <c r="E86" s="264"/>
      <c r="F86" s="264"/>
      <c r="G86" s="264"/>
      <c r="H86" s="264"/>
      <c r="I86" s="264"/>
      <c r="J86" s="264"/>
      <c r="K86" s="264"/>
      <c r="L86" s="264"/>
      <c r="M86" s="264"/>
      <c r="N86" s="264"/>
      <c r="O86" s="264"/>
      <c r="P86" s="264"/>
      <c r="Q86" s="264"/>
      <c r="R86" s="264"/>
      <c r="S86" s="264"/>
      <c r="T86" s="264"/>
      <c r="U86" s="264"/>
    </row>
    <row r="87">
      <c r="A87" s="264"/>
      <c r="B87" s="264"/>
      <c r="C87" s="264"/>
      <c r="D87" s="264"/>
      <c r="E87" s="264"/>
      <c r="F87" s="264"/>
      <c r="G87" s="264"/>
      <c r="H87" s="264"/>
      <c r="I87" s="264"/>
      <c r="J87" s="264"/>
      <c r="K87" s="264"/>
      <c r="L87" s="264"/>
      <c r="M87" s="264"/>
      <c r="N87" s="264"/>
      <c r="O87" s="264"/>
      <c r="P87" s="264"/>
      <c r="Q87" s="264"/>
      <c r="R87" s="264"/>
      <c r="S87" s="264"/>
      <c r="T87" s="264"/>
      <c r="U87" s="264"/>
    </row>
    <row r="88">
      <c r="A88" s="264"/>
      <c r="B88" s="264"/>
      <c r="C88" s="264"/>
      <c r="D88" s="264"/>
      <c r="E88" s="264"/>
      <c r="F88" s="264"/>
      <c r="G88" s="264"/>
      <c r="H88" s="264"/>
      <c r="I88" s="264"/>
      <c r="J88" s="264"/>
      <c r="K88" s="264"/>
      <c r="L88" s="264"/>
      <c r="M88" s="264"/>
      <c r="N88" s="264"/>
      <c r="O88" s="264"/>
      <c r="P88" s="264"/>
      <c r="Q88" s="264"/>
      <c r="R88" s="264"/>
      <c r="S88" s="264"/>
      <c r="T88" s="264"/>
      <c r="U88" s="264"/>
    </row>
    <row r="89">
      <c r="A89" s="264"/>
      <c r="B89" s="264"/>
      <c r="C89" s="264"/>
      <c r="D89" s="264"/>
      <c r="E89" s="264"/>
      <c r="F89" s="264"/>
      <c r="G89" s="264"/>
      <c r="H89" s="264"/>
      <c r="I89" s="264"/>
      <c r="J89" s="264"/>
      <c r="K89" s="264"/>
      <c r="L89" s="264"/>
      <c r="M89" s="264"/>
      <c r="N89" s="264"/>
      <c r="O89" s="264"/>
      <c r="P89" s="264"/>
      <c r="Q89" s="264"/>
      <c r="R89" s="264"/>
      <c r="S89" s="264"/>
      <c r="T89" s="264"/>
      <c r="U89" s="264"/>
    </row>
    <row r="90">
      <c r="A90" s="264"/>
      <c r="B90" s="264"/>
      <c r="C90" s="264"/>
      <c r="D90" s="264"/>
      <c r="E90" s="264"/>
      <c r="F90" s="264"/>
      <c r="G90" s="264"/>
      <c r="H90" s="264"/>
      <c r="I90" s="264"/>
      <c r="J90" s="264"/>
      <c r="K90" s="264"/>
      <c r="L90" s="264"/>
      <c r="M90" s="264"/>
      <c r="N90" s="264"/>
      <c r="O90" s="264"/>
      <c r="P90" s="264"/>
      <c r="Q90" s="264"/>
      <c r="R90" s="264"/>
      <c r="S90" s="264"/>
      <c r="T90" s="264"/>
      <c r="U90" s="264"/>
    </row>
    <row r="91">
      <c r="A91" s="264"/>
      <c r="B91" s="264"/>
      <c r="C91" s="264"/>
      <c r="D91" s="264"/>
      <c r="E91" s="264"/>
      <c r="F91" s="264"/>
      <c r="G91" s="264"/>
      <c r="H91" s="264"/>
      <c r="I91" s="264"/>
      <c r="J91" s="264"/>
      <c r="K91" s="264"/>
      <c r="L91" s="264"/>
      <c r="M91" s="264"/>
      <c r="N91" s="264"/>
      <c r="O91" s="264"/>
      <c r="P91" s="264"/>
      <c r="Q91" s="264"/>
      <c r="R91" s="264"/>
      <c r="S91" s="264"/>
      <c r="T91" s="264"/>
      <c r="U91" s="264"/>
    </row>
    <row r="92">
      <c r="A92" s="264"/>
      <c r="B92" s="264"/>
      <c r="C92" s="264"/>
      <c r="D92" s="264"/>
      <c r="E92" s="264"/>
      <c r="F92" s="264"/>
      <c r="G92" s="264"/>
      <c r="H92" s="264"/>
      <c r="I92" s="264"/>
      <c r="J92" s="264"/>
      <c r="K92" s="264"/>
      <c r="L92" s="264"/>
      <c r="M92" s="264"/>
      <c r="N92" s="264"/>
      <c r="O92" s="264"/>
      <c r="P92" s="264"/>
      <c r="Q92" s="264"/>
      <c r="R92" s="264"/>
      <c r="S92" s="264"/>
      <c r="T92" s="264"/>
      <c r="U92" s="264"/>
    </row>
    <row r="93">
      <c r="A93" s="264"/>
      <c r="B93" s="264"/>
      <c r="C93" s="264"/>
      <c r="D93" s="264"/>
      <c r="E93" s="264"/>
      <c r="F93" s="264"/>
      <c r="G93" s="264"/>
      <c r="H93" s="264"/>
      <c r="I93" s="264"/>
      <c r="J93" s="264"/>
      <c r="K93" s="264"/>
      <c r="L93" s="264"/>
      <c r="M93" s="264"/>
      <c r="N93" s="264"/>
      <c r="O93" s="264"/>
      <c r="P93" s="264"/>
      <c r="Q93" s="264"/>
      <c r="R93" s="264"/>
      <c r="S93" s="264"/>
      <c r="T93" s="264"/>
      <c r="U93" s="264"/>
    </row>
    <row r="94">
      <c r="A94" s="264"/>
      <c r="B94" s="264"/>
      <c r="C94" s="264"/>
      <c r="D94" s="264"/>
      <c r="E94" s="264"/>
      <c r="F94" s="264"/>
      <c r="G94" s="264"/>
      <c r="H94" s="264"/>
      <c r="I94" s="264"/>
      <c r="J94" s="264"/>
      <c r="K94" s="264"/>
      <c r="L94" s="264"/>
      <c r="M94" s="264"/>
      <c r="N94" s="264"/>
      <c r="O94" s="264"/>
      <c r="P94" s="264"/>
      <c r="Q94" s="264"/>
      <c r="R94" s="264"/>
      <c r="S94" s="264"/>
      <c r="T94" s="264"/>
      <c r="U94" s="264"/>
    </row>
    <row r="95">
      <c r="A95" s="264"/>
      <c r="B95" s="264"/>
      <c r="C95" s="264"/>
      <c r="D95" s="264"/>
      <c r="E95" s="264"/>
      <c r="F95" s="264"/>
      <c r="G95" s="264"/>
      <c r="H95" s="264"/>
      <c r="I95" s="264"/>
      <c r="J95" s="264"/>
      <c r="K95" s="264"/>
      <c r="L95" s="264"/>
      <c r="M95" s="264"/>
      <c r="N95" s="264"/>
      <c r="O95" s="264"/>
      <c r="P95" s="264"/>
      <c r="Q95" s="264"/>
      <c r="R95" s="264"/>
      <c r="S95" s="264"/>
      <c r="T95" s="264"/>
      <c r="U95" s="264"/>
    </row>
    <row r="96">
      <c r="A96" s="264"/>
      <c r="B96" s="264"/>
      <c r="C96" s="264"/>
      <c r="D96" s="264"/>
      <c r="E96" s="264"/>
      <c r="F96" s="264"/>
      <c r="G96" s="264"/>
      <c r="H96" s="264"/>
      <c r="I96" s="264"/>
      <c r="J96" s="264"/>
      <c r="K96" s="264"/>
      <c r="L96" s="264"/>
      <c r="M96" s="264"/>
      <c r="N96" s="264"/>
      <c r="O96" s="264"/>
      <c r="P96" s="264"/>
      <c r="Q96" s="264"/>
      <c r="R96" s="264"/>
      <c r="S96" s="264"/>
      <c r="T96" s="264"/>
      <c r="U96" s="264"/>
    </row>
    <row r="97">
      <c r="A97" s="264"/>
      <c r="B97" s="264"/>
      <c r="C97" s="264"/>
      <c r="D97" s="264"/>
      <c r="E97" s="264"/>
      <c r="F97" s="264"/>
      <c r="G97" s="264"/>
      <c r="H97" s="264"/>
      <c r="I97" s="264"/>
      <c r="J97" s="264"/>
      <c r="K97" s="264"/>
      <c r="L97" s="264"/>
      <c r="M97" s="264"/>
      <c r="N97" s="264"/>
      <c r="O97" s="264"/>
      <c r="P97" s="264"/>
      <c r="Q97" s="264"/>
      <c r="R97" s="264"/>
      <c r="S97" s="264"/>
      <c r="T97" s="264"/>
      <c r="U97" s="264"/>
    </row>
    <row r="98">
      <c r="A98" s="264"/>
      <c r="B98" s="264"/>
      <c r="C98" s="264"/>
      <c r="D98" s="264"/>
      <c r="E98" s="264"/>
      <c r="F98" s="264"/>
      <c r="G98" s="264"/>
      <c r="H98" s="264"/>
      <c r="I98" s="264"/>
      <c r="J98" s="264"/>
      <c r="K98" s="264"/>
      <c r="L98" s="264"/>
      <c r="M98" s="264"/>
      <c r="N98" s="264"/>
      <c r="O98" s="264"/>
      <c r="P98" s="264"/>
      <c r="Q98" s="264"/>
      <c r="R98" s="264"/>
      <c r="S98" s="264"/>
      <c r="T98" s="264"/>
      <c r="U98" s="264"/>
    </row>
    <row r="99">
      <c r="A99" s="264"/>
      <c r="B99" s="264"/>
      <c r="C99" s="264"/>
      <c r="D99" s="264"/>
      <c r="E99" s="264"/>
      <c r="F99" s="264"/>
      <c r="G99" s="264"/>
      <c r="H99" s="264"/>
      <c r="I99" s="264"/>
      <c r="J99" s="264"/>
      <c r="K99" s="264"/>
      <c r="L99" s="264"/>
      <c r="M99" s="264"/>
      <c r="N99" s="264"/>
      <c r="O99" s="264"/>
      <c r="P99" s="264"/>
      <c r="Q99" s="264"/>
      <c r="R99" s="264"/>
      <c r="S99" s="264"/>
      <c r="T99" s="264"/>
      <c r="U99" s="264"/>
    </row>
    <row r="100">
      <c r="A100" s="264"/>
      <c r="B100" s="264"/>
      <c r="C100" s="264"/>
      <c r="D100" s="264"/>
      <c r="E100" s="264"/>
      <c r="F100" s="264"/>
      <c r="G100" s="264"/>
      <c r="H100" s="264"/>
      <c r="I100" s="264"/>
      <c r="J100" s="264"/>
      <c r="K100" s="264"/>
      <c r="L100" s="264"/>
      <c r="M100" s="264"/>
      <c r="N100" s="264"/>
      <c r="O100" s="264"/>
      <c r="P100" s="264"/>
      <c r="Q100" s="264"/>
      <c r="R100" s="264"/>
      <c r="S100" s="264"/>
      <c r="T100" s="264"/>
      <c r="U100" s="264"/>
    </row>
    <row r="101">
      <c r="A101" s="264"/>
      <c r="B101" s="264"/>
      <c r="C101" s="264"/>
      <c r="D101" s="264"/>
      <c r="E101" s="264"/>
      <c r="F101" s="264"/>
      <c r="G101" s="264"/>
      <c r="H101" s="264"/>
      <c r="I101" s="264"/>
      <c r="J101" s="264"/>
      <c r="K101" s="264"/>
      <c r="L101" s="264"/>
      <c r="M101" s="264"/>
      <c r="N101" s="264"/>
      <c r="O101" s="264"/>
      <c r="P101" s="264"/>
      <c r="Q101" s="264"/>
      <c r="R101" s="264"/>
      <c r="S101" s="264"/>
      <c r="T101" s="264"/>
      <c r="U101" s="264"/>
    </row>
    <row r="102">
      <c r="A102" s="264"/>
      <c r="B102" s="264"/>
      <c r="C102" s="264"/>
      <c r="D102" s="264"/>
      <c r="E102" s="264"/>
      <c r="F102" s="264"/>
      <c r="G102" s="264"/>
      <c r="H102" s="264"/>
      <c r="I102" s="264"/>
      <c r="J102" s="264"/>
      <c r="K102" s="264"/>
      <c r="L102" s="264"/>
      <c r="M102" s="264"/>
      <c r="N102" s="264"/>
      <c r="O102" s="264"/>
      <c r="P102" s="264"/>
      <c r="Q102" s="264"/>
      <c r="R102" s="264"/>
      <c r="S102" s="264"/>
      <c r="T102" s="264"/>
      <c r="U102" s="264"/>
    </row>
    <row r="103">
      <c r="A103" s="264"/>
      <c r="B103" s="264"/>
      <c r="C103" s="264"/>
      <c r="D103" s="264"/>
      <c r="E103" s="264"/>
      <c r="F103" s="264"/>
      <c r="G103" s="264"/>
      <c r="H103" s="264"/>
      <c r="I103" s="264"/>
      <c r="J103" s="264"/>
      <c r="K103" s="264"/>
      <c r="L103" s="264"/>
      <c r="M103" s="264"/>
      <c r="N103" s="264"/>
      <c r="O103" s="264"/>
      <c r="P103" s="264"/>
      <c r="Q103" s="264"/>
      <c r="R103" s="264"/>
      <c r="S103" s="264"/>
      <c r="T103" s="264"/>
      <c r="U103" s="264"/>
    </row>
    <row r="104">
      <c r="A104" s="264"/>
      <c r="B104" s="264"/>
      <c r="C104" s="264"/>
      <c r="D104" s="264"/>
      <c r="E104" s="264"/>
      <c r="F104" s="264"/>
      <c r="G104" s="264"/>
      <c r="H104" s="264"/>
      <c r="I104" s="264"/>
      <c r="J104" s="264"/>
      <c r="K104" s="264"/>
      <c r="L104" s="264"/>
      <c r="M104" s="264"/>
      <c r="N104" s="264"/>
      <c r="O104" s="264"/>
      <c r="P104" s="264"/>
      <c r="Q104" s="264"/>
      <c r="R104" s="264"/>
      <c r="S104" s="264"/>
      <c r="T104" s="264"/>
      <c r="U104" s="264"/>
    </row>
    <row r="105">
      <c r="A105" s="264"/>
      <c r="B105" s="264"/>
      <c r="C105" s="264"/>
      <c r="D105" s="264"/>
      <c r="E105" s="264"/>
      <c r="F105" s="264"/>
      <c r="G105" s="264"/>
      <c r="H105" s="264"/>
      <c r="I105" s="264"/>
      <c r="J105" s="264"/>
      <c r="K105" s="264"/>
      <c r="L105" s="264"/>
      <c r="M105" s="264"/>
      <c r="N105" s="264"/>
      <c r="O105" s="264"/>
      <c r="P105" s="264"/>
      <c r="Q105" s="264"/>
      <c r="R105" s="264"/>
      <c r="S105" s="264"/>
      <c r="T105" s="264"/>
      <c r="U105" s="264"/>
    </row>
    <row r="106">
      <c r="A106" s="264"/>
      <c r="B106" s="264"/>
      <c r="C106" s="264"/>
      <c r="D106" s="264"/>
      <c r="E106" s="264"/>
      <c r="F106" s="264"/>
      <c r="G106" s="264"/>
      <c r="H106" s="264"/>
      <c r="I106" s="264"/>
      <c r="J106" s="264"/>
      <c r="K106" s="264"/>
      <c r="L106" s="264"/>
      <c r="M106" s="264"/>
      <c r="N106" s="264"/>
      <c r="O106" s="264"/>
      <c r="P106" s="264"/>
      <c r="Q106" s="264"/>
      <c r="R106" s="264"/>
      <c r="S106" s="264"/>
      <c r="T106" s="264"/>
      <c r="U106" s="264"/>
    </row>
    <row r="107">
      <c r="A107" s="264"/>
      <c r="B107" s="264"/>
      <c r="C107" s="264"/>
      <c r="D107" s="264"/>
      <c r="E107" s="264"/>
      <c r="F107" s="264"/>
      <c r="G107" s="264"/>
      <c r="H107" s="264"/>
      <c r="I107" s="264"/>
      <c r="J107" s="264"/>
      <c r="K107" s="264"/>
      <c r="L107" s="264"/>
      <c r="M107" s="264"/>
      <c r="N107" s="264"/>
      <c r="O107" s="264"/>
      <c r="P107" s="264"/>
      <c r="Q107" s="264"/>
      <c r="R107" s="264"/>
      <c r="S107" s="264"/>
      <c r="T107" s="264"/>
      <c r="U107" s="264"/>
    </row>
    <row r="108">
      <c r="A108" s="264"/>
      <c r="B108" s="264"/>
      <c r="C108" s="264"/>
      <c r="D108" s="264"/>
      <c r="E108" s="264"/>
      <c r="F108" s="264"/>
      <c r="G108" s="264"/>
      <c r="H108" s="264"/>
      <c r="I108" s="264"/>
      <c r="J108" s="264"/>
      <c r="K108" s="264"/>
      <c r="L108" s="264"/>
      <c r="M108" s="264"/>
      <c r="N108" s="264"/>
      <c r="O108" s="264"/>
      <c r="P108" s="264"/>
      <c r="Q108" s="264"/>
      <c r="R108" s="264"/>
      <c r="S108" s="264"/>
      <c r="T108" s="264"/>
      <c r="U108" s="264"/>
    </row>
    <row r="109">
      <c r="A109" s="264"/>
      <c r="B109" s="264"/>
      <c r="C109" s="264"/>
      <c r="D109" s="264"/>
      <c r="E109" s="264"/>
      <c r="F109" s="264"/>
      <c r="G109" s="264"/>
      <c r="H109" s="264"/>
      <c r="I109" s="264"/>
      <c r="J109" s="264"/>
      <c r="K109" s="264"/>
      <c r="L109" s="264"/>
      <c r="M109" s="264"/>
      <c r="N109" s="264"/>
      <c r="O109" s="264"/>
      <c r="P109" s="264"/>
      <c r="Q109" s="264"/>
      <c r="R109" s="264"/>
      <c r="S109" s="264"/>
      <c r="T109" s="264"/>
      <c r="U109" s="264"/>
    </row>
    <row r="110">
      <c r="A110" s="264"/>
      <c r="B110" s="264"/>
      <c r="C110" s="264"/>
      <c r="D110" s="264"/>
      <c r="E110" s="264"/>
      <c r="F110" s="264"/>
      <c r="G110" s="264"/>
      <c r="H110" s="264"/>
      <c r="I110" s="264"/>
      <c r="J110" s="264"/>
      <c r="K110" s="264"/>
      <c r="L110" s="264"/>
      <c r="M110" s="264"/>
      <c r="N110" s="264"/>
      <c r="O110" s="264"/>
      <c r="P110" s="264"/>
      <c r="Q110" s="264"/>
      <c r="R110" s="264"/>
      <c r="S110" s="264"/>
      <c r="T110" s="264"/>
      <c r="U110" s="264"/>
    </row>
    <row r="111">
      <c r="A111" s="264"/>
      <c r="B111" s="264"/>
      <c r="C111" s="264"/>
      <c r="D111" s="264"/>
      <c r="E111" s="264"/>
      <c r="F111" s="264"/>
      <c r="G111" s="264"/>
      <c r="H111" s="264"/>
      <c r="I111" s="264"/>
      <c r="J111" s="264"/>
      <c r="K111" s="264"/>
      <c r="L111" s="264"/>
      <c r="M111" s="264"/>
      <c r="N111" s="264"/>
      <c r="O111" s="264"/>
      <c r="P111" s="264"/>
      <c r="Q111" s="264"/>
      <c r="R111" s="264"/>
      <c r="S111" s="264"/>
      <c r="T111" s="264"/>
      <c r="U111" s="264"/>
    </row>
    <row r="112">
      <c r="A112" s="264"/>
      <c r="B112" s="264"/>
      <c r="C112" s="264"/>
      <c r="D112" s="264"/>
      <c r="E112" s="264"/>
      <c r="F112" s="264"/>
      <c r="G112" s="264"/>
      <c r="H112" s="264"/>
      <c r="I112" s="264"/>
      <c r="J112" s="264"/>
      <c r="K112" s="264"/>
      <c r="L112" s="264"/>
      <c r="M112" s="264"/>
      <c r="N112" s="264"/>
      <c r="O112" s="264"/>
      <c r="P112" s="264"/>
      <c r="Q112" s="264"/>
      <c r="R112" s="264"/>
      <c r="S112" s="264"/>
      <c r="T112" s="264"/>
      <c r="U112" s="264"/>
    </row>
    <row r="113">
      <c r="A113" s="264"/>
      <c r="B113" s="264"/>
      <c r="C113" s="264"/>
      <c r="D113" s="264"/>
      <c r="E113" s="264"/>
      <c r="F113" s="264"/>
      <c r="G113" s="264"/>
      <c r="H113" s="264"/>
      <c r="I113" s="264"/>
      <c r="J113" s="264"/>
      <c r="K113" s="264"/>
      <c r="L113" s="264"/>
      <c r="M113" s="264"/>
      <c r="N113" s="264"/>
      <c r="O113" s="264"/>
      <c r="P113" s="264"/>
      <c r="Q113" s="264"/>
      <c r="R113" s="264"/>
      <c r="S113" s="264"/>
      <c r="T113" s="264"/>
      <c r="U113" s="264"/>
    </row>
    <row r="114">
      <c r="A114" s="264"/>
      <c r="B114" s="264"/>
      <c r="C114" s="264"/>
      <c r="D114" s="264"/>
      <c r="E114" s="264"/>
      <c r="F114" s="264"/>
      <c r="G114" s="264"/>
      <c r="H114" s="264"/>
      <c r="I114" s="264"/>
      <c r="J114" s="264"/>
      <c r="K114" s="264"/>
      <c r="L114" s="264"/>
      <c r="M114" s="264"/>
      <c r="N114" s="264"/>
      <c r="O114" s="264"/>
      <c r="P114" s="264"/>
      <c r="Q114" s="264"/>
      <c r="R114" s="264"/>
      <c r="S114" s="264"/>
      <c r="T114" s="264"/>
      <c r="U114" s="264"/>
    </row>
    <row r="115">
      <c r="A115" s="264"/>
      <c r="B115" s="264"/>
      <c r="C115" s="264"/>
      <c r="D115" s="264"/>
      <c r="E115" s="264"/>
      <c r="F115" s="264"/>
      <c r="G115" s="264"/>
      <c r="H115" s="264"/>
      <c r="I115" s="264"/>
      <c r="J115" s="264"/>
      <c r="K115" s="264"/>
      <c r="L115" s="264"/>
      <c r="M115" s="264"/>
      <c r="N115" s="264"/>
      <c r="O115" s="264"/>
      <c r="P115" s="264"/>
      <c r="Q115" s="264"/>
      <c r="R115" s="264"/>
      <c r="S115" s="264"/>
      <c r="T115" s="264"/>
      <c r="U115" s="264"/>
    </row>
    <row r="116">
      <c r="A116" s="264"/>
      <c r="B116" s="264"/>
      <c r="C116" s="264"/>
      <c r="D116" s="264"/>
      <c r="E116" s="264"/>
      <c r="F116" s="264"/>
      <c r="G116" s="264"/>
      <c r="H116" s="264"/>
      <c r="I116" s="264"/>
      <c r="J116" s="264"/>
      <c r="K116" s="264"/>
      <c r="L116" s="264"/>
      <c r="M116" s="264"/>
      <c r="N116" s="264"/>
      <c r="O116" s="264"/>
      <c r="P116" s="264"/>
      <c r="Q116" s="264"/>
      <c r="R116" s="264"/>
      <c r="S116" s="264"/>
      <c r="T116" s="264"/>
      <c r="U116" s="264"/>
    </row>
    <row r="117">
      <c r="A117" s="264"/>
      <c r="B117" s="264"/>
      <c r="C117" s="264"/>
      <c r="D117" s="264"/>
      <c r="E117" s="264"/>
      <c r="F117" s="264"/>
      <c r="G117" s="264"/>
      <c r="H117" s="264"/>
      <c r="I117" s="264"/>
      <c r="J117" s="264"/>
      <c r="K117" s="264"/>
      <c r="L117" s="264"/>
      <c r="M117" s="264"/>
      <c r="N117" s="264"/>
      <c r="O117" s="264"/>
      <c r="P117" s="264"/>
      <c r="Q117" s="264"/>
      <c r="R117" s="264"/>
      <c r="S117" s="264"/>
      <c r="T117" s="264"/>
      <c r="U117" s="264"/>
    </row>
    <row r="118">
      <c r="A118" s="264"/>
      <c r="B118" s="264"/>
      <c r="C118" s="264"/>
      <c r="D118" s="264"/>
      <c r="E118" s="264"/>
      <c r="F118" s="264"/>
      <c r="G118" s="264"/>
      <c r="H118" s="264"/>
      <c r="I118" s="264"/>
      <c r="J118" s="264"/>
      <c r="K118" s="264"/>
      <c r="L118" s="264"/>
      <c r="M118" s="264"/>
      <c r="N118" s="264"/>
      <c r="O118" s="264"/>
      <c r="P118" s="264"/>
      <c r="Q118" s="264"/>
      <c r="R118" s="264"/>
      <c r="S118" s="264"/>
      <c r="T118" s="264"/>
      <c r="U118" s="264"/>
    </row>
    <row r="119">
      <c r="A119" s="264"/>
      <c r="B119" s="264"/>
      <c r="C119" s="264"/>
      <c r="D119" s="264"/>
      <c r="E119" s="264"/>
      <c r="F119" s="264"/>
      <c r="G119" s="264"/>
      <c r="H119" s="264"/>
      <c r="I119" s="264"/>
      <c r="J119" s="264"/>
      <c r="K119" s="264"/>
      <c r="L119" s="264"/>
      <c r="M119" s="264"/>
      <c r="N119" s="264"/>
      <c r="O119" s="264"/>
      <c r="P119" s="264"/>
      <c r="Q119" s="264"/>
      <c r="R119" s="264"/>
      <c r="S119" s="264"/>
      <c r="T119" s="264"/>
      <c r="U119" s="264"/>
    </row>
    <row r="120">
      <c r="A120" s="264"/>
      <c r="B120" s="264"/>
      <c r="C120" s="264"/>
      <c r="D120" s="264"/>
      <c r="E120" s="264"/>
      <c r="F120" s="264"/>
      <c r="G120" s="264"/>
      <c r="H120" s="264"/>
      <c r="I120" s="264"/>
      <c r="J120" s="264"/>
      <c r="K120" s="264"/>
      <c r="L120" s="264"/>
      <c r="M120" s="264"/>
      <c r="N120" s="264"/>
      <c r="O120" s="264"/>
      <c r="P120" s="264"/>
      <c r="Q120" s="264"/>
      <c r="R120" s="264"/>
      <c r="S120" s="264"/>
      <c r="T120" s="264"/>
      <c r="U120" s="264"/>
    </row>
    <row r="121">
      <c r="A121" s="264"/>
      <c r="B121" s="264"/>
      <c r="C121" s="264"/>
      <c r="D121" s="264"/>
      <c r="E121" s="264"/>
      <c r="F121" s="264"/>
      <c r="G121" s="264"/>
      <c r="H121" s="264"/>
      <c r="I121" s="264"/>
      <c r="J121" s="264"/>
      <c r="K121" s="264"/>
      <c r="L121" s="264"/>
      <c r="M121" s="264"/>
      <c r="N121" s="264"/>
      <c r="O121" s="264"/>
      <c r="P121" s="264"/>
      <c r="Q121" s="264"/>
      <c r="R121" s="264"/>
      <c r="S121" s="264"/>
      <c r="T121" s="264"/>
      <c r="U121" s="264"/>
    </row>
    <row r="122">
      <c r="A122" s="264"/>
      <c r="B122" s="264"/>
      <c r="C122" s="264"/>
      <c r="D122" s="264"/>
      <c r="E122" s="264"/>
      <c r="F122" s="264"/>
      <c r="G122" s="264"/>
      <c r="H122" s="264"/>
      <c r="I122" s="264"/>
      <c r="J122" s="264"/>
      <c r="K122" s="264"/>
      <c r="L122" s="264"/>
      <c r="M122" s="264"/>
      <c r="N122" s="264"/>
      <c r="O122" s="264"/>
      <c r="P122" s="264"/>
      <c r="Q122" s="264"/>
      <c r="R122" s="264"/>
      <c r="S122" s="264"/>
      <c r="T122" s="264"/>
      <c r="U122" s="264"/>
    </row>
    <row r="123">
      <c r="A123" s="264"/>
      <c r="B123" s="264"/>
      <c r="C123" s="264"/>
      <c r="D123" s="264"/>
      <c r="E123" s="264"/>
      <c r="F123" s="264"/>
      <c r="G123" s="264"/>
      <c r="H123" s="264"/>
      <c r="I123" s="264"/>
      <c r="J123" s="264"/>
      <c r="K123" s="264"/>
      <c r="L123" s="264"/>
      <c r="M123" s="264"/>
      <c r="N123" s="264"/>
      <c r="O123" s="264"/>
      <c r="P123" s="264"/>
      <c r="Q123" s="264"/>
      <c r="R123" s="264"/>
      <c r="S123" s="264"/>
      <c r="T123" s="264"/>
      <c r="U123" s="264"/>
    </row>
    <row r="124">
      <c r="A124" s="264"/>
      <c r="B124" s="264"/>
      <c r="C124" s="264"/>
      <c r="D124" s="264"/>
      <c r="E124" s="264"/>
      <c r="F124" s="264"/>
      <c r="G124" s="264"/>
      <c r="H124" s="264"/>
      <c r="I124" s="264"/>
      <c r="J124" s="264"/>
      <c r="K124" s="264"/>
      <c r="L124" s="264"/>
      <c r="M124" s="264"/>
      <c r="N124" s="264"/>
      <c r="O124" s="264"/>
      <c r="P124" s="264"/>
      <c r="Q124" s="264"/>
      <c r="R124" s="264"/>
      <c r="S124" s="264"/>
      <c r="T124" s="264"/>
      <c r="U124" s="264"/>
    </row>
    <row r="125">
      <c r="A125" s="264"/>
      <c r="B125" s="264"/>
      <c r="C125" s="264"/>
      <c r="D125" s="264"/>
      <c r="E125" s="264"/>
      <c r="F125" s="264"/>
      <c r="G125" s="264"/>
      <c r="H125" s="264"/>
      <c r="I125" s="264"/>
      <c r="J125" s="264"/>
      <c r="K125" s="264"/>
      <c r="L125" s="264"/>
      <c r="M125" s="264"/>
      <c r="N125" s="264"/>
      <c r="O125" s="264"/>
      <c r="P125" s="264"/>
      <c r="Q125" s="264"/>
      <c r="R125" s="264"/>
      <c r="S125" s="264"/>
      <c r="T125" s="264"/>
      <c r="U125" s="264"/>
    </row>
    <row r="126">
      <c r="A126" s="264"/>
      <c r="B126" s="264"/>
      <c r="C126" s="264"/>
      <c r="D126" s="264"/>
      <c r="E126" s="264"/>
      <c r="F126" s="264"/>
      <c r="G126" s="264"/>
      <c r="H126" s="264"/>
      <c r="I126" s="264"/>
      <c r="J126" s="264"/>
      <c r="K126" s="264"/>
      <c r="L126" s="264"/>
      <c r="M126" s="264"/>
      <c r="N126" s="264"/>
      <c r="O126" s="264"/>
      <c r="P126" s="264"/>
      <c r="Q126" s="264"/>
      <c r="R126" s="264"/>
      <c r="S126" s="264"/>
      <c r="T126" s="264"/>
      <c r="U126" s="264"/>
    </row>
    <row r="127">
      <c r="A127" s="264"/>
      <c r="B127" s="264"/>
      <c r="C127" s="264"/>
      <c r="D127" s="264"/>
      <c r="E127" s="264"/>
      <c r="F127" s="264"/>
      <c r="G127" s="264"/>
      <c r="H127" s="264"/>
      <c r="I127" s="264"/>
      <c r="J127" s="264"/>
      <c r="K127" s="264"/>
      <c r="L127" s="264"/>
      <c r="M127" s="264"/>
      <c r="N127" s="264"/>
      <c r="O127" s="264"/>
      <c r="P127" s="264"/>
      <c r="Q127" s="264"/>
      <c r="R127" s="264"/>
      <c r="S127" s="264"/>
      <c r="T127" s="264"/>
      <c r="U127" s="264"/>
    </row>
    <row r="128">
      <c r="A128" s="264"/>
      <c r="B128" s="264"/>
      <c r="C128" s="264"/>
      <c r="D128" s="264"/>
      <c r="E128" s="264"/>
      <c r="F128" s="264"/>
      <c r="G128" s="264"/>
      <c r="H128" s="264"/>
      <c r="I128" s="264"/>
      <c r="J128" s="264"/>
      <c r="K128" s="264"/>
      <c r="L128" s="264"/>
      <c r="M128" s="264"/>
      <c r="N128" s="264"/>
      <c r="O128" s="264"/>
      <c r="P128" s="264"/>
      <c r="Q128" s="264"/>
      <c r="R128" s="264"/>
      <c r="S128" s="264"/>
      <c r="T128" s="264"/>
      <c r="U128" s="264"/>
    </row>
    <row r="129">
      <c r="A129" s="264"/>
      <c r="B129" s="264"/>
      <c r="C129" s="264"/>
      <c r="D129" s="264"/>
      <c r="E129" s="264"/>
      <c r="F129" s="264"/>
      <c r="G129" s="264"/>
      <c r="H129" s="264"/>
      <c r="I129" s="264"/>
      <c r="J129" s="264"/>
      <c r="K129" s="264"/>
      <c r="L129" s="264"/>
      <c r="M129" s="264"/>
      <c r="N129" s="264"/>
      <c r="O129" s="264"/>
      <c r="P129" s="264"/>
      <c r="Q129" s="264"/>
      <c r="R129" s="264"/>
      <c r="S129" s="264"/>
      <c r="T129" s="264"/>
      <c r="U129" s="264"/>
    </row>
    <row r="130">
      <c r="A130" s="264"/>
      <c r="B130" s="264"/>
      <c r="C130" s="264"/>
      <c r="D130" s="264"/>
      <c r="E130" s="264"/>
      <c r="F130" s="264"/>
      <c r="G130" s="264"/>
      <c r="H130" s="264"/>
      <c r="I130" s="264"/>
      <c r="J130" s="264"/>
      <c r="K130" s="264"/>
      <c r="L130" s="264"/>
      <c r="M130" s="264"/>
      <c r="N130" s="264"/>
      <c r="O130" s="264"/>
      <c r="P130" s="264"/>
      <c r="Q130" s="264"/>
      <c r="R130" s="264"/>
      <c r="S130" s="264"/>
      <c r="T130" s="264"/>
      <c r="U130" s="264"/>
    </row>
    <row r="131">
      <c r="A131" s="264"/>
      <c r="B131" s="264"/>
      <c r="C131" s="264"/>
      <c r="D131" s="264"/>
      <c r="E131" s="264"/>
      <c r="F131" s="264"/>
      <c r="G131" s="264"/>
      <c r="H131" s="264"/>
      <c r="I131" s="264"/>
      <c r="J131" s="264"/>
      <c r="K131" s="264"/>
      <c r="L131" s="264"/>
      <c r="M131" s="264"/>
      <c r="N131" s="264"/>
      <c r="O131" s="264"/>
      <c r="P131" s="264"/>
      <c r="Q131" s="264"/>
      <c r="R131" s="264"/>
      <c r="S131" s="264"/>
      <c r="T131" s="264"/>
      <c r="U131" s="264"/>
    </row>
    <row r="132">
      <c r="A132" s="264"/>
      <c r="B132" s="264"/>
      <c r="C132" s="264"/>
      <c r="D132" s="264"/>
      <c r="E132" s="264"/>
      <c r="F132" s="264"/>
      <c r="G132" s="264"/>
      <c r="H132" s="264"/>
      <c r="I132" s="264"/>
      <c r="J132" s="264"/>
      <c r="K132" s="264"/>
      <c r="L132" s="264"/>
      <c r="M132" s="264"/>
      <c r="N132" s="264"/>
      <c r="O132" s="264"/>
      <c r="P132" s="264"/>
      <c r="Q132" s="264"/>
      <c r="R132" s="264"/>
      <c r="S132" s="264"/>
      <c r="T132" s="264"/>
      <c r="U132" s="264"/>
    </row>
    <row r="133">
      <c r="A133" s="264"/>
      <c r="B133" s="264"/>
      <c r="C133" s="264"/>
      <c r="D133" s="264"/>
      <c r="E133" s="264"/>
      <c r="F133" s="264"/>
      <c r="G133" s="264"/>
      <c r="H133" s="264"/>
      <c r="I133" s="264"/>
      <c r="J133" s="264"/>
      <c r="K133" s="264"/>
      <c r="L133" s="264"/>
      <c r="M133" s="264"/>
      <c r="N133" s="264"/>
      <c r="O133" s="264"/>
      <c r="P133" s="264"/>
      <c r="Q133" s="264"/>
      <c r="R133" s="264"/>
      <c r="S133" s="264"/>
      <c r="T133" s="264"/>
      <c r="U133" s="264"/>
    </row>
    <row r="134">
      <c r="A134" s="264"/>
      <c r="B134" s="264"/>
      <c r="C134" s="264"/>
      <c r="D134" s="264"/>
      <c r="E134" s="264"/>
      <c r="F134" s="264"/>
      <c r="G134" s="264"/>
      <c r="H134" s="264"/>
      <c r="I134" s="264"/>
      <c r="J134" s="264"/>
      <c r="K134" s="264"/>
      <c r="L134" s="264"/>
      <c r="M134" s="264"/>
      <c r="N134" s="264"/>
      <c r="O134" s="264"/>
      <c r="P134" s="264"/>
      <c r="Q134" s="264"/>
      <c r="R134" s="264"/>
      <c r="S134" s="264"/>
      <c r="T134" s="264"/>
      <c r="U134" s="264"/>
    </row>
    <row r="135">
      <c r="A135" s="264"/>
      <c r="B135" s="264"/>
      <c r="C135" s="264"/>
      <c r="D135" s="264"/>
      <c r="E135" s="264"/>
      <c r="F135" s="264"/>
      <c r="G135" s="264"/>
      <c r="H135" s="264"/>
      <c r="I135" s="264"/>
      <c r="J135" s="264"/>
      <c r="K135" s="264"/>
      <c r="L135" s="264"/>
      <c r="M135" s="264"/>
      <c r="N135" s="264"/>
      <c r="O135" s="264"/>
      <c r="P135" s="264"/>
      <c r="Q135" s="264"/>
      <c r="R135" s="264"/>
      <c r="S135" s="264"/>
      <c r="T135" s="264"/>
      <c r="U135" s="264"/>
    </row>
    <row r="136">
      <c r="A136" s="264"/>
      <c r="B136" s="264"/>
      <c r="C136" s="264"/>
      <c r="D136" s="264"/>
      <c r="E136" s="264"/>
      <c r="F136" s="264"/>
      <c r="G136" s="264"/>
      <c r="H136" s="264"/>
      <c r="I136" s="264"/>
      <c r="J136" s="264"/>
      <c r="K136" s="264"/>
      <c r="L136" s="264"/>
      <c r="M136" s="264"/>
      <c r="N136" s="264"/>
      <c r="O136" s="264"/>
      <c r="P136" s="264"/>
      <c r="Q136" s="264"/>
      <c r="R136" s="264"/>
      <c r="S136" s="264"/>
      <c r="T136" s="264"/>
      <c r="U136" s="264"/>
    </row>
    <row r="137">
      <c r="A137" s="264"/>
      <c r="B137" s="264"/>
      <c r="C137" s="264"/>
      <c r="D137" s="264"/>
      <c r="E137" s="264"/>
      <c r="F137" s="264"/>
      <c r="G137" s="264"/>
      <c r="H137" s="264"/>
      <c r="I137" s="264"/>
      <c r="J137" s="264"/>
      <c r="K137" s="264"/>
      <c r="L137" s="264"/>
      <c r="M137" s="264"/>
      <c r="N137" s="264"/>
      <c r="O137" s="264"/>
      <c r="P137" s="264"/>
      <c r="Q137" s="264"/>
      <c r="R137" s="264"/>
      <c r="S137" s="264"/>
      <c r="T137" s="264"/>
      <c r="U137" s="264"/>
    </row>
    <row r="138">
      <c r="A138" s="264"/>
      <c r="B138" s="264"/>
      <c r="C138" s="264"/>
      <c r="D138" s="264"/>
      <c r="E138" s="264"/>
      <c r="F138" s="264"/>
      <c r="G138" s="264"/>
      <c r="H138" s="264"/>
      <c r="I138" s="264"/>
      <c r="J138" s="264"/>
      <c r="K138" s="264"/>
      <c r="L138" s="264"/>
      <c r="M138" s="264"/>
      <c r="N138" s="264"/>
      <c r="O138" s="264"/>
      <c r="P138" s="264"/>
      <c r="Q138" s="264"/>
      <c r="R138" s="264"/>
      <c r="S138" s="264"/>
      <c r="T138" s="264"/>
      <c r="U138" s="264"/>
    </row>
    <row r="139">
      <c r="A139" s="264"/>
      <c r="B139" s="264"/>
      <c r="C139" s="264"/>
      <c r="D139" s="264"/>
      <c r="E139" s="264"/>
      <c r="F139" s="264"/>
      <c r="G139" s="264"/>
      <c r="H139" s="264"/>
      <c r="I139" s="264"/>
      <c r="J139" s="264"/>
      <c r="K139" s="264"/>
      <c r="L139" s="264"/>
      <c r="M139" s="264"/>
      <c r="N139" s="264"/>
      <c r="O139" s="264"/>
      <c r="P139" s="264"/>
      <c r="Q139" s="264"/>
      <c r="R139" s="264"/>
      <c r="S139" s="264"/>
      <c r="T139" s="264"/>
      <c r="U139" s="264"/>
    </row>
    <row r="140">
      <c r="A140" s="264"/>
      <c r="B140" s="264"/>
      <c r="C140" s="264"/>
      <c r="D140" s="264"/>
      <c r="E140" s="264"/>
      <c r="F140" s="264"/>
      <c r="G140" s="264"/>
      <c r="H140" s="264"/>
      <c r="I140" s="264"/>
      <c r="J140" s="264"/>
      <c r="K140" s="264"/>
      <c r="L140" s="264"/>
      <c r="M140" s="264"/>
      <c r="N140" s="264"/>
      <c r="O140" s="264"/>
      <c r="P140" s="264"/>
      <c r="Q140" s="264"/>
      <c r="R140" s="264"/>
      <c r="S140" s="264"/>
      <c r="T140" s="264"/>
      <c r="U140" s="264"/>
    </row>
    <row r="141">
      <c r="A141" s="264"/>
      <c r="B141" s="264"/>
      <c r="C141" s="264"/>
      <c r="D141" s="264"/>
      <c r="E141" s="264"/>
      <c r="F141" s="264"/>
      <c r="G141" s="264"/>
      <c r="H141" s="264"/>
      <c r="I141" s="264"/>
      <c r="J141" s="264"/>
      <c r="K141" s="264"/>
      <c r="L141" s="264"/>
      <c r="M141" s="264"/>
      <c r="N141" s="264"/>
      <c r="O141" s="264"/>
      <c r="P141" s="264"/>
      <c r="Q141" s="264"/>
      <c r="R141" s="264"/>
      <c r="S141" s="264"/>
      <c r="T141" s="264"/>
      <c r="U141" s="264"/>
    </row>
    <row r="142">
      <c r="A142" s="264"/>
      <c r="B142" s="264"/>
      <c r="C142" s="264"/>
      <c r="D142" s="264"/>
      <c r="E142" s="264"/>
      <c r="F142" s="264"/>
      <c r="G142" s="264"/>
      <c r="H142" s="264"/>
      <c r="I142" s="264"/>
      <c r="J142" s="264"/>
      <c r="K142" s="264"/>
      <c r="L142" s="264"/>
      <c r="M142" s="264"/>
      <c r="N142" s="264"/>
      <c r="O142" s="264"/>
      <c r="P142" s="264"/>
      <c r="Q142" s="264"/>
      <c r="R142" s="264"/>
      <c r="S142" s="264"/>
      <c r="T142" s="264"/>
      <c r="U142" s="264"/>
    </row>
    <row r="143">
      <c r="A143" s="264"/>
      <c r="B143" s="264"/>
      <c r="C143" s="264"/>
      <c r="D143" s="264"/>
      <c r="E143" s="264"/>
      <c r="F143" s="264"/>
      <c r="G143" s="264"/>
      <c r="H143" s="264"/>
      <c r="I143" s="264"/>
      <c r="J143" s="264"/>
      <c r="K143" s="264"/>
      <c r="L143" s="264"/>
      <c r="M143" s="264"/>
      <c r="N143" s="264"/>
      <c r="O143" s="264"/>
      <c r="P143" s="264"/>
      <c r="Q143" s="264"/>
      <c r="R143" s="264"/>
      <c r="S143" s="264"/>
      <c r="T143" s="264"/>
      <c r="U143" s="264"/>
    </row>
    <row r="144">
      <c r="A144" s="264"/>
      <c r="B144" s="264"/>
      <c r="C144" s="264"/>
      <c r="D144" s="264"/>
      <c r="E144" s="264"/>
      <c r="F144" s="264"/>
      <c r="G144" s="264"/>
      <c r="H144" s="264"/>
      <c r="I144" s="264"/>
      <c r="J144" s="264"/>
      <c r="K144" s="264"/>
      <c r="L144" s="264"/>
      <c r="M144" s="264"/>
      <c r="N144" s="264"/>
      <c r="O144" s="264"/>
      <c r="P144" s="264"/>
      <c r="Q144" s="264"/>
      <c r="R144" s="264"/>
      <c r="S144" s="264"/>
      <c r="T144" s="264"/>
      <c r="U144" s="264"/>
    </row>
    <row r="145">
      <c r="A145" s="264"/>
      <c r="B145" s="264"/>
      <c r="C145" s="264"/>
      <c r="D145" s="264"/>
      <c r="E145" s="264"/>
      <c r="F145" s="264"/>
      <c r="G145" s="264"/>
      <c r="H145" s="264"/>
      <c r="I145" s="264"/>
      <c r="J145" s="264"/>
      <c r="K145" s="264"/>
      <c r="L145" s="264"/>
      <c r="M145" s="264"/>
      <c r="N145" s="264"/>
      <c r="O145" s="264"/>
      <c r="P145" s="264"/>
      <c r="Q145" s="264"/>
      <c r="R145" s="264"/>
      <c r="S145" s="264"/>
      <c r="T145" s="264"/>
      <c r="U145" s="264"/>
    </row>
    <row r="146">
      <c r="A146" s="264"/>
      <c r="B146" s="264"/>
      <c r="C146" s="264"/>
      <c r="D146" s="264"/>
      <c r="E146" s="264"/>
      <c r="F146" s="264"/>
      <c r="G146" s="264"/>
      <c r="H146" s="264"/>
      <c r="I146" s="264"/>
      <c r="J146" s="264"/>
      <c r="K146" s="264"/>
      <c r="L146" s="264"/>
      <c r="M146" s="264"/>
      <c r="N146" s="264"/>
      <c r="O146" s="264"/>
      <c r="P146" s="264"/>
      <c r="Q146" s="264"/>
      <c r="R146" s="264"/>
      <c r="S146" s="264"/>
      <c r="T146" s="264"/>
      <c r="U146" s="264"/>
    </row>
    <row r="147">
      <c r="A147" s="264"/>
      <c r="B147" s="264"/>
      <c r="C147" s="264"/>
      <c r="D147" s="264"/>
      <c r="E147" s="264"/>
      <c r="F147" s="264"/>
      <c r="G147" s="264"/>
      <c r="H147" s="264"/>
      <c r="I147" s="264"/>
      <c r="J147" s="264"/>
      <c r="K147" s="264"/>
      <c r="L147" s="264"/>
      <c r="M147" s="264"/>
      <c r="N147" s="264"/>
      <c r="O147" s="264"/>
      <c r="P147" s="264"/>
      <c r="Q147" s="264"/>
      <c r="R147" s="264"/>
      <c r="S147" s="264"/>
      <c r="T147" s="264"/>
      <c r="U147" s="264"/>
    </row>
    <row r="148">
      <c r="A148" s="264"/>
      <c r="B148" s="264"/>
      <c r="C148" s="264"/>
      <c r="D148" s="264"/>
      <c r="E148" s="264"/>
      <c r="F148" s="264"/>
      <c r="G148" s="264"/>
      <c r="H148" s="264"/>
      <c r="I148" s="264"/>
      <c r="J148" s="264"/>
      <c r="K148" s="264"/>
      <c r="L148" s="264"/>
      <c r="M148" s="264"/>
      <c r="N148" s="264"/>
      <c r="O148" s="264"/>
      <c r="P148" s="264"/>
      <c r="Q148" s="264"/>
      <c r="R148" s="264"/>
      <c r="S148" s="264"/>
      <c r="T148" s="264"/>
      <c r="U148" s="264"/>
    </row>
    <row r="149">
      <c r="A149" s="264"/>
      <c r="B149" s="264"/>
      <c r="C149" s="264"/>
      <c r="D149" s="264"/>
      <c r="E149" s="264"/>
      <c r="F149" s="264"/>
      <c r="G149" s="264"/>
      <c r="H149" s="264"/>
      <c r="I149" s="264"/>
      <c r="J149" s="264"/>
      <c r="K149" s="264"/>
      <c r="L149" s="264"/>
      <c r="M149" s="264"/>
      <c r="N149" s="264"/>
      <c r="O149" s="264"/>
      <c r="P149" s="264"/>
      <c r="Q149" s="264"/>
      <c r="R149" s="264"/>
      <c r="S149" s="264"/>
      <c r="T149" s="264"/>
      <c r="U149" s="264"/>
    </row>
    <row r="150">
      <c r="A150" s="264"/>
      <c r="B150" s="264"/>
      <c r="C150" s="264"/>
      <c r="D150" s="264"/>
      <c r="E150" s="264"/>
      <c r="F150" s="264"/>
      <c r="G150" s="264"/>
      <c r="H150" s="264"/>
      <c r="I150" s="264"/>
      <c r="J150" s="264"/>
      <c r="K150" s="264"/>
      <c r="L150" s="264"/>
      <c r="M150" s="264"/>
      <c r="N150" s="264"/>
      <c r="O150" s="264"/>
      <c r="P150" s="264"/>
      <c r="Q150" s="264"/>
      <c r="R150" s="264"/>
      <c r="S150" s="264"/>
      <c r="T150" s="264"/>
      <c r="U150" s="264"/>
    </row>
    <row r="151">
      <c r="A151" s="264"/>
      <c r="B151" s="264"/>
      <c r="C151" s="264"/>
      <c r="D151" s="264"/>
      <c r="E151" s="264"/>
      <c r="F151" s="264"/>
      <c r="G151" s="264"/>
      <c r="H151" s="264"/>
      <c r="I151" s="264"/>
      <c r="J151" s="264"/>
      <c r="K151" s="264"/>
      <c r="L151" s="264"/>
      <c r="M151" s="264"/>
      <c r="N151" s="264"/>
      <c r="O151" s="264"/>
      <c r="P151" s="264"/>
      <c r="Q151" s="264"/>
      <c r="R151" s="264"/>
      <c r="S151" s="264"/>
      <c r="T151" s="264"/>
      <c r="U151" s="264"/>
    </row>
    <row r="152">
      <c r="A152" s="264"/>
      <c r="B152" s="264"/>
      <c r="C152" s="264"/>
      <c r="D152" s="264"/>
      <c r="E152" s="264"/>
      <c r="F152" s="264"/>
      <c r="G152" s="264"/>
      <c r="H152" s="264"/>
      <c r="I152" s="264"/>
      <c r="J152" s="264"/>
      <c r="K152" s="264"/>
      <c r="L152" s="264"/>
      <c r="M152" s="264"/>
      <c r="N152" s="264"/>
      <c r="O152" s="264"/>
      <c r="P152" s="264"/>
      <c r="Q152" s="264"/>
      <c r="R152" s="264"/>
      <c r="S152" s="264"/>
      <c r="T152" s="264"/>
      <c r="U152" s="264"/>
    </row>
    <row r="153">
      <c r="A153" s="264"/>
      <c r="B153" s="264"/>
      <c r="C153" s="264"/>
      <c r="D153" s="264"/>
      <c r="E153" s="264"/>
      <c r="F153" s="264"/>
      <c r="G153" s="264"/>
      <c r="H153" s="264"/>
      <c r="I153" s="264"/>
      <c r="J153" s="264"/>
      <c r="K153" s="264"/>
      <c r="L153" s="264"/>
      <c r="M153" s="264"/>
      <c r="N153" s="264"/>
      <c r="O153" s="264"/>
      <c r="P153" s="264"/>
      <c r="Q153" s="264"/>
      <c r="R153" s="264"/>
      <c r="S153" s="264"/>
      <c r="T153" s="264"/>
      <c r="U153" s="264"/>
    </row>
    <row r="154">
      <c r="A154" s="264"/>
      <c r="B154" s="264"/>
      <c r="C154" s="264"/>
      <c r="D154" s="264"/>
      <c r="E154" s="264"/>
      <c r="F154" s="264"/>
      <c r="G154" s="264"/>
      <c r="H154" s="264"/>
      <c r="I154" s="264"/>
      <c r="J154" s="264"/>
      <c r="K154" s="264"/>
      <c r="L154" s="264"/>
      <c r="M154" s="264"/>
      <c r="N154" s="264"/>
      <c r="O154" s="264"/>
      <c r="P154" s="264"/>
      <c r="Q154" s="264"/>
      <c r="R154" s="264"/>
      <c r="S154" s="264"/>
      <c r="T154" s="264"/>
      <c r="U154" s="264"/>
    </row>
    <row r="155">
      <c r="A155" s="264"/>
      <c r="B155" s="264"/>
      <c r="C155" s="264"/>
      <c r="D155" s="264"/>
      <c r="E155" s="264"/>
      <c r="F155" s="264"/>
      <c r="G155" s="264"/>
      <c r="H155" s="264"/>
      <c r="I155" s="264"/>
      <c r="J155" s="264"/>
      <c r="K155" s="264"/>
      <c r="L155" s="264"/>
      <c r="M155" s="264"/>
      <c r="N155" s="264"/>
      <c r="O155" s="264"/>
      <c r="P155" s="264"/>
      <c r="Q155" s="264"/>
      <c r="R155" s="264"/>
      <c r="S155" s="264"/>
      <c r="T155" s="264"/>
      <c r="U155" s="264"/>
    </row>
    <row r="156">
      <c r="A156" s="264"/>
      <c r="B156" s="264"/>
      <c r="C156" s="264"/>
      <c r="D156" s="264"/>
      <c r="E156" s="264"/>
      <c r="F156" s="264"/>
      <c r="G156" s="264"/>
      <c r="H156" s="264"/>
      <c r="I156" s="264"/>
      <c r="J156" s="264"/>
      <c r="K156" s="264"/>
      <c r="L156" s="264"/>
      <c r="M156" s="264"/>
      <c r="N156" s="264"/>
      <c r="O156" s="264"/>
      <c r="P156" s="264"/>
      <c r="Q156" s="264"/>
      <c r="R156" s="264"/>
      <c r="S156" s="264"/>
      <c r="T156" s="264"/>
      <c r="U156" s="264"/>
    </row>
    <row r="157">
      <c r="A157" s="264"/>
      <c r="B157" s="264"/>
      <c r="C157" s="264"/>
      <c r="D157" s="264"/>
      <c r="E157" s="264"/>
      <c r="F157" s="264"/>
      <c r="G157" s="264"/>
      <c r="H157" s="264"/>
      <c r="I157" s="264"/>
      <c r="J157" s="264"/>
      <c r="K157" s="264"/>
      <c r="L157" s="264"/>
      <c r="M157" s="264"/>
      <c r="N157" s="264"/>
      <c r="O157" s="264"/>
      <c r="P157" s="264"/>
      <c r="Q157" s="264"/>
      <c r="R157" s="264"/>
      <c r="S157" s="264"/>
      <c r="T157" s="264"/>
      <c r="U157" s="264"/>
    </row>
    <row r="158">
      <c r="A158" s="264"/>
      <c r="B158" s="264"/>
      <c r="C158" s="264"/>
      <c r="D158" s="264"/>
      <c r="E158" s="264"/>
      <c r="F158" s="264"/>
      <c r="G158" s="264"/>
      <c r="H158" s="264"/>
      <c r="I158" s="264"/>
      <c r="J158" s="264"/>
      <c r="K158" s="264"/>
      <c r="L158" s="264"/>
      <c r="M158" s="264"/>
      <c r="N158" s="264"/>
      <c r="O158" s="264"/>
      <c r="P158" s="264"/>
      <c r="Q158" s="264"/>
      <c r="R158" s="264"/>
      <c r="S158" s="264"/>
      <c r="T158" s="264"/>
      <c r="U158" s="264"/>
    </row>
    <row r="159">
      <c r="A159" s="264"/>
      <c r="B159" s="264"/>
      <c r="C159" s="264"/>
      <c r="D159" s="264"/>
      <c r="E159" s="264"/>
      <c r="F159" s="264"/>
      <c r="G159" s="264"/>
      <c r="H159" s="264"/>
      <c r="I159" s="264"/>
      <c r="J159" s="264"/>
      <c r="K159" s="264"/>
      <c r="L159" s="264"/>
      <c r="M159" s="264"/>
      <c r="N159" s="264"/>
      <c r="O159" s="264"/>
      <c r="P159" s="264"/>
      <c r="Q159" s="264"/>
      <c r="R159" s="264"/>
      <c r="S159" s="264"/>
      <c r="T159" s="264"/>
      <c r="U159" s="264"/>
    </row>
    <row r="160">
      <c r="A160" s="264"/>
      <c r="B160" s="264"/>
      <c r="C160" s="264"/>
      <c r="D160" s="264"/>
      <c r="E160" s="264"/>
      <c r="F160" s="264"/>
      <c r="G160" s="264"/>
      <c r="H160" s="264"/>
      <c r="I160" s="264"/>
      <c r="J160" s="264"/>
      <c r="K160" s="264"/>
      <c r="L160" s="264"/>
      <c r="M160" s="264"/>
      <c r="N160" s="264"/>
      <c r="O160" s="264"/>
      <c r="P160" s="264"/>
      <c r="Q160" s="264"/>
      <c r="R160" s="264"/>
      <c r="S160" s="264"/>
      <c r="T160" s="264"/>
      <c r="U160" s="264"/>
    </row>
    <row r="161">
      <c r="A161" s="264"/>
      <c r="B161" s="264"/>
      <c r="C161" s="264"/>
      <c r="D161" s="264"/>
      <c r="E161" s="264"/>
      <c r="F161" s="264"/>
      <c r="G161" s="264"/>
      <c r="H161" s="264"/>
      <c r="I161" s="264"/>
      <c r="J161" s="264"/>
      <c r="K161" s="264"/>
      <c r="L161" s="264"/>
      <c r="M161" s="264"/>
      <c r="N161" s="264"/>
      <c r="O161" s="264"/>
      <c r="P161" s="264"/>
      <c r="Q161" s="264"/>
      <c r="R161" s="264"/>
      <c r="S161" s="264"/>
      <c r="T161" s="264"/>
      <c r="U161" s="264"/>
    </row>
    <row r="162">
      <c r="A162" s="264"/>
      <c r="B162" s="264"/>
      <c r="C162" s="264"/>
      <c r="D162" s="264"/>
      <c r="E162" s="264"/>
      <c r="F162" s="264"/>
      <c r="G162" s="264"/>
      <c r="H162" s="264"/>
      <c r="I162" s="264"/>
      <c r="J162" s="264"/>
      <c r="K162" s="264"/>
      <c r="L162" s="264"/>
      <c r="M162" s="264"/>
      <c r="N162" s="264"/>
      <c r="O162" s="264"/>
      <c r="P162" s="264"/>
      <c r="Q162" s="264"/>
      <c r="R162" s="264"/>
      <c r="S162" s="264"/>
      <c r="T162" s="264"/>
      <c r="U162" s="264"/>
    </row>
    <row r="163">
      <c r="A163" s="264"/>
      <c r="B163" s="264"/>
      <c r="C163" s="264"/>
      <c r="D163" s="264"/>
      <c r="E163" s="264"/>
      <c r="F163" s="264"/>
      <c r="G163" s="264"/>
      <c r="H163" s="264"/>
      <c r="I163" s="264"/>
      <c r="J163" s="264"/>
      <c r="K163" s="264"/>
      <c r="L163" s="264"/>
      <c r="M163" s="264"/>
      <c r="N163" s="264"/>
      <c r="O163" s="264"/>
      <c r="P163" s="264"/>
      <c r="Q163" s="264"/>
      <c r="R163" s="264"/>
      <c r="S163" s="264"/>
      <c r="T163" s="264"/>
      <c r="U163" s="264"/>
    </row>
    <row r="164">
      <c r="A164" s="264"/>
      <c r="B164" s="264"/>
      <c r="C164" s="264"/>
      <c r="D164" s="264"/>
      <c r="E164" s="264"/>
      <c r="F164" s="264"/>
      <c r="G164" s="264"/>
      <c r="H164" s="264"/>
      <c r="I164" s="264"/>
      <c r="J164" s="264"/>
      <c r="K164" s="264"/>
      <c r="L164" s="264"/>
      <c r="M164" s="264"/>
      <c r="N164" s="264"/>
      <c r="O164" s="264"/>
      <c r="P164" s="264"/>
      <c r="Q164" s="264"/>
      <c r="R164" s="264"/>
      <c r="S164" s="264"/>
      <c r="T164" s="264"/>
      <c r="U164" s="264"/>
    </row>
    <row r="165">
      <c r="A165" s="264"/>
      <c r="B165" s="264"/>
      <c r="C165" s="264"/>
      <c r="D165" s="264"/>
      <c r="E165" s="264"/>
      <c r="F165" s="264"/>
      <c r="G165" s="264"/>
      <c r="H165" s="264"/>
      <c r="I165" s="264"/>
      <c r="J165" s="264"/>
      <c r="K165" s="264"/>
      <c r="L165" s="264"/>
      <c r="M165" s="264"/>
      <c r="N165" s="264"/>
      <c r="O165" s="264"/>
      <c r="P165" s="264"/>
      <c r="Q165" s="264"/>
      <c r="R165" s="264"/>
      <c r="S165" s="264"/>
      <c r="T165" s="264"/>
      <c r="U165" s="264"/>
    </row>
    <row r="166">
      <c r="A166" s="264"/>
      <c r="B166" s="264"/>
      <c r="C166" s="264"/>
      <c r="D166" s="264"/>
      <c r="E166" s="264"/>
      <c r="F166" s="264"/>
      <c r="G166" s="264"/>
      <c r="H166" s="264"/>
      <c r="I166" s="264"/>
      <c r="J166" s="264"/>
      <c r="K166" s="264"/>
      <c r="L166" s="264"/>
      <c r="M166" s="264"/>
      <c r="N166" s="264"/>
      <c r="O166" s="264"/>
      <c r="P166" s="264"/>
      <c r="Q166" s="264"/>
      <c r="R166" s="264"/>
      <c r="S166" s="264"/>
      <c r="T166" s="264"/>
      <c r="U166" s="264"/>
    </row>
    <row r="167">
      <c r="A167" s="264"/>
      <c r="B167" s="264"/>
      <c r="C167" s="264"/>
      <c r="D167" s="264"/>
      <c r="E167" s="264"/>
      <c r="F167" s="264"/>
      <c r="G167" s="264"/>
      <c r="H167" s="264"/>
      <c r="I167" s="264"/>
      <c r="J167" s="264"/>
      <c r="K167" s="264"/>
      <c r="L167" s="264"/>
      <c r="M167" s="264"/>
      <c r="N167" s="264"/>
      <c r="O167" s="264"/>
      <c r="P167" s="264"/>
      <c r="Q167" s="264"/>
      <c r="R167" s="264"/>
      <c r="S167" s="264"/>
      <c r="T167" s="264"/>
      <c r="U167" s="264"/>
    </row>
    <row r="168">
      <c r="A168" s="264"/>
      <c r="B168" s="264"/>
      <c r="C168" s="264"/>
      <c r="D168" s="264"/>
      <c r="E168" s="264"/>
      <c r="F168" s="264"/>
      <c r="G168" s="264"/>
      <c r="H168" s="264"/>
      <c r="I168" s="264"/>
      <c r="J168" s="264"/>
      <c r="K168" s="264"/>
      <c r="L168" s="264"/>
      <c r="M168" s="264"/>
      <c r="N168" s="264"/>
      <c r="O168" s="264"/>
      <c r="P168" s="264"/>
      <c r="Q168" s="264"/>
      <c r="R168" s="264"/>
      <c r="S168" s="264"/>
      <c r="T168" s="264"/>
      <c r="U168" s="264"/>
    </row>
    <row r="169">
      <c r="A169" s="264"/>
      <c r="B169" s="264"/>
      <c r="C169" s="264"/>
      <c r="D169" s="264"/>
      <c r="E169" s="264"/>
      <c r="F169" s="264"/>
      <c r="G169" s="264"/>
      <c r="H169" s="264"/>
      <c r="I169" s="264"/>
      <c r="J169" s="264"/>
      <c r="K169" s="264"/>
      <c r="L169" s="264"/>
      <c r="M169" s="264"/>
      <c r="N169" s="264"/>
      <c r="O169" s="264"/>
      <c r="P169" s="264"/>
      <c r="Q169" s="264"/>
      <c r="R169" s="264"/>
      <c r="S169" s="264"/>
      <c r="T169" s="264"/>
      <c r="U169" s="264"/>
    </row>
    <row r="170">
      <c r="A170" s="264"/>
      <c r="B170" s="264"/>
      <c r="C170" s="264"/>
      <c r="D170" s="264"/>
      <c r="E170" s="264"/>
      <c r="F170" s="264"/>
      <c r="G170" s="264"/>
      <c r="H170" s="264"/>
      <c r="I170" s="264"/>
      <c r="J170" s="264"/>
      <c r="K170" s="264"/>
      <c r="L170" s="264"/>
      <c r="M170" s="264"/>
      <c r="N170" s="264"/>
      <c r="O170" s="264"/>
      <c r="P170" s="264"/>
      <c r="Q170" s="264"/>
      <c r="R170" s="264"/>
      <c r="S170" s="264"/>
      <c r="T170" s="264"/>
      <c r="U170" s="264"/>
    </row>
    <row r="171">
      <c r="A171" s="264"/>
      <c r="B171" s="264"/>
      <c r="C171" s="264"/>
      <c r="D171" s="264"/>
      <c r="E171" s="264"/>
      <c r="F171" s="264"/>
      <c r="G171" s="264"/>
      <c r="H171" s="264"/>
      <c r="I171" s="264"/>
      <c r="J171" s="264"/>
      <c r="K171" s="264"/>
      <c r="L171" s="264"/>
      <c r="M171" s="264"/>
      <c r="N171" s="264"/>
      <c r="O171" s="264"/>
      <c r="P171" s="264"/>
      <c r="Q171" s="264"/>
      <c r="R171" s="264"/>
      <c r="S171" s="264"/>
      <c r="T171" s="264"/>
      <c r="U171" s="264"/>
    </row>
    <row r="172">
      <c r="A172" s="264"/>
      <c r="B172" s="264"/>
      <c r="C172" s="264"/>
      <c r="D172" s="264"/>
      <c r="E172" s="264"/>
      <c r="F172" s="264"/>
      <c r="G172" s="264"/>
      <c r="H172" s="264"/>
      <c r="I172" s="264"/>
      <c r="J172" s="264"/>
      <c r="K172" s="264"/>
      <c r="L172" s="264"/>
      <c r="M172" s="264"/>
      <c r="N172" s="264"/>
      <c r="O172" s="264"/>
      <c r="P172" s="264"/>
      <c r="Q172" s="264"/>
      <c r="R172" s="264"/>
      <c r="S172" s="264"/>
      <c r="T172" s="264"/>
      <c r="U172" s="264"/>
    </row>
    <row r="173">
      <c r="A173" s="264"/>
      <c r="B173" s="264"/>
      <c r="C173" s="264"/>
      <c r="D173" s="264"/>
      <c r="E173" s="264"/>
      <c r="F173" s="264"/>
      <c r="G173" s="264"/>
      <c r="H173" s="264"/>
      <c r="I173" s="264"/>
      <c r="J173" s="264"/>
      <c r="K173" s="264"/>
      <c r="L173" s="264"/>
      <c r="M173" s="264"/>
      <c r="N173" s="264"/>
      <c r="O173" s="264"/>
      <c r="P173" s="264"/>
      <c r="Q173" s="264"/>
      <c r="R173" s="264"/>
      <c r="S173" s="264"/>
      <c r="T173" s="264"/>
      <c r="U173" s="264"/>
    </row>
    <row r="174">
      <c r="A174" s="264"/>
      <c r="B174" s="264"/>
      <c r="C174" s="264"/>
      <c r="D174" s="264"/>
      <c r="E174" s="264"/>
      <c r="F174" s="264"/>
      <c r="G174" s="264"/>
      <c r="H174" s="264"/>
      <c r="I174" s="264"/>
      <c r="J174" s="264"/>
      <c r="K174" s="264"/>
      <c r="L174" s="264"/>
      <c r="M174" s="264"/>
      <c r="N174" s="264"/>
      <c r="O174" s="264"/>
      <c r="P174" s="264"/>
      <c r="Q174" s="264"/>
      <c r="R174" s="264"/>
      <c r="S174" s="264"/>
      <c r="T174" s="264"/>
      <c r="U174" s="264"/>
    </row>
    <row r="175">
      <c r="A175" s="264"/>
      <c r="B175" s="264"/>
      <c r="C175" s="264"/>
      <c r="D175" s="264"/>
      <c r="E175" s="264"/>
      <c r="F175" s="264"/>
      <c r="G175" s="264"/>
      <c r="H175" s="264"/>
      <c r="I175" s="264"/>
      <c r="J175" s="264"/>
      <c r="K175" s="264"/>
      <c r="L175" s="264"/>
      <c r="M175" s="264"/>
      <c r="N175" s="264"/>
      <c r="O175" s="264"/>
      <c r="P175" s="264"/>
      <c r="Q175" s="264"/>
      <c r="R175" s="264"/>
      <c r="S175" s="264"/>
      <c r="T175" s="264"/>
      <c r="U175" s="264"/>
    </row>
    <row r="176">
      <c r="A176" s="264"/>
      <c r="B176" s="264"/>
      <c r="C176" s="264"/>
      <c r="D176" s="264"/>
      <c r="E176" s="264"/>
      <c r="F176" s="264"/>
      <c r="G176" s="264"/>
      <c r="H176" s="264"/>
      <c r="I176" s="264"/>
      <c r="J176" s="264"/>
      <c r="K176" s="264"/>
      <c r="L176" s="264"/>
      <c r="M176" s="264"/>
      <c r="N176" s="264"/>
      <c r="O176" s="264"/>
      <c r="P176" s="264"/>
      <c r="Q176" s="264"/>
      <c r="R176" s="264"/>
      <c r="S176" s="264"/>
      <c r="T176" s="264"/>
      <c r="U176" s="264"/>
    </row>
    <row r="177">
      <c r="A177" s="264"/>
      <c r="B177" s="264"/>
      <c r="C177" s="264"/>
      <c r="D177" s="264"/>
      <c r="E177" s="264"/>
      <c r="F177" s="264"/>
      <c r="G177" s="264"/>
      <c r="H177" s="264"/>
      <c r="I177" s="264"/>
      <c r="J177" s="264"/>
      <c r="K177" s="264"/>
      <c r="L177" s="264"/>
      <c r="M177" s="264"/>
      <c r="N177" s="264"/>
      <c r="O177" s="264"/>
      <c r="P177" s="264"/>
      <c r="Q177" s="264"/>
      <c r="R177" s="264"/>
      <c r="S177" s="264"/>
      <c r="T177" s="264"/>
      <c r="U177" s="264"/>
    </row>
    <row r="178">
      <c r="A178" s="264"/>
      <c r="B178" s="264"/>
      <c r="C178" s="264"/>
      <c r="D178" s="264"/>
      <c r="E178" s="264"/>
      <c r="F178" s="264"/>
      <c r="G178" s="264"/>
      <c r="H178" s="264"/>
      <c r="I178" s="264"/>
      <c r="J178" s="264"/>
      <c r="K178" s="264"/>
      <c r="L178" s="264"/>
      <c r="M178" s="264"/>
      <c r="N178" s="264"/>
      <c r="O178" s="264"/>
      <c r="P178" s="264"/>
      <c r="Q178" s="264"/>
      <c r="R178" s="264"/>
      <c r="S178" s="264"/>
      <c r="T178" s="264"/>
      <c r="U178" s="264"/>
    </row>
    <row r="179">
      <c r="A179" s="264"/>
      <c r="B179" s="264"/>
      <c r="C179" s="264"/>
      <c r="D179" s="264"/>
      <c r="E179" s="264"/>
      <c r="F179" s="264"/>
      <c r="G179" s="264"/>
      <c r="H179" s="264"/>
      <c r="I179" s="264"/>
      <c r="J179" s="264"/>
      <c r="K179" s="264"/>
      <c r="L179" s="264"/>
      <c r="M179" s="264"/>
      <c r="N179" s="264"/>
      <c r="O179" s="264"/>
      <c r="P179" s="264"/>
      <c r="Q179" s="264"/>
      <c r="R179" s="264"/>
      <c r="S179" s="264"/>
      <c r="T179" s="264"/>
      <c r="U179" s="264"/>
    </row>
    <row r="180">
      <c r="A180" s="264"/>
      <c r="B180" s="264"/>
      <c r="C180" s="264"/>
      <c r="D180" s="264"/>
      <c r="E180" s="264"/>
      <c r="F180" s="264"/>
      <c r="G180" s="264"/>
      <c r="H180" s="264"/>
      <c r="I180" s="264"/>
      <c r="J180" s="264"/>
      <c r="K180" s="264"/>
      <c r="L180" s="264"/>
      <c r="M180" s="264"/>
      <c r="N180" s="264"/>
      <c r="O180" s="264"/>
      <c r="P180" s="264"/>
      <c r="Q180" s="264"/>
      <c r="R180" s="264"/>
      <c r="S180" s="264"/>
      <c r="T180" s="264"/>
      <c r="U180" s="264"/>
    </row>
    <row r="181">
      <c r="A181" s="264"/>
      <c r="B181" s="264"/>
      <c r="C181" s="264"/>
      <c r="D181" s="264"/>
      <c r="E181" s="264"/>
      <c r="F181" s="264"/>
      <c r="G181" s="264"/>
      <c r="H181" s="264"/>
      <c r="I181" s="264"/>
      <c r="J181" s="264"/>
      <c r="K181" s="264"/>
      <c r="L181" s="264"/>
      <c r="M181" s="264"/>
      <c r="N181" s="264"/>
      <c r="O181" s="264"/>
      <c r="P181" s="264"/>
      <c r="Q181" s="264"/>
      <c r="R181" s="264"/>
      <c r="S181" s="264"/>
      <c r="T181" s="264"/>
      <c r="U181" s="264"/>
    </row>
    <row r="182">
      <c r="A182" s="264"/>
      <c r="B182" s="264"/>
      <c r="C182" s="264"/>
      <c r="D182" s="264"/>
      <c r="E182" s="264"/>
      <c r="F182" s="264"/>
      <c r="G182" s="264"/>
      <c r="H182" s="264"/>
      <c r="I182" s="264"/>
      <c r="J182" s="264"/>
      <c r="K182" s="264"/>
      <c r="L182" s="264"/>
      <c r="M182" s="264"/>
      <c r="N182" s="264"/>
      <c r="O182" s="264"/>
      <c r="P182" s="264"/>
      <c r="Q182" s="264"/>
      <c r="R182" s="264"/>
      <c r="S182" s="264"/>
      <c r="T182" s="264"/>
      <c r="U182" s="264"/>
    </row>
    <row r="183">
      <c r="A183" s="264"/>
      <c r="B183" s="264"/>
      <c r="C183" s="264"/>
      <c r="D183" s="264"/>
      <c r="E183" s="264"/>
      <c r="F183" s="264"/>
      <c r="G183" s="264"/>
      <c r="H183" s="264"/>
      <c r="I183" s="264"/>
      <c r="J183" s="264"/>
      <c r="K183" s="264"/>
      <c r="L183" s="264"/>
      <c r="M183" s="264"/>
      <c r="N183" s="264"/>
      <c r="O183" s="264"/>
      <c r="P183" s="264"/>
      <c r="Q183" s="264"/>
      <c r="R183" s="264"/>
      <c r="S183" s="264"/>
      <c r="T183" s="264"/>
      <c r="U183" s="264"/>
    </row>
    <row r="184">
      <c r="A184" s="264"/>
      <c r="B184" s="264"/>
      <c r="C184" s="264"/>
      <c r="D184" s="264"/>
      <c r="E184" s="264"/>
      <c r="F184" s="264"/>
      <c r="G184" s="264"/>
      <c r="H184" s="264"/>
      <c r="I184" s="264"/>
      <c r="J184" s="264"/>
      <c r="K184" s="264"/>
      <c r="L184" s="264"/>
      <c r="M184" s="264"/>
      <c r="N184" s="264"/>
      <c r="O184" s="264"/>
      <c r="P184" s="264"/>
      <c r="Q184" s="264"/>
      <c r="R184" s="264"/>
      <c r="S184" s="264"/>
      <c r="T184" s="264"/>
      <c r="U184" s="264"/>
    </row>
    <row r="185">
      <c r="A185" s="264"/>
      <c r="B185" s="264"/>
      <c r="C185" s="264"/>
      <c r="D185" s="264"/>
      <c r="E185" s="264"/>
      <c r="F185" s="264"/>
      <c r="G185" s="264"/>
      <c r="H185" s="264"/>
      <c r="I185" s="264"/>
      <c r="J185" s="264"/>
      <c r="K185" s="264"/>
      <c r="L185" s="264"/>
      <c r="M185" s="264"/>
      <c r="N185" s="264"/>
      <c r="O185" s="264"/>
      <c r="P185" s="264"/>
      <c r="Q185" s="264"/>
      <c r="R185" s="264"/>
      <c r="S185" s="264"/>
      <c r="T185" s="264"/>
      <c r="U185" s="264"/>
    </row>
    <row r="186">
      <c r="A186" s="264"/>
      <c r="B186" s="264"/>
      <c r="C186" s="264"/>
      <c r="D186" s="264"/>
      <c r="E186" s="264"/>
      <c r="F186" s="264"/>
      <c r="G186" s="264"/>
      <c r="H186" s="264"/>
      <c r="I186" s="264"/>
      <c r="J186" s="264"/>
      <c r="K186" s="264"/>
      <c r="L186" s="264"/>
      <c r="M186" s="264"/>
      <c r="N186" s="264"/>
      <c r="O186" s="264"/>
      <c r="P186" s="264"/>
      <c r="Q186" s="264"/>
      <c r="R186" s="264"/>
      <c r="S186" s="264"/>
      <c r="T186" s="264"/>
      <c r="U186" s="264"/>
    </row>
    <row r="187">
      <c r="A187" s="264"/>
      <c r="B187" s="264"/>
      <c r="C187" s="264"/>
      <c r="D187" s="264"/>
      <c r="E187" s="264"/>
      <c r="F187" s="264"/>
      <c r="G187" s="264"/>
      <c r="H187" s="264"/>
      <c r="I187" s="264"/>
      <c r="J187" s="264"/>
      <c r="K187" s="264"/>
      <c r="L187" s="264"/>
      <c r="M187" s="264"/>
      <c r="N187" s="264"/>
      <c r="O187" s="264"/>
      <c r="P187" s="264"/>
      <c r="Q187" s="264"/>
      <c r="R187" s="264"/>
      <c r="S187" s="264"/>
      <c r="T187" s="264"/>
      <c r="U187" s="264"/>
    </row>
    <row r="188">
      <c r="A188" s="264"/>
      <c r="B188" s="264"/>
      <c r="C188" s="264"/>
      <c r="D188" s="264"/>
      <c r="E188" s="264"/>
      <c r="F188" s="264"/>
      <c r="G188" s="264"/>
      <c r="H188" s="264"/>
      <c r="I188" s="264"/>
      <c r="J188" s="264"/>
      <c r="K188" s="264"/>
      <c r="L188" s="264"/>
      <c r="M188" s="264"/>
      <c r="N188" s="264"/>
      <c r="O188" s="264"/>
      <c r="P188" s="264"/>
      <c r="Q188" s="264"/>
      <c r="R188" s="264"/>
      <c r="S188" s="264"/>
      <c r="T188" s="264"/>
      <c r="U188" s="264"/>
    </row>
    <row r="189">
      <c r="A189" s="264"/>
      <c r="B189" s="264"/>
      <c r="C189" s="264"/>
      <c r="D189" s="264"/>
      <c r="E189" s="264"/>
      <c r="F189" s="264"/>
      <c r="G189" s="264"/>
      <c r="H189" s="264"/>
      <c r="I189" s="264"/>
      <c r="J189" s="264"/>
      <c r="K189" s="264"/>
      <c r="L189" s="264"/>
      <c r="M189" s="264"/>
      <c r="N189" s="264"/>
      <c r="O189" s="264"/>
      <c r="P189" s="264"/>
      <c r="Q189" s="264"/>
      <c r="R189" s="264"/>
      <c r="S189" s="264"/>
      <c r="T189" s="264"/>
      <c r="U189" s="264"/>
    </row>
    <row r="190">
      <c r="A190" s="264"/>
      <c r="B190" s="264"/>
      <c r="C190" s="264"/>
      <c r="D190" s="264"/>
      <c r="E190" s="264"/>
      <c r="F190" s="264"/>
      <c r="G190" s="264"/>
      <c r="H190" s="264"/>
      <c r="I190" s="264"/>
      <c r="J190" s="264"/>
      <c r="K190" s="264"/>
      <c r="L190" s="264"/>
      <c r="M190" s="264"/>
      <c r="N190" s="264"/>
      <c r="O190" s="264"/>
      <c r="P190" s="264"/>
      <c r="Q190" s="264"/>
      <c r="R190" s="264"/>
      <c r="S190" s="264"/>
      <c r="T190" s="264"/>
      <c r="U190" s="264"/>
    </row>
    <row r="191">
      <c r="A191" s="264"/>
      <c r="B191" s="264"/>
      <c r="C191" s="264"/>
      <c r="D191" s="264"/>
      <c r="E191" s="264"/>
      <c r="F191" s="264"/>
      <c r="G191" s="264"/>
      <c r="H191" s="264"/>
      <c r="I191" s="264"/>
      <c r="J191" s="264"/>
      <c r="K191" s="264"/>
      <c r="L191" s="264"/>
      <c r="M191" s="264"/>
      <c r="N191" s="264"/>
      <c r="O191" s="264"/>
      <c r="P191" s="264"/>
      <c r="Q191" s="264"/>
      <c r="R191" s="264"/>
      <c r="S191" s="264"/>
      <c r="T191" s="264"/>
      <c r="U191" s="264"/>
    </row>
    <row r="192">
      <c r="A192" s="264"/>
      <c r="B192" s="264"/>
      <c r="C192" s="264"/>
      <c r="D192" s="264"/>
      <c r="E192" s="264"/>
      <c r="F192" s="264"/>
      <c r="G192" s="264"/>
      <c r="H192" s="264"/>
      <c r="I192" s="264"/>
      <c r="J192" s="264"/>
      <c r="K192" s="264"/>
      <c r="L192" s="264"/>
      <c r="M192" s="264"/>
      <c r="N192" s="264"/>
      <c r="O192" s="264"/>
      <c r="P192" s="264"/>
      <c r="Q192" s="264"/>
      <c r="R192" s="264"/>
      <c r="S192" s="264"/>
      <c r="T192" s="264"/>
      <c r="U192" s="264"/>
    </row>
    <row r="193">
      <c r="A193" s="264"/>
      <c r="B193" s="264"/>
      <c r="C193" s="264"/>
      <c r="D193" s="264"/>
      <c r="E193" s="264"/>
      <c r="F193" s="264"/>
      <c r="G193" s="264"/>
      <c r="H193" s="264"/>
      <c r="I193" s="264"/>
      <c r="J193" s="264"/>
      <c r="K193" s="264"/>
      <c r="L193" s="264"/>
      <c r="M193" s="264"/>
      <c r="N193" s="264"/>
      <c r="O193" s="264"/>
      <c r="P193" s="264"/>
      <c r="Q193" s="264"/>
      <c r="R193" s="264"/>
      <c r="S193" s="264"/>
      <c r="T193" s="264"/>
      <c r="U193" s="264"/>
    </row>
    <row r="194">
      <c r="A194" s="264"/>
      <c r="B194" s="264"/>
      <c r="C194" s="264"/>
      <c r="D194" s="264"/>
      <c r="E194" s="264"/>
      <c r="F194" s="264"/>
      <c r="G194" s="264"/>
      <c r="H194" s="264"/>
      <c r="I194" s="264"/>
      <c r="J194" s="264"/>
      <c r="K194" s="264"/>
      <c r="L194" s="264"/>
      <c r="M194" s="264"/>
      <c r="N194" s="264"/>
      <c r="O194" s="264"/>
      <c r="P194" s="264"/>
      <c r="Q194" s="264"/>
      <c r="R194" s="264"/>
      <c r="S194" s="264"/>
      <c r="T194" s="264"/>
      <c r="U194" s="264"/>
    </row>
    <row r="195">
      <c r="A195" s="264"/>
      <c r="B195" s="264"/>
      <c r="C195" s="264"/>
      <c r="D195" s="264"/>
      <c r="E195" s="264"/>
      <c r="F195" s="264"/>
      <c r="G195" s="264"/>
      <c r="H195" s="264"/>
      <c r="I195" s="264"/>
      <c r="J195" s="264"/>
      <c r="K195" s="264"/>
      <c r="L195" s="264"/>
      <c r="M195" s="264"/>
      <c r="N195" s="264"/>
      <c r="O195" s="264"/>
      <c r="P195" s="264"/>
      <c r="Q195" s="264"/>
      <c r="R195" s="264"/>
      <c r="S195" s="264"/>
      <c r="T195" s="264"/>
      <c r="U195" s="264"/>
    </row>
    <row r="196">
      <c r="A196" s="264"/>
      <c r="B196" s="264"/>
      <c r="C196" s="264"/>
      <c r="D196" s="264"/>
      <c r="E196" s="264"/>
      <c r="F196" s="264"/>
      <c r="G196" s="264"/>
      <c r="H196" s="264"/>
      <c r="I196" s="264"/>
      <c r="J196" s="264"/>
      <c r="K196" s="264"/>
      <c r="L196" s="264"/>
      <c r="M196" s="264"/>
      <c r="N196" s="264"/>
      <c r="O196" s="264"/>
      <c r="P196" s="264"/>
      <c r="Q196" s="264"/>
      <c r="R196" s="264"/>
      <c r="S196" s="264"/>
      <c r="T196" s="264"/>
      <c r="U196" s="264"/>
    </row>
    <row r="197">
      <c r="A197" s="264"/>
      <c r="B197" s="264"/>
      <c r="C197" s="264"/>
      <c r="D197" s="264"/>
      <c r="E197" s="264"/>
      <c r="F197" s="264"/>
      <c r="G197" s="264"/>
      <c r="H197" s="264"/>
      <c r="I197" s="264"/>
      <c r="J197" s="264"/>
      <c r="K197" s="264"/>
      <c r="L197" s="264"/>
      <c r="M197" s="264"/>
      <c r="N197" s="264"/>
      <c r="O197" s="264"/>
      <c r="P197" s="264"/>
      <c r="Q197" s="264"/>
      <c r="R197" s="264"/>
      <c r="S197" s="264"/>
      <c r="T197" s="264"/>
      <c r="U197" s="264"/>
    </row>
    <row r="198">
      <c r="A198" s="264"/>
      <c r="B198" s="264"/>
      <c r="C198" s="264"/>
      <c r="D198" s="264"/>
      <c r="E198" s="264"/>
      <c r="F198" s="264"/>
      <c r="G198" s="264"/>
      <c r="H198" s="264"/>
      <c r="I198" s="264"/>
      <c r="J198" s="264"/>
      <c r="K198" s="264"/>
      <c r="L198" s="264"/>
      <c r="M198" s="264"/>
      <c r="N198" s="264"/>
      <c r="O198" s="264"/>
      <c r="P198" s="264"/>
      <c r="Q198" s="264"/>
      <c r="R198" s="264"/>
      <c r="S198" s="264"/>
      <c r="T198" s="264"/>
      <c r="U198" s="264"/>
    </row>
    <row r="199">
      <c r="A199" s="264"/>
      <c r="B199" s="264"/>
      <c r="C199" s="264"/>
      <c r="D199" s="264"/>
      <c r="E199" s="264"/>
      <c r="F199" s="264"/>
      <c r="G199" s="264"/>
      <c r="H199" s="264"/>
      <c r="I199" s="264"/>
      <c r="J199" s="264"/>
      <c r="K199" s="264"/>
      <c r="L199" s="264"/>
      <c r="M199" s="264"/>
      <c r="N199" s="264"/>
      <c r="O199" s="264"/>
      <c r="P199" s="264"/>
      <c r="Q199" s="264"/>
      <c r="R199" s="264"/>
      <c r="S199" s="264"/>
      <c r="T199" s="264"/>
      <c r="U199" s="264"/>
    </row>
    <row r="200">
      <c r="A200" s="264"/>
      <c r="B200" s="264"/>
      <c r="C200" s="264"/>
      <c r="D200" s="264"/>
      <c r="E200" s="264"/>
      <c r="F200" s="264"/>
      <c r="G200" s="264"/>
      <c r="H200" s="264"/>
      <c r="I200" s="264"/>
      <c r="J200" s="264"/>
      <c r="K200" s="264"/>
      <c r="L200" s="264"/>
      <c r="M200" s="264"/>
      <c r="N200" s="264"/>
      <c r="O200" s="264"/>
      <c r="P200" s="264"/>
      <c r="Q200" s="264"/>
      <c r="R200" s="264"/>
      <c r="S200" s="264"/>
      <c r="T200" s="264"/>
      <c r="U200" s="264"/>
    </row>
    <row r="201">
      <c r="A201" s="264"/>
      <c r="B201" s="264"/>
      <c r="C201" s="264"/>
      <c r="D201" s="264"/>
      <c r="E201" s="264"/>
      <c r="F201" s="264"/>
      <c r="G201" s="264"/>
      <c r="H201" s="264"/>
      <c r="I201" s="264"/>
      <c r="J201" s="264"/>
      <c r="K201" s="264"/>
      <c r="L201" s="264"/>
      <c r="M201" s="264"/>
      <c r="N201" s="264"/>
      <c r="O201" s="264"/>
      <c r="P201" s="264"/>
      <c r="Q201" s="264"/>
      <c r="R201" s="264"/>
      <c r="S201" s="264"/>
      <c r="T201" s="264"/>
      <c r="U201" s="264"/>
    </row>
    <row r="202">
      <c r="A202" s="264"/>
      <c r="B202" s="264"/>
      <c r="C202" s="264"/>
      <c r="D202" s="264"/>
      <c r="E202" s="264"/>
      <c r="F202" s="264"/>
      <c r="G202" s="264"/>
      <c r="H202" s="264"/>
      <c r="I202" s="264"/>
      <c r="J202" s="264"/>
      <c r="K202" s="264"/>
      <c r="L202" s="264"/>
      <c r="M202" s="264"/>
      <c r="N202" s="264"/>
      <c r="O202" s="264"/>
      <c r="P202" s="264"/>
      <c r="Q202" s="264"/>
      <c r="R202" s="264"/>
      <c r="S202" s="264"/>
      <c r="T202" s="264"/>
      <c r="U202" s="264"/>
    </row>
    <row r="203">
      <c r="A203" s="264"/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264"/>
      <c r="N203" s="264"/>
      <c r="O203" s="264"/>
      <c r="P203" s="264"/>
      <c r="Q203" s="264"/>
      <c r="R203" s="264"/>
      <c r="S203" s="264"/>
      <c r="T203" s="264"/>
      <c r="U203" s="264"/>
    </row>
    <row r="204">
      <c r="A204" s="264"/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264"/>
      <c r="N204" s="264"/>
      <c r="O204" s="264"/>
      <c r="P204" s="264"/>
      <c r="Q204" s="264"/>
      <c r="R204" s="264"/>
      <c r="S204" s="264"/>
      <c r="T204" s="264"/>
      <c r="U204" s="264"/>
    </row>
    <row r="205">
      <c r="A205" s="264"/>
      <c r="B205" s="264"/>
      <c r="C205" s="264"/>
      <c r="D205" s="264"/>
      <c r="E205" s="264"/>
      <c r="F205" s="264"/>
      <c r="G205" s="264"/>
      <c r="H205" s="264"/>
      <c r="I205" s="264"/>
      <c r="J205" s="264"/>
      <c r="K205" s="264"/>
      <c r="L205" s="264"/>
      <c r="M205" s="264"/>
      <c r="N205" s="264"/>
      <c r="O205" s="264"/>
      <c r="P205" s="264"/>
      <c r="Q205" s="264"/>
      <c r="R205" s="264"/>
      <c r="S205" s="264"/>
      <c r="T205" s="264"/>
      <c r="U205" s="264"/>
    </row>
    <row r="206">
      <c r="A206" s="264"/>
      <c r="B206" s="264"/>
      <c r="C206" s="264"/>
      <c r="D206" s="264"/>
      <c r="E206" s="264"/>
      <c r="F206" s="264"/>
      <c r="G206" s="264"/>
      <c r="H206" s="264"/>
      <c r="I206" s="264"/>
      <c r="J206" s="264"/>
      <c r="K206" s="264"/>
      <c r="L206" s="264"/>
      <c r="M206" s="264"/>
      <c r="N206" s="264"/>
      <c r="O206" s="264"/>
      <c r="P206" s="264"/>
      <c r="Q206" s="264"/>
      <c r="R206" s="264"/>
      <c r="S206" s="264"/>
      <c r="T206" s="264"/>
      <c r="U206" s="264"/>
    </row>
    <row r="207">
      <c r="A207" s="264"/>
      <c r="B207" s="264"/>
      <c r="C207" s="264"/>
      <c r="D207" s="264"/>
      <c r="E207" s="264"/>
      <c r="F207" s="264"/>
      <c r="G207" s="264"/>
      <c r="H207" s="264"/>
      <c r="I207" s="264"/>
      <c r="J207" s="264"/>
      <c r="K207" s="264"/>
      <c r="L207" s="264"/>
      <c r="M207" s="264"/>
      <c r="N207" s="264"/>
      <c r="O207" s="264"/>
      <c r="P207" s="264"/>
      <c r="Q207" s="264"/>
      <c r="R207" s="264"/>
      <c r="S207" s="264"/>
      <c r="T207" s="264"/>
      <c r="U207" s="264"/>
    </row>
    <row r="208">
      <c r="A208" s="264"/>
      <c r="B208" s="264"/>
      <c r="C208" s="264"/>
      <c r="D208" s="264"/>
      <c r="E208" s="264"/>
      <c r="F208" s="264"/>
      <c r="G208" s="264"/>
      <c r="H208" s="264"/>
      <c r="I208" s="264"/>
      <c r="J208" s="264"/>
      <c r="K208" s="264"/>
      <c r="L208" s="264"/>
      <c r="M208" s="264"/>
      <c r="N208" s="264"/>
      <c r="O208" s="264"/>
      <c r="P208" s="264"/>
      <c r="Q208" s="264"/>
      <c r="R208" s="264"/>
      <c r="S208" s="264"/>
      <c r="T208" s="264"/>
      <c r="U208" s="264"/>
    </row>
    <row r="209">
      <c r="A209" s="264"/>
      <c r="B209" s="264"/>
      <c r="C209" s="264"/>
      <c r="D209" s="264"/>
      <c r="E209" s="264"/>
      <c r="F209" s="264"/>
      <c r="G209" s="264"/>
      <c r="H209" s="264"/>
      <c r="I209" s="264"/>
      <c r="J209" s="264"/>
      <c r="K209" s="264"/>
      <c r="L209" s="264"/>
      <c r="M209" s="264"/>
      <c r="N209" s="264"/>
      <c r="O209" s="264"/>
      <c r="P209" s="264"/>
      <c r="Q209" s="264"/>
      <c r="R209" s="264"/>
      <c r="S209" s="264"/>
      <c r="T209" s="264"/>
      <c r="U209" s="264"/>
    </row>
    <row r="210">
      <c r="A210" s="264"/>
      <c r="B210" s="264"/>
      <c r="C210" s="264"/>
      <c r="D210" s="264"/>
      <c r="E210" s="264"/>
      <c r="F210" s="264"/>
      <c r="G210" s="264"/>
      <c r="H210" s="264"/>
      <c r="I210" s="264"/>
      <c r="J210" s="264"/>
      <c r="K210" s="264"/>
      <c r="L210" s="264"/>
      <c r="M210" s="264"/>
      <c r="N210" s="264"/>
      <c r="O210" s="264"/>
      <c r="P210" s="264"/>
      <c r="Q210" s="264"/>
      <c r="R210" s="264"/>
      <c r="S210" s="264"/>
      <c r="T210" s="264"/>
      <c r="U210" s="264"/>
    </row>
    <row r="211">
      <c r="A211" s="264"/>
      <c r="B211" s="264"/>
      <c r="C211" s="264"/>
      <c r="D211" s="264"/>
      <c r="E211" s="264"/>
      <c r="F211" s="264"/>
      <c r="G211" s="264"/>
      <c r="H211" s="264"/>
      <c r="I211" s="264"/>
      <c r="J211" s="264"/>
      <c r="K211" s="264"/>
      <c r="L211" s="264"/>
      <c r="M211" s="264"/>
      <c r="N211" s="264"/>
      <c r="O211" s="264"/>
      <c r="P211" s="264"/>
      <c r="Q211" s="264"/>
      <c r="R211" s="264"/>
      <c r="S211" s="264"/>
      <c r="T211" s="264"/>
      <c r="U211" s="264"/>
    </row>
    <row r="212">
      <c r="A212" s="264"/>
      <c r="B212" s="264"/>
      <c r="C212" s="264"/>
      <c r="D212" s="264"/>
      <c r="E212" s="264"/>
      <c r="F212" s="264"/>
      <c r="G212" s="264"/>
      <c r="H212" s="264"/>
      <c r="I212" s="264"/>
      <c r="J212" s="264"/>
      <c r="K212" s="264"/>
      <c r="L212" s="264"/>
      <c r="M212" s="264"/>
      <c r="N212" s="264"/>
      <c r="O212" s="264"/>
      <c r="P212" s="264"/>
      <c r="Q212" s="264"/>
      <c r="R212" s="264"/>
      <c r="S212" s="264"/>
      <c r="T212" s="264"/>
      <c r="U212" s="264"/>
    </row>
    <row r="213">
      <c r="A213" s="264"/>
      <c r="B213" s="264"/>
      <c r="C213" s="264"/>
      <c r="D213" s="264"/>
      <c r="E213" s="264"/>
      <c r="F213" s="264"/>
      <c r="G213" s="264"/>
      <c r="H213" s="264"/>
      <c r="I213" s="264"/>
      <c r="J213" s="264"/>
      <c r="K213" s="264"/>
      <c r="L213" s="264"/>
      <c r="M213" s="264"/>
      <c r="N213" s="264"/>
      <c r="O213" s="264"/>
      <c r="P213" s="264"/>
      <c r="Q213" s="264"/>
      <c r="R213" s="264"/>
      <c r="S213" s="264"/>
      <c r="T213" s="264"/>
      <c r="U213" s="264"/>
    </row>
    <row r="214">
      <c r="A214" s="264"/>
      <c r="B214" s="264"/>
      <c r="C214" s="264"/>
      <c r="D214" s="264"/>
      <c r="E214" s="264"/>
      <c r="F214" s="264"/>
      <c r="G214" s="264"/>
      <c r="H214" s="264"/>
      <c r="I214" s="264"/>
      <c r="J214" s="264"/>
      <c r="K214" s="264"/>
      <c r="L214" s="264"/>
      <c r="M214" s="264"/>
      <c r="N214" s="264"/>
      <c r="O214" s="264"/>
      <c r="P214" s="264"/>
      <c r="Q214" s="264"/>
      <c r="R214" s="264"/>
      <c r="S214" s="264"/>
      <c r="T214" s="264"/>
      <c r="U214" s="264"/>
    </row>
    <row r="215">
      <c r="A215" s="264"/>
      <c r="B215" s="264"/>
      <c r="C215" s="264"/>
      <c r="D215" s="264"/>
      <c r="E215" s="264"/>
      <c r="F215" s="264"/>
      <c r="G215" s="264"/>
      <c r="H215" s="264"/>
      <c r="I215" s="264"/>
      <c r="J215" s="264"/>
      <c r="K215" s="264"/>
      <c r="L215" s="264"/>
      <c r="M215" s="264"/>
      <c r="N215" s="264"/>
      <c r="O215" s="264"/>
      <c r="P215" s="264"/>
      <c r="Q215" s="264"/>
      <c r="R215" s="264"/>
      <c r="S215" s="264"/>
      <c r="T215" s="264"/>
      <c r="U215" s="264"/>
    </row>
    <row r="216">
      <c r="A216" s="264"/>
      <c r="B216" s="264"/>
      <c r="C216" s="264"/>
      <c r="D216" s="264"/>
      <c r="E216" s="264"/>
      <c r="F216" s="264"/>
      <c r="G216" s="264"/>
      <c r="H216" s="264"/>
      <c r="I216" s="264"/>
      <c r="J216" s="264"/>
      <c r="K216" s="264"/>
      <c r="L216" s="264"/>
      <c r="M216" s="264"/>
      <c r="N216" s="264"/>
      <c r="O216" s="264"/>
      <c r="P216" s="264"/>
      <c r="Q216" s="264"/>
      <c r="R216" s="264"/>
      <c r="S216" s="264"/>
      <c r="T216" s="264"/>
      <c r="U216" s="264"/>
    </row>
    <row r="217">
      <c r="A217" s="264"/>
      <c r="B217" s="264"/>
      <c r="C217" s="264"/>
      <c r="D217" s="264"/>
      <c r="E217" s="264"/>
      <c r="F217" s="264"/>
      <c r="G217" s="264"/>
      <c r="H217" s="264"/>
      <c r="I217" s="264"/>
      <c r="J217" s="264"/>
      <c r="K217" s="264"/>
      <c r="L217" s="264"/>
      <c r="M217" s="264"/>
      <c r="N217" s="264"/>
      <c r="O217" s="264"/>
      <c r="P217" s="264"/>
      <c r="Q217" s="264"/>
      <c r="R217" s="264"/>
      <c r="S217" s="264"/>
      <c r="T217" s="264"/>
      <c r="U217" s="264"/>
    </row>
    <row r="218">
      <c r="A218" s="264"/>
      <c r="B218" s="264"/>
      <c r="C218" s="264"/>
      <c r="D218" s="264"/>
      <c r="E218" s="264"/>
      <c r="F218" s="264"/>
      <c r="G218" s="264"/>
      <c r="H218" s="264"/>
      <c r="I218" s="264"/>
      <c r="J218" s="264"/>
      <c r="K218" s="264"/>
      <c r="L218" s="264"/>
      <c r="M218" s="264"/>
      <c r="N218" s="264"/>
      <c r="O218" s="264"/>
      <c r="P218" s="264"/>
      <c r="Q218" s="264"/>
      <c r="R218" s="264"/>
      <c r="S218" s="264"/>
      <c r="T218" s="264"/>
      <c r="U218" s="264"/>
    </row>
    <row r="219">
      <c r="A219" s="264"/>
      <c r="B219" s="264"/>
      <c r="C219" s="264"/>
      <c r="D219" s="264"/>
      <c r="E219" s="264"/>
      <c r="F219" s="264"/>
      <c r="G219" s="264"/>
      <c r="H219" s="264"/>
      <c r="I219" s="264"/>
      <c r="J219" s="264"/>
      <c r="K219" s="264"/>
      <c r="L219" s="264"/>
      <c r="M219" s="264"/>
      <c r="N219" s="264"/>
      <c r="O219" s="264"/>
      <c r="P219" s="264"/>
      <c r="Q219" s="264"/>
      <c r="R219" s="264"/>
      <c r="S219" s="264"/>
      <c r="T219" s="264"/>
      <c r="U219" s="264"/>
    </row>
    <row r="220">
      <c r="A220" s="264"/>
      <c r="B220" s="264"/>
      <c r="C220" s="264"/>
      <c r="D220" s="264"/>
      <c r="E220" s="264"/>
      <c r="F220" s="264"/>
      <c r="G220" s="264"/>
      <c r="H220" s="264"/>
      <c r="I220" s="264"/>
      <c r="J220" s="264"/>
      <c r="K220" s="264"/>
      <c r="L220" s="264"/>
      <c r="M220" s="264"/>
      <c r="N220" s="264"/>
      <c r="O220" s="264"/>
      <c r="P220" s="264"/>
      <c r="Q220" s="264"/>
      <c r="R220" s="264"/>
      <c r="S220" s="264"/>
      <c r="T220" s="264"/>
      <c r="U220" s="264"/>
    </row>
    <row r="221">
      <c r="A221" s="264"/>
      <c r="B221" s="264"/>
      <c r="C221" s="264"/>
      <c r="D221" s="264"/>
      <c r="E221" s="264"/>
      <c r="F221" s="264"/>
      <c r="G221" s="264"/>
      <c r="H221" s="264"/>
      <c r="I221" s="264"/>
      <c r="J221" s="264"/>
      <c r="K221" s="264"/>
      <c r="L221" s="264"/>
      <c r="M221" s="264"/>
      <c r="N221" s="264"/>
      <c r="O221" s="264"/>
      <c r="P221" s="264"/>
      <c r="Q221" s="264"/>
      <c r="R221" s="264"/>
      <c r="S221" s="264"/>
      <c r="T221" s="264"/>
      <c r="U221" s="264"/>
    </row>
    <row r="222">
      <c r="A222" s="264"/>
      <c r="B222" s="264"/>
      <c r="C222" s="264"/>
      <c r="D222" s="264"/>
      <c r="E222" s="264"/>
      <c r="F222" s="264"/>
      <c r="G222" s="264"/>
      <c r="H222" s="264"/>
      <c r="I222" s="264"/>
      <c r="J222" s="264"/>
      <c r="K222" s="264"/>
      <c r="L222" s="264"/>
      <c r="M222" s="264"/>
      <c r="N222" s="264"/>
      <c r="O222" s="264"/>
      <c r="P222" s="264"/>
      <c r="Q222" s="264"/>
      <c r="R222" s="264"/>
      <c r="S222" s="264"/>
      <c r="T222" s="264"/>
      <c r="U222" s="264"/>
    </row>
    <row r="223">
      <c r="A223" s="264"/>
      <c r="B223" s="264"/>
      <c r="C223" s="264"/>
      <c r="D223" s="264"/>
      <c r="E223" s="264"/>
      <c r="F223" s="264"/>
      <c r="G223" s="264"/>
      <c r="H223" s="264"/>
      <c r="I223" s="264"/>
      <c r="J223" s="264"/>
      <c r="K223" s="264"/>
      <c r="L223" s="264"/>
      <c r="M223" s="264"/>
      <c r="N223" s="264"/>
      <c r="O223" s="264"/>
      <c r="P223" s="264"/>
      <c r="Q223" s="264"/>
      <c r="R223" s="264"/>
      <c r="S223" s="264"/>
      <c r="T223" s="264"/>
      <c r="U223" s="264"/>
    </row>
    <row r="224">
      <c r="A224" s="264"/>
      <c r="B224" s="264"/>
      <c r="C224" s="264"/>
      <c r="D224" s="264"/>
      <c r="E224" s="264"/>
      <c r="F224" s="264"/>
      <c r="G224" s="264"/>
      <c r="H224" s="264"/>
      <c r="I224" s="264"/>
      <c r="J224" s="264"/>
      <c r="K224" s="264"/>
      <c r="L224" s="264"/>
      <c r="M224" s="264"/>
      <c r="N224" s="264"/>
      <c r="O224" s="264"/>
      <c r="P224" s="264"/>
      <c r="Q224" s="264"/>
      <c r="R224" s="264"/>
      <c r="S224" s="264"/>
      <c r="T224" s="264"/>
      <c r="U224" s="264"/>
    </row>
    <row r="225">
      <c r="A225" s="264"/>
      <c r="B225" s="264"/>
      <c r="C225" s="264"/>
      <c r="D225" s="264"/>
      <c r="E225" s="264"/>
      <c r="F225" s="264"/>
      <c r="G225" s="264"/>
      <c r="H225" s="264"/>
      <c r="I225" s="264"/>
      <c r="J225" s="264"/>
      <c r="K225" s="264"/>
      <c r="L225" s="264"/>
      <c r="M225" s="264"/>
      <c r="N225" s="264"/>
      <c r="O225" s="264"/>
      <c r="P225" s="264"/>
      <c r="Q225" s="264"/>
      <c r="R225" s="264"/>
      <c r="S225" s="264"/>
      <c r="T225" s="264"/>
      <c r="U225" s="264"/>
    </row>
    <row r="226">
      <c r="A226" s="264"/>
      <c r="B226" s="264"/>
      <c r="C226" s="264"/>
      <c r="D226" s="264"/>
      <c r="E226" s="264"/>
      <c r="F226" s="264"/>
      <c r="G226" s="264"/>
      <c r="H226" s="264"/>
      <c r="I226" s="264"/>
      <c r="J226" s="264"/>
      <c r="K226" s="264"/>
      <c r="L226" s="264"/>
      <c r="M226" s="264"/>
      <c r="N226" s="264"/>
      <c r="O226" s="264"/>
      <c r="P226" s="264"/>
      <c r="Q226" s="264"/>
      <c r="R226" s="264"/>
      <c r="S226" s="264"/>
      <c r="T226" s="264"/>
      <c r="U226" s="264"/>
    </row>
    <row r="227">
      <c r="A227" s="264"/>
      <c r="B227" s="264"/>
      <c r="C227" s="264"/>
      <c r="D227" s="264"/>
      <c r="E227" s="264"/>
      <c r="F227" s="264"/>
      <c r="G227" s="264"/>
      <c r="H227" s="264"/>
      <c r="I227" s="264"/>
      <c r="J227" s="264"/>
      <c r="K227" s="264"/>
      <c r="L227" s="264"/>
      <c r="M227" s="264"/>
      <c r="N227" s="264"/>
      <c r="O227" s="264"/>
      <c r="P227" s="264"/>
      <c r="Q227" s="264"/>
      <c r="R227" s="264"/>
      <c r="S227" s="264"/>
      <c r="T227" s="264"/>
      <c r="U227" s="264"/>
    </row>
    <row r="228">
      <c r="A228" s="264"/>
      <c r="B228" s="264"/>
      <c r="C228" s="264"/>
      <c r="D228" s="264"/>
      <c r="E228" s="264"/>
      <c r="F228" s="264"/>
      <c r="G228" s="264"/>
      <c r="H228" s="264"/>
      <c r="I228" s="264"/>
      <c r="J228" s="264"/>
      <c r="K228" s="264"/>
      <c r="L228" s="264"/>
      <c r="M228" s="264"/>
      <c r="N228" s="264"/>
      <c r="O228" s="264"/>
      <c r="P228" s="264"/>
      <c r="Q228" s="264"/>
      <c r="R228" s="264"/>
      <c r="S228" s="264"/>
      <c r="T228" s="264"/>
      <c r="U228" s="264"/>
    </row>
    <row r="229">
      <c r="A229" s="264"/>
      <c r="B229" s="264"/>
      <c r="C229" s="264"/>
      <c r="D229" s="264"/>
      <c r="E229" s="264"/>
      <c r="F229" s="264"/>
      <c r="G229" s="264"/>
      <c r="H229" s="264"/>
      <c r="I229" s="264"/>
      <c r="J229" s="264"/>
      <c r="K229" s="264"/>
      <c r="L229" s="264"/>
      <c r="M229" s="264"/>
      <c r="N229" s="264"/>
      <c r="O229" s="264"/>
      <c r="P229" s="264"/>
      <c r="Q229" s="264"/>
      <c r="R229" s="264"/>
      <c r="S229" s="264"/>
      <c r="T229" s="264"/>
      <c r="U229" s="264"/>
    </row>
    <row r="230">
      <c r="A230" s="264"/>
      <c r="B230" s="264"/>
      <c r="C230" s="264"/>
      <c r="D230" s="264"/>
      <c r="E230" s="264"/>
      <c r="F230" s="264"/>
      <c r="G230" s="264"/>
      <c r="H230" s="264"/>
      <c r="I230" s="264"/>
      <c r="J230" s="264"/>
      <c r="K230" s="264"/>
      <c r="L230" s="264"/>
      <c r="M230" s="264"/>
      <c r="N230" s="264"/>
      <c r="O230" s="264"/>
      <c r="P230" s="264"/>
      <c r="Q230" s="264"/>
      <c r="R230" s="264"/>
      <c r="S230" s="264"/>
      <c r="T230" s="264"/>
      <c r="U230" s="264"/>
    </row>
    <row r="231">
      <c r="A231" s="264"/>
      <c r="B231" s="264"/>
      <c r="C231" s="264"/>
      <c r="D231" s="264"/>
      <c r="E231" s="264"/>
      <c r="F231" s="264"/>
      <c r="G231" s="264"/>
      <c r="H231" s="264"/>
      <c r="I231" s="264"/>
      <c r="J231" s="264"/>
      <c r="K231" s="264"/>
      <c r="L231" s="264"/>
      <c r="M231" s="264"/>
      <c r="N231" s="264"/>
      <c r="O231" s="264"/>
      <c r="P231" s="264"/>
      <c r="Q231" s="264"/>
      <c r="R231" s="264"/>
      <c r="S231" s="264"/>
      <c r="T231" s="264"/>
      <c r="U231" s="264"/>
    </row>
    <row r="232">
      <c r="A232" s="264"/>
      <c r="B232" s="264"/>
      <c r="C232" s="264"/>
      <c r="D232" s="264"/>
      <c r="E232" s="264"/>
      <c r="F232" s="264"/>
      <c r="G232" s="264"/>
      <c r="H232" s="264"/>
      <c r="I232" s="264"/>
      <c r="J232" s="264"/>
      <c r="K232" s="264"/>
      <c r="L232" s="264"/>
      <c r="M232" s="264"/>
      <c r="N232" s="264"/>
      <c r="O232" s="264"/>
      <c r="P232" s="264"/>
      <c r="Q232" s="264"/>
      <c r="R232" s="264"/>
      <c r="S232" s="264"/>
      <c r="T232" s="264"/>
      <c r="U232" s="264"/>
    </row>
    <row r="233">
      <c r="A233" s="264"/>
      <c r="B233" s="264"/>
      <c r="C233" s="264"/>
      <c r="D233" s="264"/>
      <c r="E233" s="264"/>
      <c r="F233" s="264"/>
      <c r="G233" s="264"/>
      <c r="H233" s="264"/>
      <c r="I233" s="264"/>
      <c r="J233" s="264"/>
      <c r="K233" s="264"/>
      <c r="L233" s="264"/>
      <c r="M233" s="264"/>
      <c r="N233" s="264"/>
      <c r="O233" s="264"/>
      <c r="P233" s="264"/>
      <c r="Q233" s="264"/>
      <c r="R233" s="264"/>
      <c r="S233" s="264"/>
      <c r="T233" s="264"/>
      <c r="U233" s="264"/>
    </row>
    <row r="234">
      <c r="A234" s="264"/>
      <c r="B234" s="264"/>
      <c r="C234" s="264"/>
      <c r="D234" s="264"/>
      <c r="E234" s="264"/>
      <c r="F234" s="264"/>
      <c r="G234" s="264"/>
      <c r="H234" s="264"/>
      <c r="I234" s="264"/>
      <c r="J234" s="264"/>
      <c r="K234" s="264"/>
      <c r="L234" s="264"/>
      <c r="M234" s="264"/>
      <c r="N234" s="264"/>
      <c r="O234" s="264"/>
      <c r="P234" s="264"/>
      <c r="Q234" s="264"/>
      <c r="R234" s="264"/>
      <c r="S234" s="264"/>
      <c r="T234" s="264"/>
      <c r="U234" s="264"/>
    </row>
    <row r="235">
      <c r="A235" s="264"/>
      <c r="B235" s="264"/>
      <c r="C235" s="264"/>
      <c r="D235" s="264"/>
      <c r="E235" s="264"/>
      <c r="F235" s="264"/>
      <c r="G235" s="264"/>
      <c r="H235" s="264"/>
      <c r="I235" s="264"/>
      <c r="J235" s="264"/>
      <c r="K235" s="264"/>
      <c r="L235" s="264"/>
      <c r="M235" s="264"/>
      <c r="N235" s="264"/>
      <c r="O235" s="264"/>
      <c r="P235" s="264"/>
      <c r="Q235" s="264"/>
      <c r="R235" s="264"/>
      <c r="S235" s="264"/>
      <c r="T235" s="264"/>
      <c r="U235" s="264"/>
    </row>
    <row r="236">
      <c r="A236" s="264"/>
      <c r="B236" s="264"/>
      <c r="C236" s="264"/>
      <c r="D236" s="264"/>
      <c r="E236" s="264"/>
      <c r="F236" s="264"/>
      <c r="G236" s="264"/>
      <c r="H236" s="264"/>
      <c r="I236" s="264"/>
      <c r="J236" s="264"/>
      <c r="K236" s="264"/>
      <c r="L236" s="264"/>
      <c r="M236" s="264"/>
      <c r="N236" s="264"/>
      <c r="O236" s="264"/>
      <c r="P236" s="264"/>
      <c r="Q236" s="264"/>
      <c r="R236" s="264"/>
      <c r="S236" s="264"/>
      <c r="T236" s="264"/>
      <c r="U236" s="264"/>
    </row>
    <row r="237">
      <c r="A237" s="264"/>
      <c r="B237" s="264"/>
      <c r="C237" s="264"/>
      <c r="D237" s="264"/>
      <c r="E237" s="264"/>
      <c r="F237" s="264"/>
      <c r="G237" s="264"/>
      <c r="H237" s="264"/>
      <c r="I237" s="264"/>
      <c r="J237" s="264"/>
      <c r="K237" s="264"/>
      <c r="L237" s="264"/>
      <c r="M237" s="264"/>
      <c r="N237" s="264"/>
      <c r="O237" s="264"/>
      <c r="P237" s="264"/>
      <c r="Q237" s="264"/>
      <c r="R237" s="264"/>
      <c r="S237" s="264"/>
      <c r="T237" s="264"/>
      <c r="U237" s="264"/>
    </row>
    <row r="238">
      <c r="A238" s="264"/>
      <c r="B238" s="264"/>
      <c r="C238" s="264"/>
      <c r="D238" s="264"/>
      <c r="E238" s="264"/>
      <c r="F238" s="264"/>
      <c r="G238" s="264"/>
      <c r="H238" s="264"/>
      <c r="I238" s="264"/>
      <c r="J238" s="264"/>
      <c r="K238" s="264"/>
      <c r="L238" s="264"/>
      <c r="M238" s="264"/>
      <c r="N238" s="264"/>
      <c r="O238" s="264"/>
      <c r="P238" s="264"/>
      <c r="Q238" s="264"/>
      <c r="R238" s="264"/>
      <c r="S238" s="264"/>
      <c r="T238" s="264"/>
      <c r="U238" s="264"/>
    </row>
    <row r="239">
      <c r="A239" s="264"/>
      <c r="B239" s="264"/>
      <c r="C239" s="264"/>
      <c r="D239" s="264"/>
      <c r="E239" s="264"/>
      <c r="F239" s="264"/>
      <c r="G239" s="264"/>
      <c r="H239" s="264"/>
      <c r="I239" s="264"/>
      <c r="J239" s="264"/>
      <c r="K239" s="264"/>
      <c r="L239" s="264"/>
      <c r="M239" s="264"/>
      <c r="N239" s="264"/>
      <c r="O239" s="264"/>
      <c r="P239" s="264"/>
      <c r="Q239" s="264"/>
      <c r="R239" s="264"/>
      <c r="S239" s="264"/>
      <c r="T239" s="264"/>
      <c r="U239" s="264"/>
    </row>
    <row r="240">
      <c r="A240" s="264"/>
      <c r="B240" s="264"/>
      <c r="C240" s="264"/>
      <c r="D240" s="264"/>
      <c r="E240" s="264"/>
      <c r="F240" s="264"/>
      <c r="G240" s="264"/>
      <c r="H240" s="264"/>
      <c r="I240" s="264"/>
      <c r="J240" s="264"/>
      <c r="K240" s="264"/>
      <c r="L240" s="264"/>
      <c r="M240" s="264"/>
      <c r="N240" s="264"/>
      <c r="O240" s="264"/>
      <c r="P240" s="264"/>
      <c r="Q240" s="264"/>
      <c r="R240" s="264"/>
      <c r="S240" s="264"/>
      <c r="T240" s="264"/>
      <c r="U240" s="264"/>
    </row>
    <row r="241">
      <c r="A241" s="264"/>
      <c r="B241" s="264"/>
      <c r="C241" s="264"/>
      <c r="D241" s="264"/>
      <c r="E241" s="264"/>
      <c r="F241" s="264"/>
      <c r="G241" s="264"/>
      <c r="H241" s="264"/>
      <c r="I241" s="264"/>
      <c r="J241" s="264"/>
      <c r="K241" s="264"/>
      <c r="L241" s="264"/>
      <c r="M241" s="264"/>
      <c r="N241" s="264"/>
      <c r="O241" s="264"/>
      <c r="P241" s="264"/>
      <c r="Q241" s="264"/>
      <c r="R241" s="264"/>
      <c r="S241" s="264"/>
      <c r="T241" s="264"/>
      <c r="U241" s="264"/>
    </row>
    <row r="242">
      <c r="A242" s="264"/>
      <c r="B242" s="264"/>
      <c r="C242" s="264"/>
      <c r="D242" s="264"/>
      <c r="E242" s="264"/>
      <c r="F242" s="264"/>
      <c r="G242" s="264"/>
      <c r="H242" s="264"/>
      <c r="I242" s="264"/>
      <c r="J242" s="264"/>
      <c r="K242" s="264"/>
      <c r="L242" s="264"/>
      <c r="M242" s="264"/>
      <c r="N242" s="264"/>
      <c r="O242" s="264"/>
      <c r="P242" s="264"/>
      <c r="Q242" s="264"/>
      <c r="R242" s="264"/>
      <c r="S242" s="264"/>
      <c r="T242" s="264"/>
      <c r="U242" s="264"/>
    </row>
    <row r="243">
      <c r="A243" s="264"/>
      <c r="B243" s="264"/>
      <c r="C243" s="264"/>
      <c r="D243" s="264"/>
      <c r="E243" s="264"/>
      <c r="F243" s="264"/>
      <c r="G243" s="264"/>
      <c r="H243" s="264"/>
      <c r="I243" s="264"/>
      <c r="J243" s="264"/>
      <c r="K243" s="264"/>
      <c r="L243" s="264"/>
      <c r="M243" s="264"/>
      <c r="N243" s="264"/>
      <c r="O243" s="264"/>
      <c r="P243" s="264"/>
      <c r="Q243" s="264"/>
      <c r="R243" s="264"/>
      <c r="S243" s="264"/>
      <c r="T243" s="264"/>
      <c r="U243" s="264"/>
    </row>
    <row r="244">
      <c r="A244" s="264"/>
      <c r="B244" s="264"/>
      <c r="C244" s="264"/>
      <c r="D244" s="264"/>
      <c r="E244" s="264"/>
      <c r="F244" s="264"/>
      <c r="G244" s="264"/>
      <c r="H244" s="264"/>
      <c r="I244" s="264"/>
      <c r="J244" s="264"/>
      <c r="K244" s="264"/>
      <c r="L244" s="264"/>
      <c r="M244" s="264"/>
      <c r="N244" s="264"/>
      <c r="O244" s="264"/>
      <c r="P244" s="264"/>
      <c r="Q244" s="264"/>
      <c r="R244" s="264"/>
      <c r="S244" s="264"/>
      <c r="T244" s="264"/>
      <c r="U244" s="264"/>
    </row>
    <row r="245">
      <c r="A245" s="264"/>
      <c r="B245" s="264"/>
      <c r="C245" s="264"/>
      <c r="D245" s="264"/>
      <c r="E245" s="264"/>
      <c r="F245" s="264"/>
      <c r="G245" s="264"/>
      <c r="H245" s="264"/>
      <c r="I245" s="264"/>
      <c r="J245" s="264"/>
      <c r="K245" s="264"/>
      <c r="L245" s="264"/>
      <c r="M245" s="264"/>
      <c r="N245" s="264"/>
      <c r="O245" s="264"/>
      <c r="P245" s="264"/>
      <c r="Q245" s="264"/>
      <c r="R245" s="264"/>
      <c r="S245" s="264"/>
      <c r="T245" s="264"/>
      <c r="U245" s="264"/>
    </row>
    <row r="246">
      <c r="A246" s="264"/>
      <c r="B246" s="264"/>
      <c r="C246" s="264"/>
      <c r="D246" s="264"/>
      <c r="E246" s="264"/>
      <c r="F246" s="264"/>
      <c r="G246" s="264"/>
      <c r="H246" s="264"/>
      <c r="I246" s="264"/>
      <c r="J246" s="264"/>
      <c r="K246" s="264"/>
      <c r="L246" s="264"/>
      <c r="M246" s="264"/>
      <c r="N246" s="264"/>
      <c r="O246" s="264"/>
      <c r="P246" s="264"/>
      <c r="Q246" s="264"/>
      <c r="R246" s="264"/>
      <c r="S246" s="264"/>
      <c r="T246" s="264"/>
      <c r="U246" s="264"/>
    </row>
    <row r="247">
      <c r="A247" s="264"/>
      <c r="B247" s="264"/>
      <c r="C247" s="264"/>
      <c r="D247" s="264"/>
      <c r="E247" s="264"/>
      <c r="F247" s="264"/>
      <c r="G247" s="264"/>
      <c r="H247" s="264"/>
      <c r="I247" s="264"/>
      <c r="J247" s="264"/>
      <c r="K247" s="264"/>
      <c r="L247" s="264"/>
      <c r="M247" s="264"/>
      <c r="N247" s="264"/>
      <c r="O247" s="264"/>
      <c r="P247" s="264"/>
      <c r="Q247" s="264"/>
      <c r="R247" s="264"/>
      <c r="S247" s="264"/>
      <c r="T247" s="264"/>
      <c r="U247" s="264"/>
    </row>
    <row r="248">
      <c r="A248" s="264"/>
      <c r="B248" s="264"/>
      <c r="C248" s="264"/>
      <c r="D248" s="264"/>
      <c r="E248" s="264"/>
      <c r="F248" s="264"/>
      <c r="G248" s="264"/>
      <c r="H248" s="264"/>
      <c r="I248" s="264"/>
      <c r="J248" s="264"/>
      <c r="K248" s="264"/>
      <c r="L248" s="264"/>
      <c r="M248" s="264"/>
      <c r="N248" s="264"/>
      <c r="O248" s="264"/>
      <c r="P248" s="264"/>
      <c r="Q248" s="264"/>
      <c r="R248" s="264"/>
      <c r="S248" s="264"/>
      <c r="T248" s="264"/>
      <c r="U248" s="264"/>
    </row>
    <row r="249">
      <c r="A249" s="264"/>
      <c r="B249" s="264"/>
      <c r="C249" s="264"/>
      <c r="D249" s="264"/>
      <c r="E249" s="264"/>
      <c r="F249" s="264"/>
      <c r="G249" s="264"/>
      <c r="H249" s="264"/>
      <c r="I249" s="264"/>
      <c r="J249" s="264"/>
      <c r="K249" s="264"/>
      <c r="L249" s="264"/>
      <c r="M249" s="264"/>
      <c r="N249" s="264"/>
      <c r="O249" s="264"/>
      <c r="P249" s="264"/>
      <c r="Q249" s="264"/>
      <c r="R249" s="264"/>
      <c r="S249" s="264"/>
      <c r="T249" s="264"/>
      <c r="U249" s="264"/>
    </row>
    <row r="250">
      <c r="A250" s="264"/>
      <c r="B250" s="264"/>
      <c r="C250" s="264"/>
      <c r="D250" s="264"/>
      <c r="E250" s="264"/>
      <c r="F250" s="264"/>
      <c r="G250" s="264"/>
      <c r="H250" s="264"/>
      <c r="I250" s="264"/>
      <c r="J250" s="264"/>
      <c r="K250" s="264"/>
      <c r="L250" s="264"/>
      <c r="M250" s="264"/>
      <c r="N250" s="264"/>
      <c r="O250" s="264"/>
      <c r="P250" s="264"/>
      <c r="Q250" s="264"/>
      <c r="R250" s="264"/>
      <c r="S250" s="264"/>
      <c r="T250" s="264"/>
      <c r="U250" s="264"/>
    </row>
    <row r="251">
      <c r="A251" s="264"/>
      <c r="B251" s="264"/>
      <c r="C251" s="264"/>
      <c r="D251" s="264"/>
      <c r="E251" s="264"/>
      <c r="F251" s="264"/>
      <c r="G251" s="264"/>
      <c r="H251" s="264"/>
      <c r="I251" s="264"/>
      <c r="J251" s="264"/>
      <c r="K251" s="264"/>
      <c r="L251" s="264"/>
      <c r="M251" s="264"/>
      <c r="N251" s="264"/>
      <c r="O251" s="264"/>
      <c r="P251" s="264"/>
      <c r="Q251" s="264"/>
      <c r="R251" s="264"/>
      <c r="S251" s="264"/>
      <c r="T251" s="264"/>
      <c r="U251" s="264"/>
    </row>
    <row r="252">
      <c r="A252" s="264"/>
      <c r="B252" s="264"/>
      <c r="C252" s="264"/>
      <c r="D252" s="264"/>
      <c r="E252" s="264"/>
      <c r="F252" s="264"/>
      <c r="G252" s="264"/>
      <c r="H252" s="264"/>
      <c r="I252" s="264"/>
      <c r="J252" s="264"/>
      <c r="K252" s="264"/>
      <c r="L252" s="264"/>
      <c r="M252" s="264"/>
      <c r="N252" s="264"/>
      <c r="O252" s="264"/>
      <c r="P252" s="264"/>
      <c r="Q252" s="264"/>
      <c r="R252" s="264"/>
      <c r="S252" s="264"/>
      <c r="T252" s="264"/>
      <c r="U252" s="264"/>
    </row>
    <row r="253">
      <c r="A253" s="264"/>
      <c r="B253" s="264"/>
      <c r="C253" s="264"/>
      <c r="D253" s="264"/>
      <c r="E253" s="264"/>
      <c r="F253" s="264"/>
      <c r="G253" s="264"/>
      <c r="H253" s="264"/>
      <c r="I253" s="264"/>
      <c r="J253" s="264"/>
      <c r="K253" s="264"/>
      <c r="L253" s="264"/>
      <c r="M253" s="264"/>
      <c r="N253" s="264"/>
      <c r="O253" s="264"/>
      <c r="P253" s="264"/>
      <c r="Q253" s="264"/>
      <c r="R253" s="264"/>
      <c r="S253" s="264"/>
      <c r="T253" s="264"/>
      <c r="U253" s="264"/>
    </row>
    <row r="254">
      <c r="A254" s="264"/>
      <c r="B254" s="264"/>
      <c r="C254" s="264"/>
      <c r="D254" s="264"/>
      <c r="E254" s="264"/>
      <c r="F254" s="264"/>
      <c r="G254" s="264"/>
      <c r="H254" s="264"/>
      <c r="I254" s="264"/>
      <c r="J254" s="264"/>
      <c r="K254" s="264"/>
      <c r="L254" s="264"/>
      <c r="M254" s="264"/>
      <c r="N254" s="264"/>
      <c r="O254" s="264"/>
      <c r="P254" s="264"/>
      <c r="Q254" s="264"/>
      <c r="R254" s="264"/>
      <c r="S254" s="264"/>
      <c r="T254" s="264"/>
      <c r="U254" s="264"/>
    </row>
    <row r="255">
      <c r="A255" s="264"/>
      <c r="B255" s="264"/>
      <c r="C255" s="264"/>
      <c r="D255" s="264"/>
      <c r="E255" s="264"/>
      <c r="F255" s="264"/>
      <c r="G255" s="264"/>
      <c r="H255" s="264"/>
      <c r="I255" s="264"/>
      <c r="J255" s="264"/>
      <c r="K255" s="264"/>
      <c r="L255" s="264"/>
      <c r="M255" s="264"/>
      <c r="N255" s="264"/>
      <c r="O255" s="264"/>
      <c r="P255" s="264"/>
      <c r="Q255" s="264"/>
      <c r="R255" s="264"/>
      <c r="S255" s="264"/>
      <c r="T255" s="264"/>
      <c r="U255" s="264"/>
    </row>
    <row r="256">
      <c r="A256" s="264"/>
      <c r="B256" s="264"/>
      <c r="C256" s="264"/>
      <c r="D256" s="264"/>
      <c r="E256" s="264"/>
      <c r="F256" s="264"/>
      <c r="G256" s="264"/>
      <c r="H256" s="264"/>
      <c r="I256" s="264"/>
      <c r="J256" s="264"/>
      <c r="K256" s="264"/>
      <c r="L256" s="264"/>
      <c r="M256" s="264"/>
      <c r="N256" s="264"/>
      <c r="O256" s="264"/>
      <c r="P256" s="264"/>
      <c r="Q256" s="264"/>
      <c r="R256" s="264"/>
      <c r="S256" s="264"/>
      <c r="T256" s="264"/>
      <c r="U256" s="264"/>
    </row>
    <row r="257">
      <c r="A257" s="264"/>
      <c r="B257" s="264"/>
      <c r="C257" s="264"/>
      <c r="D257" s="264"/>
      <c r="E257" s="264"/>
      <c r="F257" s="264"/>
      <c r="G257" s="264"/>
      <c r="H257" s="264"/>
      <c r="I257" s="264"/>
      <c r="J257" s="264"/>
      <c r="K257" s="264"/>
      <c r="L257" s="264"/>
      <c r="M257" s="264"/>
      <c r="N257" s="264"/>
      <c r="O257" s="264"/>
      <c r="P257" s="264"/>
      <c r="Q257" s="264"/>
      <c r="R257" s="264"/>
      <c r="S257" s="264"/>
      <c r="T257" s="264"/>
      <c r="U257" s="264"/>
    </row>
    <row r="258">
      <c r="A258" s="264"/>
      <c r="B258" s="264"/>
      <c r="C258" s="264"/>
      <c r="D258" s="264"/>
      <c r="E258" s="264"/>
      <c r="F258" s="264"/>
      <c r="G258" s="264"/>
      <c r="H258" s="264"/>
      <c r="I258" s="264"/>
      <c r="J258" s="264"/>
      <c r="K258" s="264"/>
      <c r="L258" s="264"/>
      <c r="M258" s="264"/>
      <c r="N258" s="264"/>
      <c r="O258" s="264"/>
      <c r="P258" s="264"/>
      <c r="Q258" s="264"/>
      <c r="R258" s="264"/>
      <c r="S258" s="264"/>
      <c r="T258" s="264"/>
      <c r="U258" s="264"/>
    </row>
    <row r="259">
      <c r="A259" s="264"/>
      <c r="B259" s="264"/>
      <c r="C259" s="264"/>
      <c r="D259" s="264"/>
      <c r="E259" s="264"/>
      <c r="F259" s="264"/>
      <c r="G259" s="264"/>
      <c r="H259" s="264"/>
      <c r="I259" s="264"/>
      <c r="J259" s="264"/>
      <c r="K259" s="264"/>
      <c r="L259" s="264"/>
      <c r="M259" s="264"/>
      <c r="N259" s="264"/>
      <c r="O259" s="264"/>
      <c r="P259" s="264"/>
      <c r="Q259" s="264"/>
      <c r="R259" s="264"/>
      <c r="S259" s="264"/>
      <c r="T259" s="264"/>
      <c r="U259" s="264"/>
    </row>
    <row r="260">
      <c r="A260" s="264"/>
      <c r="B260" s="264"/>
      <c r="C260" s="264"/>
      <c r="D260" s="264"/>
      <c r="E260" s="264"/>
      <c r="F260" s="264"/>
      <c r="G260" s="264"/>
      <c r="H260" s="264"/>
      <c r="I260" s="264"/>
      <c r="J260" s="264"/>
      <c r="K260" s="264"/>
      <c r="L260" s="264"/>
      <c r="M260" s="264"/>
      <c r="N260" s="264"/>
      <c r="O260" s="264"/>
      <c r="P260" s="264"/>
      <c r="Q260" s="264"/>
      <c r="R260" s="264"/>
      <c r="S260" s="264"/>
      <c r="T260" s="264"/>
      <c r="U260" s="264"/>
    </row>
    <row r="261">
      <c r="A261" s="264"/>
      <c r="B261" s="264"/>
      <c r="C261" s="264"/>
      <c r="D261" s="264"/>
      <c r="E261" s="264"/>
      <c r="F261" s="264"/>
      <c r="G261" s="264"/>
      <c r="H261" s="264"/>
      <c r="I261" s="264"/>
      <c r="J261" s="264"/>
      <c r="K261" s="264"/>
      <c r="L261" s="264"/>
      <c r="M261" s="264"/>
      <c r="N261" s="264"/>
      <c r="O261" s="264"/>
      <c r="P261" s="264"/>
      <c r="Q261" s="264"/>
      <c r="R261" s="264"/>
      <c r="S261" s="264"/>
      <c r="T261" s="264"/>
      <c r="U261" s="264"/>
    </row>
    <row r="262">
      <c r="A262" s="264"/>
      <c r="B262" s="264"/>
      <c r="C262" s="264"/>
      <c r="D262" s="264"/>
      <c r="E262" s="264"/>
      <c r="F262" s="264"/>
      <c r="G262" s="264"/>
      <c r="H262" s="264"/>
      <c r="I262" s="264"/>
      <c r="J262" s="264"/>
      <c r="K262" s="264"/>
      <c r="L262" s="264"/>
      <c r="M262" s="264"/>
      <c r="N262" s="264"/>
      <c r="O262" s="264"/>
      <c r="P262" s="264"/>
      <c r="Q262" s="264"/>
      <c r="R262" s="264"/>
      <c r="S262" s="264"/>
      <c r="T262" s="264"/>
      <c r="U262" s="264"/>
    </row>
    <row r="263">
      <c r="A263" s="264"/>
      <c r="B263" s="264"/>
      <c r="C263" s="264"/>
      <c r="D263" s="264"/>
      <c r="E263" s="264"/>
      <c r="F263" s="264"/>
      <c r="G263" s="264"/>
      <c r="H263" s="264"/>
      <c r="I263" s="264"/>
      <c r="J263" s="264"/>
      <c r="K263" s="264"/>
      <c r="L263" s="264"/>
      <c r="M263" s="264"/>
      <c r="N263" s="264"/>
      <c r="O263" s="264"/>
      <c r="P263" s="264"/>
      <c r="Q263" s="264"/>
      <c r="R263" s="264"/>
      <c r="S263" s="264"/>
      <c r="T263" s="264"/>
      <c r="U263" s="264"/>
    </row>
    <row r="264">
      <c r="A264" s="264"/>
      <c r="B264" s="264"/>
      <c r="C264" s="264"/>
      <c r="D264" s="264"/>
      <c r="E264" s="264"/>
      <c r="F264" s="264"/>
      <c r="G264" s="264"/>
      <c r="H264" s="264"/>
      <c r="I264" s="264"/>
      <c r="J264" s="264"/>
      <c r="K264" s="264"/>
      <c r="L264" s="264"/>
      <c r="M264" s="264"/>
      <c r="N264" s="264"/>
      <c r="O264" s="264"/>
      <c r="P264" s="264"/>
      <c r="Q264" s="264"/>
      <c r="R264" s="264"/>
      <c r="S264" s="264"/>
      <c r="T264" s="264"/>
      <c r="U264" s="264"/>
    </row>
    <row r="265">
      <c r="A265" s="264"/>
      <c r="B265" s="264"/>
      <c r="C265" s="264"/>
      <c r="D265" s="264"/>
      <c r="E265" s="264"/>
      <c r="F265" s="264"/>
      <c r="G265" s="264"/>
      <c r="H265" s="264"/>
      <c r="I265" s="264"/>
      <c r="J265" s="264"/>
      <c r="K265" s="264"/>
      <c r="L265" s="264"/>
      <c r="M265" s="264"/>
      <c r="N265" s="264"/>
      <c r="O265" s="264"/>
      <c r="P265" s="264"/>
      <c r="Q265" s="264"/>
      <c r="R265" s="264"/>
      <c r="S265" s="264"/>
      <c r="T265" s="264"/>
      <c r="U265" s="264"/>
    </row>
    <row r="266">
      <c r="A266" s="264"/>
      <c r="B266" s="264"/>
      <c r="C266" s="264"/>
      <c r="D266" s="264"/>
      <c r="E266" s="264"/>
      <c r="F266" s="264"/>
      <c r="G266" s="264"/>
      <c r="H266" s="264"/>
      <c r="I266" s="264"/>
      <c r="J266" s="264"/>
      <c r="K266" s="264"/>
      <c r="L266" s="264"/>
      <c r="M266" s="264"/>
      <c r="N266" s="264"/>
      <c r="O266" s="264"/>
      <c r="P266" s="264"/>
      <c r="Q266" s="264"/>
      <c r="R266" s="264"/>
      <c r="S266" s="264"/>
      <c r="T266" s="264"/>
      <c r="U266" s="264"/>
    </row>
    <row r="267">
      <c r="A267" s="264"/>
      <c r="B267" s="264"/>
      <c r="C267" s="264"/>
      <c r="D267" s="264"/>
      <c r="E267" s="264"/>
      <c r="F267" s="264"/>
      <c r="G267" s="264"/>
      <c r="H267" s="264"/>
      <c r="I267" s="264"/>
      <c r="J267" s="264"/>
      <c r="K267" s="264"/>
      <c r="L267" s="264"/>
      <c r="M267" s="264"/>
      <c r="N267" s="264"/>
      <c r="O267" s="264"/>
      <c r="P267" s="264"/>
      <c r="Q267" s="264"/>
      <c r="R267" s="264"/>
      <c r="S267" s="264"/>
      <c r="T267" s="264"/>
      <c r="U267" s="264"/>
    </row>
    <row r="268">
      <c r="A268" s="264"/>
      <c r="B268" s="264"/>
      <c r="C268" s="264"/>
      <c r="D268" s="264"/>
      <c r="E268" s="264"/>
      <c r="F268" s="264"/>
      <c r="G268" s="264"/>
      <c r="H268" s="264"/>
      <c r="I268" s="264"/>
      <c r="J268" s="264"/>
      <c r="K268" s="264"/>
      <c r="L268" s="264"/>
      <c r="M268" s="264"/>
      <c r="N268" s="264"/>
      <c r="O268" s="264"/>
      <c r="P268" s="264"/>
      <c r="Q268" s="264"/>
      <c r="R268" s="264"/>
      <c r="S268" s="264"/>
      <c r="T268" s="264"/>
      <c r="U268" s="264"/>
    </row>
    <row r="269">
      <c r="A269" s="264"/>
      <c r="B269" s="264"/>
      <c r="C269" s="264"/>
      <c r="D269" s="264"/>
      <c r="E269" s="264"/>
      <c r="F269" s="264"/>
      <c r="G269" s="264"/>
      <c r="H269" s="264"/>
      <c r="I269" s="264"/>
      <c r="J269" s="264"/>
      <c r="K269" s="264"/>
      <c r="L269" s="264"/>
      <c r="M269" s="264"/>
      <c r="N269" s="264"/>
      <c r="O269" s="264"/>
      <c r="P269" s="264"/>
      <c r="Q269" s="264"/>
      <c r="R269" s="264"/>
      <c r="S269" s="264"/>
      <c r="T269" s="264"/>
      <c r="U269" s="264"/>
    </row>
    <row r="270">
      <c r="A270" s="264"/>
      <c r="B270" s="264"/>
      <c r="C270" s="264"/>
      <c r="D270" s="264"/>
      <c r="E270" s="264"/>
      <c r="F270" s="264"/>
      <c r="G270" s="264"/>
      <c r="H270" s="264"/>
      <c r="I270" s="264"/>
      <c r="J270" s="264"/>
      <c r="K270" s="264"/>
      <c r="L270" s="264"/>
      <c r="M270" s="264"/>
      <c r="N270" s="264"/>
      <c r="O270" s="264"/>
      <c r="P270" s="264"/>
      <c r="Q270" s="264"/>
      <c r="R270" s="264"/>
      <c r="S270" s="264"/>
      <c r="T270" s="264"/>
      <c r="U270" s="264"/>
    </row>
    <row r="271">
      <c r="A271" s="264"/>
      <c r="B271" s="264"/>
      <c r="C271" s="264"/>
      <c r="D271" s="264"/>
      <c r="E271" s="264"/>
      <c r="F271" s="264"/>
      <c r="G271" s="264"/>
      <c r="H271" s="264"/>
      <c r="I271" s="264"/>
      <c r="J271" s="264"/>
      <c r="K271" s="264"/>
      <c r="L271" s="264"/>
      <c r="M271" s="264"/>
      <c r="N271" s="264"/>
      <c r="O271" s="264"/>
      <c r="P271" s="264"/>
      <c r="Q271" s="264"/>
      <c r="R271" s="264"/>
      <c r="S271" s="264"/>
      <c r="T271" s="264"/>
      <c r="U271" s="264"/>
    </row>
    <row r="272">
      <c r="A272" s="264"/>
      <c r="B272" s="264"/>
      <c r="C272" s="264"/>
      <c r="D272" s="264"/>
      <c r="E272" s="264"/>
      <c r="F272" s="264"/>
      <c r="G272" s="264"/>
      <c r="H272" s="264"/>
      <c r="I272" s="264"/>
      <c r="J272" s="264"/>
      <c r="K272" s="264"/>
      <c r="L272" s="264"/>
      <c r="M272" s="264"/>
      <c r="N272" s="264"/>
      <c r="O272" s="264"/>
      <c r="P272" s="264"/>
      <c r="Q272" s="264"/>
      <c r="R272" s="264"/>
      <c r="S272" s="264"/>
      <c r="T272" s="264"/>
      <c r="U272" s="264"/>
    </row>
    <row r="273">
      <c r="A273" s="264"/>
      <c r="B273" s="264"/>
      <c r="C273" s="264"/>
      <c r="D273" s="264"/>
      <c r="E273" s="264"/>
      <c r="F273" s="264"/>
      <c r="G273" s="264"/>
      <c r="H273" s="264"/>
      <c r="I273" s="264"/>
      <c r="J273" s="264"/>
      <c r="K273" s="264"/>
      <c r="L273" s="264"/>
      <c r="M273" s="264"/>
      <c r="N273" s="264"/>
      <c r="O273" s="264"/>
      <c r="P273" s="264"/>
      <c r="Q273" s="264"/>
      <c r="R273" s="264"/>
      <c r="S273" s="264"/>
      <c r="T273" s="264"/>
      <c r="U273" s="264"/>
    </row>
    <row r="274">
      <c r="A274" s="264"/>
      <c r="B274" s="264"/>
      <c r="C274" s="264"/>
      <c r="D274" s="264"/>
      <c r="E274" s="264"/>
      <c r="F274" s="264"/>
      <c r="G274" s="264"/>
      <c r="H274" s="264"/>
      <c r="I274" s="264"/>
      <c r="J274" s="264"/>
      <c r="K274" s="264"/>
      <c r="L274" s="264"/>
      <c r="M274" s="264"/>
      <c r="N274" s="264"/>
      <c r="O274" s="264"/>
      <c r="P274" s="264"/>
      <c r="Q274" s="264"/>
      <c r="R274" s="264"/>
      <c r="S274" s="264"/>
      <c r="T274" s="264"/>
      <c r="U274" s="264"/>
    </row>
    <row r="275">
      <c r="A275" s="264"/>
      <c r="B275" s="264"/>
      <c r="C275" s="264"/>
      <c r="D275" s="264"/>
      <c r="E275" s="264"/>
      <c r="F275" s="264"/>
      <c r="G275" s="264"/>
      <c r="H275" s="264"/>
      <c r="I275" s="264"/>
      <c r="J275" s="264"/>
      <c r="K275" s="264"/>
      <c r="L275" s="264"/>
      <c r="M275" s="264"/>
      <c r="N275" s="264"/>
      <c r="O275" s="264"/>
      <c r="P275" s="264"/>
      <c r="Q275" s="264"/>
      <c r="R275" s="264"/>
      <c r="S275" s="264"/>
      <c r="T275" s="264"/>
      <c r="U275" s="264"/>
    </row>
    <row r="276">
      <c r="A276" s="264"/>
      <c r="B276" s="264"/>
      <c r="C276" s="264"/>
      <c r="D276" s="264"/>
      <c r="E276" s="264"/>
      <c r="F276" s="264"/>
      <c r="G276" s="264"/>
      <c r="H276" s="264"/>
      <c r="I276" s="264"/>
      <c r="J276" s="264"/>
      <c r="K276" s="264"/>
      <c r="L276" s="264"/>
      <c r="M276" s="264"/>
      <c r="N276" s="264"/>
      <c r="O276" s="264"/>
      <c r="P276" s="264"/>
      <c r="Q276" s="264"/>
      <c r="R276" s="264"/>
      <c r="S276" s="264"/>
      <c r="T276" s="264"/>
      <c r="U276" s="264"/>
    </row>
    <row r="277">
      <c r="A277" s="264"/>
      <c r="B277" s="264"/>
      <c r="C277" s="264"/>
      <c r="D277" s="264"/>
      <c r="E277" s="264"/>
      <c r="F277" s="264"/>
      <c r="G277" s="264"/>
      <c r="H277" s="264"/>
      <c r="I277" s="264"/>
      <c r="J277" s="264"/>
      <c r="K277" s="264"/>
      <c r="L277" s="264"/>
      <c r="M277" s="264"/>
      <c r="N277" s="264"/>
      <c r="O277" s="264"/>
      <c r="P277" s="264"/>
      <c r="Q277" s="264"/>
      <c r="R277" s="264"/>
      <c r="S277" s="264"/>
      <c r="T277" s="264"/>
      <c r="U277" s="264"/>
    </row>
    <row r="278">
      <c r="A278" s="264"/>
      <c r="B278" s="264"/>
      <c r="C278" s="264"/>
      <c r="D278" s="264"/>
      <c r="E278" s="264"/>
      <c r="F278" s="264"/>
      <c r="G278" s="264"/>
      <c r="H278" s="264"/>
      <c r="I278" s="264"/>
      <c r="J278" s="264"/>
      <c r="K278" s="264"/>
      <c r="L278" s="264"/>
      <c r="M278" s="264"/>
      <c r="N278" s="264"/>
      <c r="O278" s="264"/>
      <c r="P278" s="264"/>
      <c r="Q278" s="264"/>
      <c r="R278" s="264"/>
      <c r="S278" s="264"/>
      <c r="T278" s="264"/>
      <c r="U278" s="264"/>
    </row>
    <row r="279">
      <c r="A279" s="264"/>
      <c r="B279" s="264"/>
      <c r="C279" s="264"/>
      <c r="D279" s="264"/>
      <c r="E279" s="264"/>
      <c r="F279" s="264"/>
      <c r="G279" s="264"/>
      <c r="H279" s="264"/>
      <c r="I279" s="264"/>
      <c r="J279" s="264"/>
      <c r="K279" s="264"/>
      <c r="L279" s="264"/>
      <c r="M279" s="264"/>
      <c r="N279" s="264"/>
      <c r="O279" s="264"/>
      <c r="P279" s="264"/>
      <c r="Q279" s="264"/>
      <c r="R279" s="264"/>
      <c r="S279" s="264"/>
      <c r="T279" s="264"/>
      <c r="U279" s="264"/>
    </row>
    <row r="280">
      <c r="A280" s="264"/>
      <c r="B280" s="264"/>
      <c r="C280" s="264"/>
      <c r="D280" s="264"/>
      <c r="E280" s="264"/>
      <c r="F280" s="264"/>
      <c r="G280" s="264"/>
      <c r="H280" s="264"/>
      <c r="I280" s="264"/>
      <c r="J280" s="264"/>
      <c r="K280" s="264"/>
      <c r="L280" s="264"/>
      <c r="M280" s="264"/>
      <c r="N280" s="264"/>
      <c r="O280" s="264"/>
      <c r="P280" s="264"/>
      <c r="Q280" s="264"/>
      <c r="R280" s="264"/>
      <c r="S280" s="264"/>
      <c r="T280" s="264"/>
      <c r="U280" s="264"/>
    </row>
    <row r="281">
      <c r="A281" s="264"/>
      <c r="B281" s="264"/>
      <c r="C281" s="264"/>
      <c r="D281" s="264"/>
      <c r="E281" s="264"/>
      <c r="F281" s="264"/>
      <c r="G281" s="264"/>
      <c r="H281" s="264"/>
      <c r="I281" s="264"/>
      <c r="J281" s="264"/>
      <c r="K281" s="264"/>
      <c r="L281" s="264"/>
      <c r="M281" s="264"/>
      <c r="N281" s="264"/>
      <c r="O281" s="264"/>
      <c r="P281" s="264"/>
      <c r="Q281" s="264"/>
      <c r="R281" s="264"/>
      <c r="S281" s="264"/>
      <c r="T281" s="264"/>
      <c r="U281" s="264"/>
    </row>
    <row r="282">
      <c r="A282" s="264"/>
      <c r="B282" s="264"/>
      <c r="C282" s="264"/>
      <c r="D282" s="264"/>
      <c r="E282" s="264"/>
      <c r="F282" s="264"/>
      <c r="G282" s="264"/>
      <c r="H282" s="264"/>
      <c r="I282" s="264"/>
      <c r="J282" s="264"/>
      <c r="K282" s="264"/>
      <c r="L282" s="264"/>
      <c r="M282" s="264"/>
      <c r="N282" s="264"/>
      <c r="O282" s="264"/>
      <c r="P282" s="264"/>
      <c r="Q282" s="264"/>
      <c r="R282" s="264"/>
      <c r="S282" s="264"/>
      <c r="T282" s="264"/>
      <c r="U282" s="264"/>
    </row>
    <row r="283">
      <c r="A283" s="264"/>
      <c r="B283" s="264"/>
      <c r="C283" s="264"/>
      <c r="D283" s="264"/>
      <c r="E283" s="264"/>
      <c r="F283" s="264"/>
      <c r="G283" s="264"/>
      <c r="H283" s="264"/>
      <c r="I283" s="264"/>
      <c r="J283" s="264"/>
      <c r="K283" s="264"/>
      <c r="L283" s="264"/>
      <c r="M283" s="264"/>
      <c r="N283" s="264"/>
      <c r="O283" s="264"/>
      <c r="P283" s="264"/>
      <c r="Q283" s="264"/>
      <c r="R283" s="264"/>
      <c r="S283" s="264"/>
      <c r="T283" s="264"/>
      <c r="U283" s="264"/>
    </row>
    <row r="284">
      <c r="A284" s="264"/>
      <c r="B284" s="264"/>
      <c r="C284" s="264"/>
      <c r="D284" s="264"/>
      <c r="E284" s="264"/>
      <c r="F284" s="264"/>
      <c r="G284" s="264"/>
      <c r="H284" s="264"/>
      <c r="I284" s="264"/>
      <c r="J284" s="264"/>
      <c r="K284" s="264"/>
      <c r="L284" s="264"/>
      <c r="M284" s="264"/>
      <c r="N284" s="264"/>
      <c r="O284" s="264"/>
      <c r="P284" s="264"/>
      <c r="Q284" s="264"/>
      <c r="R284" s="264"/>
      <c r="S284" s="264"/>
      <c r="T284" s="264"/>
      <c r="U284" s="264"/>
    </row>
    <row r="285">
      <c r="A285" s="264"/>
      <c r="B285" s="264"/>
      <c r="C285" s="264"/>
      <c r="D285" s="264"/>
      <c r="E285" s="264"/>
      <c r="F285" s="264"/>
      <c r="G285" s="264"/>
      <c r="H285" s="264"/>
      <c r="I285" s="264"/>
      <c r="J285" s="264"/>
      <c r="K285" s="264"/>
      <c r="L285" s="264"/>
      <c r="M285" s="264"/>
      <c r="N285" s="264"/>
      <c r="O285" s="264"/>
      <c r="P285" s="264"/>
      <c r="Q285" s="264"/>
      <c r="R285" s="264"/>
      <c r="S285" s="264"/>
      <c r="T285" s="264"/>
      <c r="U285" s="264"/>
    </row>
    <row r="286">
      <c r="A286" s="264"/>
      <c r="B286" s="264"/>
      <c r="C286" s="264"/>
      <c r="D286" s="264"/>
      <c r="E286" s="264"/>
      <c r="F286" s="264"/>
      <c r="G286" s="264"/>
      <c r="H286" s="264"/>
      <c r="I286" s="264"/>
      <c r="J286" s="264"/>
      <c r="K286" s="264"/>
      <c r="L286" s="264"/>
      <c r="M286" s="264"/>
      <c r="N286" s="264"/>
      <c r="O286" s="264"/>
      <c r="P286" s="264"/>
      <c r="Q286" s="264"/>
      <c r="R286" s="264"/>
      <c r="S286" s="264"/>
      <c r="T286" s="264"/>
      <c r="U286" s="264"/>
    </row>
    <row r="287">
      <c r="A287" s="264"/>
      <c r="B287" s="264"/>
      <c r="C287" s="264"/>
      <c r="D287" s="264"/>
      <c r="E287" s="264"/>
      <c r="F287" s="264"/>
      <c r="G287" s="264"/>
      <c r="H287" s="264"/>
      <c r="I287" s="264"/>
      <c r="J287" s="264"/>
      <c r="K287" s="264"/>
      <c r="L287" s="264"/>
      <c r="M287" s="264"/>
      <c r="N287" s="264"/>
      <c r="O287" s="264"/>
      <c r="P287" s="264"/>
      <c r="Q287" s="264"/>
      <c r="R287" s="264"/>
      <c r="S287" s="264"/>
      <c r="T287" s="264"/>
      <c r="U287" s="264"/>
    </row>
    <row r="288">
      <c r="A288" s="264"/>
      <c r="B288" s="264"/>
      <c r="C288" s="264"/>
      <c r="D288" s="264"/>
      <c r="E288" s="264"/>
      <c r="F288" s="264"/>
      <c r="G288" s="264"/>
      <c r="H288" s="264"/>
      <c r="I288" s="264"/>
      <c r="J288" s="264"/>
      <c r="K288" s="264"/>
      <c r="L288" s="264"/>
      <c r="M288" s="264"/>
      <c r="N288" s="264"/>
      <c r="O288" s="264"/>
      <c r="P288" s="264"/>
      <c r="Q288" s="264"/>
      <c r="R288" s="264"/>
      <c r="S288" s="264"/>
      <c r="T288" s="264"/>
      <c r="U288" s="264"/>
    </row>
    <row r="289">
      <c r="A289" s="264"/>
      <c r="B289" s="264"/>
      <c r="C289" s="264"/>
      <c r="D289" s="264"/>
      <c r="E289" s="264"/>
      <c r="F289" s="264"/>
      <c r="G289" s="264"/>
      <c r="H289" s="264"/>
      <c r="I289" s="264"/>
      <c r="J289" s="264"/>
      <c r="K289" s="264"/>
      <c r="L289" s="264"/>
      <c r="M289" s="264"/>
      <c r="N289" s="264"/>
      <c r="O289" s="264"/>
      <c r="P289" s="264"/>
      <c r="Q289" s="264"/>
      <c r="R289" s="264"/>
      <c r="S289" s="264"/>
      <c r="T289" s="264"/>
      <c r="U289" s="264"/>
    </row>
    <row r="290">
      <c r="A290" s="264"/>
      <c r="B290" s="264"/>
      <c r="C290" s="264"/>
      <c r="D290" s="264"/>
      <c r="E290" s="264"/>
      <c r="F290" s="264"/>
      <c r="G290" s="264"/>
      <c r="H290" s="264"/>
      <c r="I290" s="264"/>
      <c r="J290" s="264"/>
      <c r="K290" s="264"/>
      <c r="L290" s="264"/>
      <c r="M290" s="264"/>
      <c r="N290" s="264"/>
      <c r="O290" s="264"/>
      <c r="P290" s="264"/>
      <c r="Q290" s="264"/>
      <c r="R290" s="264"/>
      <c r="S290" s="264"/>
      <c r="T290" s="264"/>
      <c r="U290" s="264"/>
    </row>
    <row r="291">
      <c r="A291" s="264"/>
      <c r="B291" s="264"/>
      <c r="C291" s="264"/>
      <c r="D291" s="264"/>
      <c r="E291" s="264"/>
      <c r="F291" s="264"/>
      <c r="G291" s="264"/>
      <c r="H291" s="264"/>
      <c r="I291" s="264"/>
      <c r="J291" s="264"/>
      <c r="K291" s="264"/>
      <c r="L291" s="264"/>
      <c r="M291" s="264"/>
      <c r="N291" s="264"/>
      <c r="O291" s="264"/>
      <c r="P291" s="264"/>
      <c r="Q291" s="264"/>
      <c r="R291" s="264"/>
      <c r="S291" s="264"/>
      <c r="T291" s="264"/>
      <c r="U291" s="264"/>
    </row>
    <row r="292">
      <c r="A292" s="264"/>
      <c r="B292" s="264"/>
      <c r="C292" s="264"/>
      <c r="D292" s="264"/>
      <c r="E292" s="264"/>
      <c r="F292" s="264"/>
      <c r="G292" s="264"/>
      <c r="H292" s="264"/>
      <c r="I292" s="264"/>
      <c r="J292" s="264"/>
      <c r="K292" s="264"/>
      <c r="L292" s="264"/>
      <c r="M292" s="264"/>
      <c r="N292" s="264"/>
      <c r="O292" s="264"/>
      <c r="P292" s="264"/>
      <c r="Q292" s="264"/>
      <c r="R292" s="264"/>
      <c r="S292" s="264"/>
      <c r="T292" s="264"/>
      <c r="U292" s="264"/>
    </row>
    <row r="293">
      <c r="A293" s="264"/>
      <c r="B293" s="264"/>
      <c r="C293" s="264"/>
      <c r="D293" s="264"/>
      <c r="E293" s="264"/>
      <c r="F293" s="264"/>
      <c r="G293" s="264"/>
      <c r="H293" s="264"/>
      <c r="I293" s="264"/>
      <c r="J293" s="264"/>
      <c r="K293" s="264"/>
      <c r="L293" s="264"/>
      <c r="M293" s="264"/>
      <c r="N293" s="264"/>
      <c r="O293" s="264"/>
      <c r="P293" s="264"/>
      <c r="Q293" s="264"/>
      <c r="R293" s="264"/>
      <c r="S293" s="264"/>
      <c r="T293" s="264"/>
      <c r="U293" s="264"/>
    </row>
    <row r="294">
      <c r="A294" s="264"/>
      <c r="B294" s="264"/>
      <c r="C294" s="264"/>
      <c r="D294" s="264"/>
      <c r="E294" s="264"/>
      <c r="F294" s="264"/>
      <c r="G294" s="264"/>
      <c r="H294" s="264"/>
      <c r="I294" s="264"/>
      <c r="J294" s="264"/>
      <c r="K294" s="264"/>
      <c r="L294" s="264"/>
      <c r="M294" s="264"/>
      <c r="N294" s="264"/>
      <c r="O294" s="264"/>
      <c r="P294" s="264"/>
      <c r="Q294" s="264"/>
      <c r="R294" s="264"/>
      <c r="S294" s="264"/>
      <c r="T294" s="264"/>
      <c r="U294" s="264"/>
    </row>
    <row r="295">
      <c r="A295" s="264"/>
      <c r="B295" s="264"/>
      <c r="C295" s="264"/>
      <c r="D295" s="264"/>
      <c r="E295" s="264"/>
      <c r="F295" s="264"/>
      <c r="G295" s="264"/>
      <c r="H295" s="264"/>
      <c r="I295" s="264"/>
      <c r="J295" s="264"/>
      <c r="K295" s="264"/>
      <c r="L295" s="264"/>
      <c r="M295" s="264"/>
      <c r="N295" s="264"/>
      <c r="O295" s="264"/>
      <c r="P295" s="264"/>
      <c r="Q295" s="264"/>
      <c r="R295" s="264"/>
      <c r="S295" s="264"/>
      <c r="T295" s="264"/>
      <c r="U295" s="264"/>
    </row>
    <row r="296">
      <c r="A296" s="264"/>
      <c r="B296" s="264"/>
      <c r="C296" s="264"/>
      <c r="D296" s="264"/>
      <c r="E296" s="264"/>
      <c r="F296" s="264"/>
      <c r="G296" s="264"/>
      <c r="H296" s="264"/>
      <c r="I296" s="264"/>
      <c r="J296" s="264"/>
      <c r="K296" s="264"/>
      <c r="L296" s="264"/>
      <c r="M296" s="264"/>
      <c r="N296" s="264"/>
      <c r="O296" s="264"/>
      <c r="P296" s="264"/>
      <c r="Q296" s="264"/>
      <c r="R296" s="264"/>
      <c r="S296" s="264"/>
      <c r="T296" s="264"/>
      <c r="U296" s="264"/>
    </row>
    <row r="297">
      <c r="A297" s="264"/>
      <c r="B297" s="264"/>
      <c r="C297" s="264"/>
      <c r="D297" s="264"/>
      <c r="E297" s="264"/>
      <c r="F297" s="264"/>
      <c r="G297" s="264"/>
      <c r="H297" s="264"/>
      <c r="I297" s="264"/>
      <c r="J297" s="264"/>
      <c r="K297" s="264"/>
      <c r="L297" s="264"/>
      <c r="M297" s="264"/>
      <c r="N297" s="264"/>
      <c r="O297" s="264"/>
      <c r="P297" s="264"/>
      <c r="Q297" s="264"/>
      <c r="R297" s="264"/>
      <c r="S297" s="264"/>
      <c r="T297" s="264"/>
      <c r="U297" s="264"/>
    </row>
    <row r="298">
      <c r="A298" s="264"/>
      <c r="B298" s="264"/>
      <c r="C298" s="264"/>
      <c r="D298" s="264"/>
      <c r="E298" s="264"/>
      <c r="F298" s="264"/>
      <c r="G298" s="264"/>
      <c r="H298" s="264"/>
      <c r="I298" s="264"/>
      <c r="J298" s="264"/>
      <c r="K298" s="264"/>
      <c r="L298" s="264"/>
      <c r="M298" s="264"/>
      <c r="N298" s="264"/>
      <c r="O298" s="264"/>
      <c r="P298" s="264"/>
      <c r="Q298" s="264"/>
      <c r="R298" s="264"/>
      <c r="S298" s="264"/>
      <c r="T298" s="264"/>
      <c r="U298" s="264"/>
    </row>
    <row r="299">
      <c r="A299" s="264"/>
      <c r="B299" s="264"/>
      <c r="C299" s="264"/>
      <c r="D299" s="264"/>
      <c r="E299" s="264"/>
      <c r="F299" s="264"/>
      <c r="G299" s="264"/>
      <c r="H299" s="264"/>
      <c r="I299" s="264"/>
      <c r="J299" s="264"/>
      <c r="K299" s="264"/>
      <c r="L299" s="264"/>
      <c r="M299" s="264"/>
      <c r="N299" s="264"/>
      <c r="O299" s="264"/>
      <c r="P299" s="264"/>
      <c r="Q299" s="264"/>
      <c r="R299" s="264"/>
      <c r="S299" s="264"/>
      <c r="T299" s="264"/>
      <c r="U299" s="264"/>
    </row>
    <row r="300">
      <c r="A300" s="264"/>
      <c r="B300" s="264"/>
      <c r="C300" s="264"/>
      <c r="D300" s="264"/>
      <c r="E300" s="264"/>
      <c r="F300" s="264"/>
      <c r="G300" s="264"/>
      <c r="H300" s="264"/>
      <c r="I300" s="264"/>
      <c r="J300" s="264"/>
      <c r="K300" s="264"/>
      <c r="L300" s="264"/>
      <c r="M300" s="264"/>
      <c r="N300" s="264"/>
      <c r="O300" s="264"/>
      <c r="P300" s="264"/>
      <c r="Q300" s="264"/>
      <c r="R300" s="264"/>
      <c r="S300" s="264"/>
      <c r="T300" s="264"/>
      <c r="U300" s="264"/>
    </row>
    <row r="301">
      <c r="A301" s="264"/>
      <c r="B301" s="264"/>
      <c r="C301" s="264"/>
      <c r="D301" s="264"/>
      <c r="E301" s="264"/>
      <c r="F301" s="264"/>
      <c r="G301" s="264"/>
      <c r="H301" s="264"/>
      <c r="I301" s="264"/>
      <c r="J301" s="264"/>
      <c r="K301" s="264"/>
      <c r="L301" s="264"/>
      <c r="M301" s="264"/>
      <c r="N301" s="264"/>
      <c r="O301" s="264"/>
      <c r="P301" s="264"/>
      <c r="Q301" s="264"/>
      <c r="R301" s="264"/>
      <c r="S301" s="264"/>
      <c r="T301" s="264"/>
      <c r="U301" s="264"/>
    </row>
    <row r="302">
      <c r="A302" s="264"/>
      <c r="B302" s="264"/>
      <c r="C302" s="264"/>
      <c r="D302" s="264"/>
      <c r="E302" s="264"/>
      <c r="F302" s="264"/>
      <c r="G302" s="264"/>
      <c r="H302" s="264"/>
      <c r="I302" s="264"/>
      <c r="J302" s="264"/>
      <c r="K302" s="264"/>
      <c r="L302" s="264"/>
      <c r="M302" s="264"/>
      <c r="N302" s="264"/>
      <c r="O302" s="264"/>
      <c r="P302" s="264"/>
      <c r="Q302" s="264"/>
      <c r="R302" s="264"/>
      <c r="S302" s="264"/>
      <c r="T302" s="264"/>
      <c r="U302" s="264"/>
    </row>
    <row r="303">
      <c r="A303" s="264"/>
      <c r="B303" s="264"/>
      <c r="C303" s="264"/>
      <c r="D303" s="264"/>
      <c r="E303" s="264"/>
      <c r="F303" s="264"/>
      <c r="G303" s="264"/>
      <c r="H303" s="264"/>
      <c r="I303" s="264"/>
      <c r="J303" s="264"/>
      <c r="K303" s="264"/>
      <c r="L303" s="264"/>
      <c r="M303" s="264"/>
      <c r="N303" s="264"/>
      <c r="O303" s="264"/>
      <c r="P303" s="264"/>
      <c r="Q303" s="264"/>
      <c r="R303" s="264"/>
      <c r="S303" s="264"/>
      <c r="T303" s="264"/>
      <c r="U303" s="264"/>
    </row>
    <row r="304">
      <c r="A304" s="264"/>
      <c r="B304" s="264"/>
      <c r="C304" s="264"/>
      <c r="D304" s="264"/>
      <c r="E304" s="264"/>
      <c r="F304" s="264"/>
      <c r="G304" s="264"/>
      <c r="H304" s="264"/>
      <c r="I304" s="264"/>
      <c r="J304" s="264"/>
      <c r="K304" s="264"/>
      <c r="L304" s="264"/>
      <c r="M304" s="264"/>
      <c r="N304" s="264"/>
      <c r="O304" s="264"/>
      <c r="P304" s="264"/>
      <c r="Q304" s="264"/>
      <c r="R304" s="264"/>
      <c r="S304" s="264"/>
      <c r="T304" s="264"/>
      <c r="U304" s="264"/>
    </row>
    <row r="305">
      <c r="A305" s="264"/>
      <c r="B305" s="264"/>
      <c r="C305" s="264"/>
      <c r="D305" s="264"/>
      <c r="E305" s="264"/>
      <c r="F305" s="264"/>
      <c r="G305" s="264"/>
      <c r="H305" s="264"/>
      <c r="I305" s="264"/>
      <c r="J305" s="264"/>
      <c r="K305" s="264"/>
      <c r="L305" s="264"/>
      <c r="M305" s="264"/>
      <c r="N305" s="264"/>
      <c r="O305" s="264"/>
      <c r="P305" s="264"/>
      <c r="Q305" s="264"/>
      <c r="R305" s="264"/>
      <c r="S305" s="264"/>
      <c r="T305" s="264"/>
      <c r="U305" s="264"/>
    </row>
    <row r="306">
      <c r="A306" s="264"/>
      <c r="B306" s="264"/>
      <c r="C306" s="264"/>
      <c r="D306" s="264"/>
      <c r="E306" s="264"/>
      <c r="F306" s="264"/>
      <c r="G306" s="264"/>
      <c r="H306" s="264"/>
      <c r="I306" s="264"/>
      <c r="J306" s="264"/>
      <c r="K306" s="264"/>
      <c r="L306" s="264"/>
      <c r="M306" s="264"/>
      <c r="N306" s="264"/>
      <c r="O306" s="264"/>
      <c r="P306" s="264"/>
      <c r="Q306" s="264"/>
      <c r="R306" s="264"/>
      <c r="S306" s="264"/>
      <c r="T306" s="264"/>
      <c r="U306" s="264"/>
    </row>
    <row r="307">
      <c r="A307" s="264"/>
      <c r="B307" s="264"/>
      <c r="C307" s="264"/>
      <c r="D307" s="264"/>
      <c r="E307" s="264"/>
      <c r="F307" s="264"/>
      <c r="G307" s="264"/>
      <c r="H307" s="264"/>
      <c r="I307" s="264"/>
      <c r="J307" s="264"/>
      <c r="K307" s="264"/>
      <c r="L307" s="264"/>
      <c r="M307" s="264"/>
      <c r="N307" s="264"/>
      <c r="O307" s="264"/>
      <c r="P307" s="264"/>
      <c r="Q307" s="264"/>
      <c r="R307" s="264"/>
      <c r="S307" s="264"/>
      <c r="T307" s="264"/>
      <c r="U307" s="264"/>
    </row>
    <row r="308">
      <c r="A308" s="264"/>
      <c r="B308" s="264"/>
      <c r="C308" s="264"/>
      <c r="D308" s="264"/>
      <c r="E308" s="264"/>
      <c r="F308" s="264"/>
      <c r="G308" s="264"/>
      <c r="H308" s="264"/>
      <c r="I308" s="264"/>
      <c r="J308" s="264"/>
      <c r="K308" s="264"/>
      <c r="L308" s="264"/>
      <c r="M308" s="264"/>
      <c r="N308" s="264"/>
      <c r="O308" s="264"/>
      <c r="P308" s="264"/>
      <c r="Q308" s="264"/>
      <c r="R308" s="264"/>
      <c r="S308" s="264"/>
      <c r="T308" s="264"/>
      <c r="U308" s="264"/>
    </row>
    <row r="309">
      <c r="A309" s="264"/>
      <c r="B309" s="264"/>
      <c r="C309" s="264"/>
      <c r="D309" s="264"/>
      <c r="E309" s="264"/>
      <c r="F309" s="264"/>
      <c r="G309" s="264"/>
      <c r="H309" s="264"/>
      <c r="I309" s="264"/>
      <c r="J309" s="264"/>
      <c r="K309" s="264"/>
      <c r="L309" s="264"/>
      <c r="M309" s="264"/>
      <c r="N309" s="264"/>
      <c r="O309" s="264"/>
      <c r="P309" s="264"/>
      <c r="Q309" s="264"/>
      <c r="R309" s="264"/>
      <c r="S309" s="264"/>
      <c r="T309" s="264"/>
      <c r="U309" s="264"/>
    </row>
    <row r="310">
      <c r="A310" s="264"/>
      <c r="B310" s="264"/>
      <c r="C310" s="264"/>
      <c r="D310" s="264"/>
      <c r="E310" s="264"/>
      <c r="F310" s="264"/>
      <c r="G310" s="264"/>
      <c r="H310" s="264"/>
      <c r="I310" s="264"/>
      <c r="J310" s="264"/>
      <c r="K310" s="264"/>
      <c r="L310" s="264"/>
      <c r="M310" s="264"/>
      <c r="N310" s="264"/>
      <c r="O310" s="264"/>
      <c r="P310" s="264"/>
      <c r="Q310" s="264"/>
      <c r="R310" s="264"/>
      <c r="S310" s="264"/>
      <c r="T310" s="264"/>
      <c r="U310" s="264"/>
    </row>
    <row r="311">
      <c r="A311" s="264"/>
      <c r="B311" s="264"/>
      <c r="C311" s="264"/>
      <c r="D311" s="264"/>
      <c r="E311" s="264"/>
      <c r="F311" s="264"/>
      <c r="G311" s="264"/>
      <c r="H311" s="264"/>
      <c r="I311" s="264"/>
      <c r="J311" s="264"/>
      <c r="K311" s="264"/>
      <c r="L311" s="264"/>
      <c r="M311" s="264"/>
      <c r="N311" s="264"/>
      <c r="O311" s="264"/>
      <c r="P311" s="264"/>
      <c r="Q311" s="264"/>
      <c r="R311" s="264"/>
      <c r="S311" s="264"/>
      <c r="T311" s="264"/>
      <c r="U311" s="264"/>
    </row>
    <row r="312">
      <c r="A312" s="264"/>
      <c r="B312" s="264"/>
      <c r="C312" s="264"/>
      <c r="D312" s="264"/>
      <c r="E312" s="264"/>
      <c r="F312" s="264"/>
      <c r="G312" s="264"/>
      <c r="H312" s="264"/>
      <c r="I312" s="264"/>
      <c r="J312" s="264"/>
      <c r="K312" s="264"/>
      <c r="L312" s="264"/>
      <c r="M312" s="264"/>
      <c r="N312" s="264"/>
      <c r="O312" s="264"/>
      <c r="P312" s="264"/>
      <c r="Q312" s="264"/>
      <c r="R312" s="264"/>
      <c r="S312" s="264"/>
      <c r="T312" s="264"/>
      <c r="U312" s="264"/>
    </row>
    <row r="313">
      <c r="A313" s="264"/>
      <c r="B313" s="264"/>
      <c r="C313" s="264"/>
      <c r="D313" s="264"/>
      <c r="E313" s="264"/>
      <c r="F313" s="264"/>
      <c r="G313" s="264"/>
      <c r="H313" s="264"/>
      <c r="I313" s="264"/>
      <c r="J313" s="264"/>
      <c r="K313" s="264"/>
      <c r="L313" s="264"/>
      <c r="M313" s="264"/>
      <c r="N313" s="264"/>
      <c r="O313" s="264"/>
      <c r="P313" s="264"/>
      <c r="Q313" s="264"/>
      <c r="R313" s="264"/>
      <c r="S313" s="264"/>
      <c r="T313" s="264"/>
      <c r="U313" s="264"/>
    </row>
    <row r="314">
      <c r="A314" s="264"/>
      <c r="B314" s="264"/>
      <c r="C314" s="264"/>
      <c r="D314" s="264"/>
      <c r="E314" s="264"/>
      <c r="F314" s="264"/>
      <c r="G314" s="264"/>
      <c r="H314" s="264"/>
      <c r="I314" s="264"/>
      <c r="J314" s="264"/>
      <c r="K314" s="264"/>
      <c r="L314" s="264"/>
      <c r="M314" s="264"/>
      <c r="N314" s="264"/>
      <c r="O314" s="264"/>
      <c r="P314" s="264"/>
      <c r="Q314" s="264"/>
      <c r="R314" s="264"/>
      <c r="S314" s="264"/>
      <c r="T314" s="264"/>
      <c r="U314" s="264"/>
    </row>
    <row r="315">
      <c r="A315" s="264"/>
      <c r="B315" s="264"/>
      <c r="C315" s="264"/>
      <c r="D315" s="264"/>
      <c r="E315" s="264"/>
      <c r="F315" s="264"/>
      <c r="G315" s="264"/>
      <c r="H315" s="264"/>
      <c r="I315" s="264"/>
      <c r="J315" s="264"/>
      <c r="K315" s="264"/>
      <c r="L315" s="264"/>
      <c r="M315" s="264"/>
      <c r="N315" s="264"/>
      <c r="O315" s="264"/>
      <c r="P315" s="264"/>
      <c r="Q315" s="264"/>
      <c r="R315" s="264"/>
      <c r="S315" s="264"/>
      <c r="T315" s="264"/>
      <c r="U315" s="264"/>
    </row>
    <row r="316">
      <c r="A316" s="264"/>
      <c r="B316" s="264"/>
      <c r="C316" s="264"/>
      <c r="D316" s="264"/>
      <c r="E316" s="264"/>
      <c r="F316" s="264"/>
      <c r="G316" s="264"/>
      <c r="H316" s="264"/>
      <c r="I316" s="264"/>
      <c r="J316" s="264"/>
      <c r="K316" s="264"/>
      <c r="L316" s="264"/>
      <c r="M316" s="264"/>
      <c r="N316" s="264"/>
      <c r="O316" s="264"/>
      <c r="P316" s="264"/>
      <c r="Q316" s="264"/>
      <c r="R316" s="264"/>
      <c r="S316" s="264"/>
      <c r="T316" s="264"/>
      <c r="U316" s="264"/>
    </row>
    <row r="317">
      <c r="A317" s="264"/>
      <c r="B317" s="264"/>
      <c r="C317" s="264"/>
      <c r="D317" s="264"/>
      <c r="E317" s="264"/>
      <c r="F317" s="264"/>
      <c r="G317" s="264"/>
      <c r="H317" s="264"/>
      <c r="I317" s="264"/>
      <c r="J317" s="264"/>
      <c r="K317" s="264"/>
      <c r="L317" s="264"/>
      <c r="M317" s="264"/>
      <c r="N317" s="264"/>
      <c r="O317" s="264"/>
      <c r="P317" s="264"/>
      <c r="Q317" s="264"/>
      <c r="R317" s="264"/>
      <c r="S317" s="264"/>
      <c r="T317" s="264"/>
      <c r="U317" s="264"/>
    </row>
    <row r="318">
      <c r="A318" s="264"/>
      <c r="B318" s="264"/>
      <c r="C318" s="264"/>
      <c r="D318" s="264"/>
      <c r="E318" s="264"/>
      <c r="F318" s="264"/>
      <c r="G318" s="264"/>
      <c r="H318" s="264"/>
      <c r="I318" s="264"/>
      <c r="J318" s="264"/>
      <c r="K318" s="264"/>
      <c r="L318" s="264"/>
      <c r="M318" s="264"/>
      <c r="N318" s="264"/>
      <c r="O318" s="264"/>
      <c r="P318" s="264"/>
      <c r="Q318" s="264"/>
      <c r="R318" s="264"/>
      <c r="S318" s="264"/>
      <c r="T318" s="264"/>
      <c r="U318" s="264"/>
    </row>
    <row r="319">
      <c r="A319" s="264"/>
      <c r="B319" s="264"/>
      <c r="C319" s="264"/>
      <c r="D319" s="264"/>
      <c r="E319" s="264"/>
      <c r="F319" s="264"/>
      <c r="G319" s="264"/>
      <c r="H319" s="264"/>
      <c r="I319" s="264"/>
      <c r="J319" s="264"/>
      <c r="K319" s="264"/>
      <c r="L319" s="264"/>
      <c r="M319" s="264"/>
      <c r="N319" s="264"/>
      <c r="O319" s="264"/>
      <c r="P319" s="264"/>
      <c r="Q319" s="264"/>
      <c r="R319" s="264"/>
      <c r="S319" s="264"/>
      <c r="T319" s="264"/>
      <c r="U319" s="264"/>
    </row>
    <row r="320">
      <c r="A320" s="264"/>
      <c r="B320" s="264"/>
      <c r="C320" s="264"/>
      <c r="D320" s="264"/>
      <c r="E320" s="264"/>
      <c r="F320" s="264"/>
      <c r="G320" s="264"/>
      <c r="H320" s="264"/>
      <c r="I320" s="264"/>
      <c r="J320" s="264"/>
      <c r="K320" s="264"/>
      <c r="L320" s="264"/>
      <c r="M320" s="264"/>
      <c r="N320" s="264"/>
      <c r="O320" s="264"/>
      <c r="P320" s="264"/>
      <c r="Q320" s="264"/>
      <c r="R320" s="264"/>
      <c r="S320" s="264"/>
      <c r="T320" s="264"/>
      <c r="U320" s="264"/>
    </row>
    <row r="321">
      <c r="A321" s="264"/>
      <c r="B321" s="264"/>
      <c r="C321" s="264"/>
      <c r="D321" s="264"/>
      <c r="E321" s="264"/>
      <c r="F321" s="264"/>
      <c r="G321" s="264"/>
      <c r="H321" s="264"/>
      <c r="I321" s="264"/>
      <c r="J321" s="264"/>
      <c r="K321" s="264"/>
      <c r="L321" s="264"/>
      <c r="M321" s="264"/>
      <c r="N321" s="264"/>
      <c r="O321" s="264"/>
      <c r="P321" s="264"/>
      <c r="Q321" s="264"/>
      <c r="R321" s="264"/>
      <c r="S321" s="264"/>
      <c r="T321" s="264"/>
      <c r="U321" s="264"/>
    </row>
    <row r="322">
      <c r="A322" s="264"/>
      <c r="B322" s="264"/>
      <c r="C322" s="264"/>
      <c r="D322" s="264"/>
      <c r="E322" s="264"/>
      <c r="F322" s="264"/>
      <c r="G322" s="264"/>
      <c r="H322" s="264"/>
      <c r="I322" s="264"/>
      <c r="J322" s="264"/>
      <c r="K322" s="264"/>
      <c r="L322" s="264"/>
      <c r="M322" s="264"/>
      <c r="N322" s="264"/>
      <c r="O322" s="264"/>
      <c r="P322" s="264"/>
      <c r="Q322" s="264"/>
      <c r="R322" s="264"/>
      <c r="S322" s="264"/>
      <c r="T322" s="264"/>
      <c r="U322" s="264"/>
    </row>
    <row r="323">
      <c r="A323" s="264"/>
      <c r="B323" s="264"/>
      <c r="C323" s="264"/>
      <c r="D323" s="264"/>
      <c r="E323" s="264"/>
      <c r="F323" s="264"/>
      <c r="G323" s="264"/>
      <c r="H323" s="264"/>
      <c r="I323" s="264"/>
      <c r="J323" s="264"/>
      <c r="K323" s="264"/>
      <c r="L323" s="264"/>
      <c r="M323" s="264"/>
      <c r="N323" s="264"/>
      <c r="O323" s="264"/>
      <c r="P323" s="264"/>
      <c r="Q323" s="264"/>
      <c r="R323" s="264"/>
      <c r="S323" s="264"/>
      <c r="T323" s="264"/>
      <c r="U323" s="264"/>
    </row>
    <row r="324">
      <c r="A324" s="264"/>
      <c r="B324" s="264"/>
      <c r="C324" s="264"/>
      <c r="D324" s="264"/>
      <c r="E324" s="264"/>
      <c r="F324" s="264"/>
      <c r="G324" s="264"/>
      <c r="H324" s="264"/>
      <c r="I324" s="264"/>
      <c r="J324" s="264"/>
      <c r="K324" s="264"/>
      <c r="L324" s="264"/>
      <c r="M324" s="264"/>
      <c r="N324" s="264"/>
      <c r="O324" s="264"/>
      <c r="P324" s="264"/>
      <c r="Q324" s="264"/>
      <c r="R324" s="264"/>
      <c r="S324" s="264"/>
      <c r="T324" s="264"/>
      <c r="U324" s="264"/>
    </row>
    <row r="325">
      <c r="A325" s="264"/>
      <c r="B325" s="264"/>
      <c r="C325" s="264"/>
      <c r="D325" s="264"/>
      <c r="E325" s="264"/>
      <c r="F325" s="264"/>
      <c r="G325" s="264"/>
      <c r="H325" s="264"/>
      <c r="I325" s="264"/>
      <c r="J325" s="264"/>
      <c r="K325" s="264"/>
      <c r="L325" s="264"/>
      <c r="M325" s="264"/>
      <c r="N325" s="264"/>
      <c r="O325" s="264"/>
      <c r="P325" s="264"/>
      <c r="Q325" s="264"/>
      <c r="R325" s="264"/>
      <c r="S325" s="264"/>
      <c r="T325" s="264"/>
      <c r="U325" s="264"/>
    </row>
    <row r="326">
      <c r="A326" s="264"/>
      <c r="B326" s="264"/>
      <c r="C326" s="264"/>
      <c r="D326" s="264"/>
      <c r="E326" s="264"/>
      <c r="F326" s="264"/>
      <c r="G326" s="264"/>
      <c r="H326" s="264"/>
      <c r="I326" s="264"/>
      <c r="J326" s="264"/>
      <c r="K326" s="264"/>
      <c r="L326" s="264"/>
      <c r="M326" s="264"/>
      <c r="N326" s="264"/>
      <c r="O326" s="264"/>
      <c r="P326" s="264"/>
      <c r="Q326" s="264"/>
      <c r="R326" s="264"/>
      <c r="S326" s="264"/>
      <c r="T326" s="264"/>
      <c r="U326" s="264"/>
    </row>
    <row r="327">
      <c r="A327" s="264"/>
      <c r="B327" s="264"/>
      <c r="C327" s="264"/>
      <c r="D327" s="264"/>
      <c r="E327" s="264"/>
      <c r="F327" s="264"/>
      <c r="G327" s="264"/>
      <c r="H327" s="264"/>
      <c r="I327" s="264"/>
      <c r="J327" s="264"/>
      <c r="K327" s="264"/>
      <c r="L327" s="264"/>
      <c r="M327" s="264"/>
      <c r="N327" s="264"/>
      <c r="O327" s="264"/>
      <c r="P327" s="264"/>
      <c r="Q327" s="264"/>
      <c r="R327" s="264"/>
      <c r="S327" s="264"/>
      <c r="T327" s="264"/>
      <c r="U327" s="264"/>
    </row>
    <row r="328">
      <c r="A328" s="264"/>
      <c r="B328" s="264"/>
      <c r="C328" s="264"/>
      <c r="D328" s="264"/>
      <c r="E328" s="264"/>
      <c r="F328" s="264"/>
      <c r="G328" s="264"/>
      <c r="H328" s="264"/>
      <c r="I328" s="264"/>
      <c r="J328" s="264"/>
      <c r="K328" s="264"/>
      <c r="L328" s="264"/>
      <c r="M328" s="264"/>
      <c r="N328" s="264"/>
      <c r="O328" s="264"/>
      <c r="P328" s="264"/>
      <c r="Q328" s="264"/>
      <c r="R328" s="264"/>
      <c r="S328" s="264"/>
      <c r="T328" s="264"/>
      <c r="U328" s="264"/>
    </row>
    <row r="329">
      <c r="A329" s="264"/>
      <c r="B329" s="264"/>
      <c r="C329" s="264"/>
      <c r="D329" s="264"/>
      <c r="E329" s="264"/>
      <c r="F329" s="264"/>
      <c r="G329" s="264"/>
      <c r="H329" s="264"/>
      <c r="I329" s="264"/>
      <c r="J329" s="264"/>
      <c r="K329" s="264"/>
      <c r="L329" s="264"/>
      <c r="M329" s="264"/>
      <c r="N329" s="264"/>
      <c r="O329" s="264"/>
      <c r="P329" s="264"/>
      <c r="Q329" s="264"/>
      <c r="R329" s="264"/>
      <c r="S329" s="264"/>
      <c r="T329" s="264"/>
      <c r="U329" s="264"/>
    </row>
    <row r="330">
      <c r="A330" s="264"/>
      <c r="B330" s="264"/>
      <c r="C330" s="264"/>
      <c r="D330" s="264"/>
      <c r="E330" s="264"/>
      <c r="F330" s="264"/>
      <c r="G330" s="264"/>
      <c r="H330" s="264"/>
      <c r="I330" s="264"/>
      <c r="J330" s="264"/>
      <c r="K330" s="264"/>
      <c r="L330" s="264"/>
      <c r="M330" s="264"/>
      <c r="N330" s="264"/>
      <c r="O330" s="264"/>
      <c r="P330" s="264"/>
      <c r="Q330" s="264"/>
      <c r="R330" s="264"/>
      <c r="S330" s="264"/>
      <c r="T330" s="264"/>
      <c r="U330" s="264"/>
    </row>
    <row r="331">
      <c r="A331" s="264"/>
      <c r="B331" s="264"/>
      <c r="C331" s="264"/>
      <c r="D331" s="264"/>
      <c r="E331" s="264"/>
      <c r="F331" s="264"/>
      <c r="G331" s="264"/>
      <c r="H331" s="264"/>
      <c r="I331" s="264"/>
      <c r="J331" s="264"/>
      <c r="K331" s="264"/>
      <c r="L331" s="264"/>
      <c r="M331" s="264"/>
      <c r="N331" s="264"/>
      <c r="O331" s="264"/>
      <c r="P331" s="264"/>
      <c r="Q331" s="264"/>
      <c r="R331" s="264"/>
      <c r="S331" s="264"/>
      <c r="T331" s="264"/>
      <c r="U331" s="264"/>
    </row>
    <row r="332">
      <c r="A332" s="264"/>
      <c r="B332" s="264"/>
      <c r="C332" s="264"/>
      <c r="D332" s="264"/>
      <c r="E332" s="264"/>
      <c r="F332" s="264"/>
      <c r="G332" s="264"/>
      <c r="H332" s="264"/>
      <c r="I332" s="264"/>
      <c r="J332" s="264"/>
      <c r="K332" s="264"/>
      <c r="L332" s="264"/>
      <c r="M332" s="264"/>
      <c r="N332" s="264"/>
      <c r="O332" s="264"/>
      <c r="P332" s="264"/>
      <c r="Q332" s="264"/>
      <c r="R332" s="264"/>
      <c r="S332" s="264"/>
      <c r="T332" s="264"/>
      <c r="U332" s="264"/>
    </row>
    <row r="333">
      <c r="A333" s="264"/>
      <c r="B333" s="264"/>
      <c r="C333" s="264"/>
      <c r="D333" s="264"/>
      <c r="E333" s="264"/>
      <c r="F333" s="264"/>
      <c r="G333" s="264"/>
      <c r="H333" s="264"/>
      <c r="I333" s="264"/>
      <c r="J333" s="264"/>
      <c r="K333" s="264"/>
      <c r="L333" s="264"/>
      <c r="M333" s="264"/>
      <c r="N333" s="264"/>
      <c r="O333" s="264"/>
      <c r="P333" s="264"/>
      <c r="Q333" s="264"/>
      <c r="R333" s="264"/>
      <c r="S333" s="264"/>
      <c r="T333" s="264"/>
      <c r="U333" s="264"/>
    </row>
    <row r="334">
      <c r="A334" s="264"/>
      <c r="B334" s="264"/>
      <c r="C334" s="264"/>
      <c r="D334" s="264"/>
      <c r="E334" s="264"/>
      <c r="F334" s="264"/>
      <c r="G334" s="264"/>
      <c r="H334" s="264"/>
      <c r="I334" s="264"/>
      <c r="J334" s="264"/>
      <c r="K334" s="264"/>
      <c r="L334" s="264"/>
      <c r="M334" s="264"/>
      <c r="N334" s="264"/>
      <c r="O334" s="264"/>
      <c r="P334" s="264"/>
      <c r="Q334" s="264"/>
      <c r="R334" s="264"/>
      <c r="S334" s="264"/>
      <c r="T334" s="264"/>
      <c r="U334" s="264"/>
    </row>
    <row r="335">
      <c r="A335" s="264"/>
      <c r="B335" s="264"/>
      <c r="C335" s="264"/>
      <c r="D335" s="264"/>
      <c r="E335" s="264"/>
      <c r="F335" s="264"/>
      <c r="G335" s="264"/>
      <c r="H335" s="264"/>
      <c r="I335" s="264"/>
      <c r="J335" s="264"/>
      <c r="K335" s="264"/>
      <c r="L335" s="264"/>
      <c r="M335" s="264"/>
      <c r="N335" s="264"/>
      <c r="O335" s="264"/>
      <c r="P335" s="264"/>
      <c r="Q335" s="264"/>
      <c r="R335" s="264"/>
      <c r="S335" s="264"/>
      <c r="T335" s="264"/>
      <c r="U335" s="264"/>
    </row>
    <row r="336">
      <c r="A336" s="264"/>
      <c r="B336" s="264"/>
      <c r="C336" s="264"/>
      <c r="D336" s="264"/>
      <c r="E336" s="264"/>
      <c r="F336" s="264"/>
      <c r="G336" s="264"/>
      <c r="H336" s="264"/>
      <c r="I336" s="264"/>
      <c r="J336" s="264"/>
      <c r="K336" s="264"/>
      <c r="L336" s="264"/>
      <c r="M336" s="264"/>
      <c r="N336" s="264"/>
      <c r="O336" s="264"/>
      <c r="P336" s="264"/>
      <c r="Q336" s="264"/>
      <c r="R336" s="264"/>
      <c r="S336" s="264"/>
      <c r="T336" s="264"/>
      <c r="U336" s="264"/>
    </row>
    <row r="337">
      <c r="A337" s="264"/>
      <c r="B337" s="264"/>
      <c r="C337" s="264"/>
      <c r="D337" s="264"/>
      <c r="E337" s="264"/>
      <c r="F337" s="264"/>
      <c r="G337" s="264"/>
      <c r="H337" s="264"/>
      <c r="I337" s="264"/>
      <c r="J337" s="264"/>
      <c r="K337" s="264"/>
      <c r="L337" s="264"/>
      <c r="M337" s="264"/>
      <c r="N337" s="264"/>
      <c r="O337" s="264"/>
      <c r="P337" s="264"/>
      <c r="Q337" s="264"/>
      <c r="R337" s="264"/>
      <c r="S337" s="264"/>
      <c r="T337" s="264"/>
      <c r="U337" s="264"/>
    </row>
    <row r="338">
      <c r="A338" s="264"/>
      <c r="B338" s="264"/>
      <c r="C338" s="264"/>
      <c r="D338" s="264"/>
      <c r="E338" s="264"/>
      <c r="F338" s="264"/>
      <c r="G338" s="264"/>
      <c r="H338" s="264"/>
      <c r="I338" s="264"/>
      <c r="J338" s="264"/>
      <c r="K338" s="264"/>
      <c r="L338" s="264"/>
      <c r="M338" s="264"/>
      <c r="N338" s="264"/>
      <c r="O338" s="264"/>
      <c r="P338" s="264"/>
      <c r="Q338" s="264"/>
      <c r="R338" s="264"/>
      <c r="S338" s="264"/>
      <c r="T338" s="264"/>
      <c r="U338" s="264"/>
    </row>
    <row r="339">
      <c r="A339" s="264"/>
      <c r="B339" s="264"/>
      <c r="C339" s="264"/>
      <c r="D339" s="264"/>
      <c r="E339" s="264"/>
      <c r="F339" s="264"/>
      <c r="G339" s="264"/>
      <c r="H339" s="264"/>
      <c r="I339" s="264"/>
      <c r="J339" s="264"/>
      <c r="K339" s="264"/>
      <c r="L339" s="264"/>
      <c r="M339" s="264"/>
      <c r="N339" s="264"/>
      <c r="O339" s="264"/>
      <c r="P339" s="264"/>
      <c r="Q339" s="264"/>
      <c r="R339" s="264"/>
      <c r="S339" s="264"/>
      <c r="T339" s="264"/>
      <c r="U339" s="264"/>
    </row>
    <row r="340">
      <c r="A340" s="264"/>
      <c r="B340" s="264"/>
      <c r="C340" s="264"/>
      <c r="D340" s="264"/>
      <c r="E340" s="264"/>
      <c r="F340" s="264"/>
      <c r="G340" s="264"/>
      <c r="H340" s="264"/>
      <c r="I340" s="264"/>
      <c r="J340" s="264"/>
      <c r="K340" s="264"/>
      <c r="L340" s="264"/>
      <c r="M340" s="264"/>
      <c r="N340" s="264"/>
      <c r="O340" s="264"/>
      <c r="P340" s="264"/>
      <c r="Q340" s="264"/>
      <c r="R340" s="264"/>
      <c r="S340" s="264"/>
      <c r="T340" s="264"/>
      <c r="U340" s="264"/>
    </row>
    <row r="341">
      <c r="A341" s="264"/>
      <c r="B341" s="264"/>
      <c r="C341" s="264"/>
      <c r="D341" s="264"/>
      <c r="E341" s="264"/>
      <c r="F341" s="264"/>
      <c r="G341" s="264"/>
      <c r="H341" s="264"/>
      <c r="I341" s="264"/>
      <c r="J341" s="264"/>
      <c r="K341" s="264"/>
      <c r="L341" s="264"/>
      <c r="M341" s="264"/>
      <c r="N341" s="264"/>
      <c r="O341" s="264"/>
      <c r="P341" s="264"/>
      <c r="Q341" s="264"/>
      <c r="R341" s="264"/>
      <c r="S341" s="264"/>
      <c r="T341" s="264"/>
      <c r="U341" s="264"/>
    </row>
    <row r="342">
      <c r="A342" s="264"/>
      <c r="B342" s="264"/>
      <c r="C342" s="264"/>
      <c r="D342" s="264"/>
      <c r="E342" s="264"/>
      <c r="F342" s="264"/>
      <c r="G342" s="264"/>
      <c r="H342" s="264"/>
      <c r="I342" s="264"/>
      <c r="J342" s="264"/>
      <c r="K342" s="264"/>
      <c r="L342" s="264"/>
      <c r="M342" s="264"/>
      <c r="N342" s="264"/>
      <c r="O342" s="264"/>
      <c r="P342" s="264"/>
      <c r="Q342" s="264"/>
      <c r="R342" s="264"/>
      <c r="S342" s="264"/>
      <c r="T342" s="264"/>
      <c r="U342" s="264"/>
    </row>
    <row r="343">
      <c r="A343" s="264"/>
      <c r="B343" s="264"/>
      <c r="C343" s="264"/>
      <c r="D343" s="264"/>
      <c r="E343" s="264"/>
      <c r="F343" s="264"/>
      <c r="G343" s="264"/>
      <c r="H343" s="264"/>
      <c r="I343" s="264"/>
      <c r="J343" s="264"/>
      <c r="K343" s="264"/>
      <c r="L343" s="264"/>
      <c r="M343" s="264"/>
      <c r="N343" s="264"/>
      <c r="O343" s="264"/>
      <c r="P343" s="264"/>
      <c r="Q343" s="264"/>
      <c r="R343" s="264"/>
      <c r="S343" s="264"/>
      <c r="T343" s="264"/>
      <c r="U343" s="264"/>
    </row>
    <row r="344">
      <c r="A344" s="264"/>
      <c r="B344" s="264"/>
      <c r="C344" s="264"/>
      <c r="D344" s="264"/>
      <c r="E344" s="264"/>
      <c r="F344" s="264"/>
      <c r="G344" s="264"/>
      <c r="H344" s="264"/>
      <c r="I344" s="264"/>
      <c r="J344" s="264"/>
      <c r="K344" s="264"/>
      <c r="L344" s="264"/>
      <c r="M344" s="264"/>
      <c r="N344" s="264"/>
      <c r="O344" s="264"/>
      <c r="P344" s="264"/>
      <c r="Q344" s="264"/>
      <c r="R344" s="264"/>
      <c r="S344" s="264"/>
      <c r="T344" s="264"/>
      <c r="U344" s="264"/>
    </row>
    <row r="345">
      <c r="A345" s="264"/>
      <c r="B345" s="264"/>
      <c r="C345" s="264"/>
      <c r="D345" s="264"/>
      <c r="E345" s="264"/>
      <c r="F345" s="264"/>
      <c r="G345" s="264"/>
      <c r="H345" s="264"/>
      <c r="I345" s="264"/>
      <c r="J345" s="264"/>
      <c r="K345" s="264"/>
      <c r="L345" s="264"/>
      <c r="M345" s="264"/>
      <c r="N345" s="264"/>
      <c r="O345" s="264"/>
      <c r="P345" s="264"/>
      <c r="Q345" s="264"/>
      <c r="R345" s="264"/>
      <c r="S345" s="264"/>
      <c r="T345" s="264"/>
      <c r="U345" s="264"/>
    </row>
    <row r="346">
      <c r="A346" s="264"/>
      <c r="B346" s="264"/>
      <c r="C346" s="264"/>
      <c r="D346" s="264"/>
      <c r="E346" s="264"/>
      <c r="F346" s="264"/>
      <c r="G346" s="264"/>
      <c r="H346" s="264"/>
      <c r="I346" s="264"/>
      <c r="J346" s="264"/>
      <c r="K346" s="264"/>
      <c r="L346" s="264"/>
      <c r="M346" s="264"/>
      <c r="N346" s="264"/>
      <c r="O346" s="264"/>
      <c r="P346" s="264"/>
      <c r="Q346" s="264"/>
      <c r="R346" s="264"/>
      <c r="S346" s="264"/>
      <c r="T346" s="264"/>
      <c r="U346" s="264"/>
    </row>
    <row r="347">
      <c r="A347" s="264"/>
      <c r="B347" s="264"/>
      <c r="C347" s="264"/>
      <c r="D347" s="264"/>
      <c r="E347" s="264"/>
      <c r="F347" s="264"/>
      <c r="G347" s="264"/>
      <c r="H347" s="264"/>
      <c r="I347" s="264"/>
      <c r="J347" s="264"/>
      <c r="K347" s="264"/>
      <c r="L347" s="264"/>
      <c r="M347" s="264"/>
      <c r="N347" s="264"/>
      <c r="O347" s="264"/>
      <c r="P347" s="264"/>
      <c r="Q347" s="264"/>
      <c r="R347" s="264"/>
      <c r="S347" s="264"/>
      <c r="T347" s="264"/>
      <c r="U347" s="264"/>
    </row>
    <row r="348">
      <c r="A348" s="264"/>
      <c r="B348" s="264"/>
      <c r="C348" s="264"/>
      <c r="D348" s="264"/>
      <c r="E348" s="264"/>
      <c r="F348" s="264"/>
      <c r="G348" s="264"/>
      <c r="H348" s="264"/>
      <c r="I348" s="264"/>
      <c r="J348" s="264"/>
      <c r="K348" s="264"/>
      <c r="L348" s="264"/>
      <c r="M348" s="264"/>
      <c r="N348" s="264"/>
      <c r="O348" s="264"/>
      <c r="P348" s="264"/>
      <c r="Q348" s="264"/>
      <c r="R348" s="264"/>
      <c r="S348" s="264"/>
      <c r="T348" s="264"/>
      <c r="U348" s="264"/>
    </row>
    <row r="349">
      <c r="A349" s="264"/>
      <c r="B349" s="264"/>
      <c r="C349" s="264"/>
      <c r="D349" s="264"/>
      <c r="E349" s="264"/>
      <c r="F349" s="264"/>
      <c r="G349" s="264"/>
      <c r="H349" s="264"/>
      <c r="I349" s="264"/>
      <c r="J349" s="264"/>
      <c r="K349" s="264"/>
      <c r="L349" s="264"/>
      <c r="M349" s="264"/>
      <c r="N349" s="264"/>
      <c r="O349" s="264"/>
      <c r="P349" s="264"/>
      <c r="Q349" s="264"/>
      <c r="R349" s="264"/>
      <c r="S349" s="264"/>
      <c r="T349" s="264"/>
      <c r="U349" s="264"/>
    </row>
    <row r="350">
      <c r="A350" s="264"/>
      <c r="B350" s="264"/>
      <c r="C350" s="264"/>
      <c r="D350" s="264"/>
      <c r="E350" s="264"/>
      <c r="F350" s="264"/>
      <c r="G350" s="264"/>
      <c r="H350" s="264"/>
      <c r="I350" s="264"/>
      <c r="J350" s="264"/>
      <c r="K350" s="264"/>
      <c r="L350" s="264"/>
      <c r="M350" s="264"/>
      <c r="N350" s="264"/>
      <c r="O350" s="264"/>
      <c r="P350" s="264"/>
      <c r="Q350" s="264"/>
      <c r="R350" s="264"/>
      <c r="S350" s="264"/>
      <c r="T350" s="264"/>
      <c r="U350" s="264"/>
    </row>
    <row r="351">
      <c r="A351" s="264"/>
      <c r="B351" s="264"/>
      <c r="C351" s="264"/>
      <c r="D351" s="264"/>
      <c r="E351" s="264"/>
      <c r="F351" s="264"/>
      <c r="G351" s="264"/>
      <c r="H351" s="264"/>
      <c r="I351" s="264"/>
      <c r="J351" s="264"/>
      <c r="K351" s="264"/>
      <c r="L351" s="264"/>
      <c r="M351" s="264"/>
      <c r="N351" s="264"/>
      <c r="O351" s="264"/>
      <c r="P351" s="264"/>
      <c r="Q351" s="264"/>
      <c r="R351" s="264"/>
      <c r="S351" s="264"/>
      <c r="T351" s="264"/>
      <c r="U351" s="264"/>
    </row>
    <row r="352">
      <c r="A352" s="264"/>
      <c r="B352" s="264"/>
      <c r="C352" s="264"/>
      <c r="D352" s="264"/>
      <c r="E352" s="264"/>
      <c r="F352" s="264"/>
      <c r="G352" s="264"/>
      <c r="H352" s="264"/>
      <c r="I352" s="264"/>
      <c r="J352" s="264"/>
      <c r="K352" s="264"/>
      <c r="L352" s="264"/>
      <c r="M352" s="264"/>
      <c r="N352" s="264"/>
      <c r="O352" s="264"/>
      <c r="P352" s="264"/>
      <c r="Q352" s="264"/>
      <c r="R352" s="264"/>
      <c r="S352" s="264"/>
      <c r="T352" s="264"/>
      <c r="U352" s="264"/>
    </row>
    <row r="353">
      <c r="A353" s="264"/>
      <c r="B353" s="264"/>
      <c r="C353" s="264"/>
      <c r="D353" s="264"/>
      <c r="E353" s="264"/>
      <c r="F353" s="264"/>
      <c r="G353" s="264"/>
      <c r="H353" s="264"/>
      <c r="I353" s="264"/>
      <c r="J353" s="264"/>
      <c r="K353" s="264"/>
      <c r="L353" s="264"/>
      <c r="M353" s="264"/>
      <c r="N353" s="264"/>
      <c r="O353" s="264"/>
      <c r="P353" s="264"/>
      <c r="Q353" s="264"/>
      <c r="R353" s="264"/>
      <c r="S353" s="264"/>
      <c r="T353" s="264"/>
      <c r="U353" s="264"/>
    </row>
    <row r="354">
      <c r="A354" s="264"/>
      <c r="B354" s="264"/>
      <c r="C354" s="264"/>
      <c r="D354" s="264"/>
      <c r="E354" s="264"/>
      <c r="F354" s="264"/>
      <c r="G354" s="264"/>
      <c r="H354" s="264"/>
      <c r="I354" s="264"/>
      <c r="J354" s="264"/>
      <c r="K354" s="264"/>
      <c r="L354" s="264"/>
      <c r="M354" s="264"/>
      <c r="N354" s="264"/>
      <c r="O354" s="264"/>
      <c r="P354" s="264"/>
      <c r="Q354" s="264"/>
      <c r="R354" s="264"/>
      <c r="S354" s="264"/>
      <c r="T354" s="264"/>
      <c r="U354" s="264"/>
    </row>
    <row r="355">
      <c r="A355" s="264"/>
      <c r="B355" s="264"/>
      <c r="C355" s="264"/>
      <c r="D355" s="264"/>
      <c r="E355" s="264"/>
      <c r="F355" s="264"/>
      <c r="G355" s="264"/>
      <c r="H355" s="264"/>
      <c r="I355" s="264"/>
      <c r="J355" s="264"/>
      <c r="K355" s="264"/>
      <c r="L355" s="264"/>
      <c r="M355" s="264"/>
      <c r="N355" s="264"/>
      <c r="O355" s="264"/>
      <c r="P355" s="264"/>
      <c r="Q355" s="264"/>
      <c r="R355" s="264"/>
      <c r="S355" s="264"/>
      <c r="T355" s="264"/>
      <c r="U355" s="264"/>
    </row>
    <row r="356">
      <c r="A356" s="264"/>
      <c r="B356" s="264"/>
      <c r="C356" s="264"/>
      <c r="D356" s="264"/>
      <c r="E356" s="264"/>
      <c r="F356" s="264"/>
      <c r="G356" s="264"/>
      <c r="H356" s="264"/>
      <c r="I356" s="264"/>
      <c r="J356" s="264"/>
      <c r="K356" s="264"/>
      <c r="L356" s="264"/>
      <c r="M356" s="264"/>
      <c r="N356" s="264"/>
      <c r="O356" s="264"/>
      <c r="P356" s="264"/>
      <c r="Q356" s="264"/>
      <c r="R356" s="264"/>
      <c r="S356" s="264"/>
      <c r="T356" s="264"/>
      <c r="U356" s="264"/>
    </row>
    <row r="357">
      <c r="A357" s="264"/>
      <c r="B357" s="264"/>
      <c r="C357" s="264"/>
      <c r="D357" s="264"/>
      <c r="E357" s="264"/>
      <c r="F357" s="264"/>
      <c r="G357" s="264"/>
      <c r="H357" s="264"/>
      <c r="I357" s="264"/>
      <c r="J357" s="264"/>
      <c r="K357" s="264"/>
      <c r="L357" s="264"/>
      <c r="M357" s="264"/>
      <c r="N357" s="264"/>
      <c r="O357" s="264"/>
      <c r="P357" s="264"/>
      <c r="Q357" s="264"/>
      <c r="R357" s="264"/>
      <c r="S357" s="264"/>
      <c r="T357" s="264"/>
      <c r="U357" s="264"/>
    </row>
    <row r="358">
      <c r="A358" s="264"/>
      <c r="B358" s="264"/>
      <c r="C358" s="264"/>
      <c r="D358" s="264"/>
      <c r="E358" s="264"/>
      <c r="F358" s="264"/>
      <c r="G358" s="264"/>
      <c r="H358" s="264"/>
      <c r="I358" s="264"/>
      <c r="J358" s="264"/>
      <c r="K358" s="264"/>
      <c r="L358" s="264"/>
      <c r="M358" s="264"/>
      <c r="N358" s="264"/>
      <c r="O358" s="264"/>
      <c r="P358" s="264"/>
      <c r="Q358" s="264"/>
      <c r="R358" s="264"/>
      <c r="S358" s="264"/>
      <c r="T358" s="264"/>
      <c r="U358" s="264"/>
    </row>
    <row r="359">
      <c r="A359" s="264"/>
      <c r="B359" s="264"/>
      <c r="C359" s="264"/>
      <c r="D359" s="264"/>
      <c r="E359" s="264"/>
      <c r="F359" s="264"/>
      <c r="G359" s="264"/>
      <c r="H359" s="264"/>
      <c r="I359" s="264"/>
      <c r="J359" s="264"/>
      <c r="K359" s="264"/>
      <c r="L359" s="264"/>
      <c r="M359" s="264"/>
      <c r="N359" s="264"/>
      <c r="O359" s="264"/>
      <c r="P359" s="264"/>
      <c r="Q359" s="264"/>
      <c r="R359" s="264"/>
      <c r="S359" s="264"/>
      <c r="T359" s="264"/>
      <c r="U359" s="264"/>
    </row>
    <row r="360">
      <c r="A360" s="264"/>
      <c r="B360" s="264"/>
      <c r="C360" s="264"/>
      <c r="D360" s="264"/>
      <c r="E360" s="264"/>
      <c r="F360" s="264"/>
      <c r="G360" s="264"/>
      <c r="H360" s="264"/>
      <c r="I360" s="264"/>
      <c r="J360" s="264"/>
      <c r="K360" s="264"/>
      <c r="L360" s="264"/>
      <c r="M360" s="264"/>
      <c r="N360" s="264"/>
      <c r="O360" s="264"/>
      <c r="P360" s="264"/>
      <c r="Q360" s="264"/>
      <c r="R360" s="264"/>
      <c r="S360" s="264"/>
      <c r="T360" s="264"/>
      <c r="U360" s="264"/>
    </row>
    <row r="361">
      <c r="A361" s="264"/>
      <c r="B361" s="264"/>
      <c r="C361" s="264"/>
      <c r="D361" s="264"/>
      <c r="E361" s="264"/>
      <c r="F361" s="264"/>
      <c r="G361" s="264"/>
      <c r="H361" s="264"/>
      <c r="I361" s="264"/>
      <c r="J361" s="264"/>
      <c r="K361" s="264"/>
      <c r="L361" s="264"/>
      <c r="M361" s="264"/>
      <c r="N361" s="264"/>
      <c r="O361" s="264"/>
      <c r="P361" s="264"/>
      <c r="Q361" s="264"/>
      <c r="R361" s="264"/>
      <c r="S361" s="264"/>
      <c r="T361" s="264"/>
      <c r="U361" s="264"/>
    </row>
    <row r="362">
      <c r="A362" s="264"/>
      <c r="B362" s="264"/>
      <c r="C362" s="264"/>
      <c r="D362" s="264"/>
      <c r="E362" s="264"/>
      <c r="F362" s="264"/>
      <c r="G362" s="264"/>
      <c r="H362" s="264"/>
      <c r="I362" s="264"/>
      <c r="J362" s="264"/>
      <c r="K362" s="264"/>
      <c r="L362" s="264"/>
      <c r="M362" s="264"/>
      <c r="N362" s="264"/>
      <c r="O362" s="264"/>
      <c r="P362" s="264"/>
      <c r="Q362" s="264"/>
      <c r="R362" s="264"/>
      <c r="S362" s="264"/>
      <c r="T362" s="264"/>
      <c r="U362" s="264"/>
    </row>
    <row r="363">
      <c r="A363" s="264"/>
      <c r="B363" s="264"/>
      <c r="C363" s="264"/>
      <c r="D363" s="264"/>
      <c r="E363" s="264"/>
      <c r="F363" s="264"/>
      <c r="G363" s="264"/>
      <c r="H363" s="264"/>
      <c r="I363" s="264"/>
      <c r="J363" s="264"/>
      <c r="K363" s="264"/>
      <c r="L363" s="264"/>
      <c r="M363" s="264"/>
      <c r="N363" s="264"/>
      <c r="O363" s="264"/>
      <c r="P363" s="264"/>
      <c r="Q363" s="264"/>
      <c r="R363" s="264"/>
      <c r="S363" s="264"/>
      <c r="T363" s="264"/>
      <c r="U363" s="264"/>
    </row>
    <row r="364">
      <c r="A364" s="264"/>
      <c r="B364" s="264"/>
      <c r="C364" s="264"/>
      <c r="D364" s="264"/>
      <c r="E364" s="264"/>
      <c r="F364" s="264"/>
      <c r="G364" s="264"/>
      <c r="H364" s="264"/>
      <c r="I364" s="264"/>
      <c r="J364" s="264"/>
      <c r="K364" s="264"/>
      <c r="L364" s="264"/>
      <c r="M364" s="264"/>
      <c r="N364" s="264"/>
      <c r="O364" s="264"/>
      <c r="P364" s="264"/>
      <c r="Q364" s="264"/>
      <c r="R364" s="264"/>
      <c r="S364" s="264"/>
      <c r="T364" s="264"/>
      <c r="U364" s="264"/>
    </row>
    <row r="365">
      <c r="A365" s="264"/>
      <c r="B365" s="264"/>
      <c r="C365" s="264"/>
      <c r="D365" s="264"/>
      <c r="E365" s="264"/>
      <c r="F365" s="264"/>
      <c r="G365" s="264"/>
      <c r="H365" s="264"/>
      <c r="I365" s="264"/>
      <c r="J365" s="264"/>
      <c r="K365" s="264"/>
      <c r="L365" s="264"/>
      <c r="M365" s="264"/>
      <c r="N365" s="264"/>
      <c r="O365" s="264"/>
      <c r="P365" s="264"/>
      <c r="Q365" s="264"/>
      <c r="R365" s="264"/>
      <c r="S365" s="264"/>
      <c r="T365" s="264"/>
      <c r="U365" s="264"/>
    </row>
    <row r="366">
      <c r="A366" s="264"/>
      <c r="B366" s="264"/>
      <c r="C366" s="264"/>
      <c r="D366" s="264"/>
      <c r="E366" s="264"/>
      <c r="F366" s="264"/>
      <c r="G366" s="264"/>
      <c r="H366" s="264"/>
      <c r="I366" s="264"/>
      <c r="J366" s="264"/>
      <c r="K366" s="264"/>
      <c r="L366" s="264"/>
      <c r="M366" s="264"/>
      <c r="N366" s="264"/>
      <c r="O366" s="264"/>
      <c r="P366" s="264"/>
      <c r="Q366" s="264"/>
      <c r="R366" s="264"/>
      <c r="S366" s="264"/>
      <c r="T366" s="264"/>
      <c r="U366" s="264"/>
    </row>
    <row r="367">
      <c r="A367" s="264"/>
      <c r="B367" s="264"/>
      <c r="C367" s="264"/>
      <c r="D367" s="264"/>
      <c r="E367" s="264"/>
      <c r="F367" s="264"/>
      <c r="G367" s="264"/>
      <c r="H367" s="264"/>
      <c r="I367" s="264"/>
      <c r="J367" s="264"/>
      <c r="K367" s="264"/>
      <c r="L367" s="264"/>
      <c r="M367" s="264"/>
      <c r="N367" s="264"/>
      <c r="O367" s="264"/>
      <c r="P367" s="264"/>
      <c r="Q367" s="264"/>
      <c r="R367" s="264"/>
      <c r="S367" s="264"/>
      <c r="T367" s="264"/>
      <c r="U367" s="264"/>
    </row>
    <row r="368">
      <c r="A368" s="264"/>
      <c r="B368" s="264"/>
      <c r="C368" s="264"/>
      <c r="D368" s="264"/>
      <c r="E368" s="264"/>
      <c r="F368" s="264"/>
      <c r="G368" s="264"/>
      <c r="H368" s="264"/>
      <c r="I368" s="264"/>
      <c r="J368" s="264"/>
      <c r="K368" s="264"/>
      <c r="L368" s="264"/>
      <c r="M368" s="264"/>
      <c r="N368" s="264"/>
      <c r="O368" s="264"/>
      <c r="P368" s="264"/>
      <c r="Q368" s="264"/>
      <c r="R368" s="264"/>
      <c r="S368" s="264"/>
      <c r="T368" s="264"/>
      <c r="U368" s="264"/>
    </row>
    <row r="369">
      <c r="A369" s="264"/>
      <c r="B369" s="264"/>
      <c r="C369" s="264"/>
      <c r="D369" s="264"/>
      <c r="E369" s="264"/>
      <c r="F369" s="264"/>
      <c r="G369" s="264"/>
      <c r="H369" s="264"/>
      <c r="I369" s="264"/>
      <c r="J369" s="264"/>
      <c r="K369" s="264"/>
      <c r="L369" s="264"/>
      <c r="M369" s="264"/>
      <c r="N369" s="264"/>
      <c r="O369" s="264"/>
      <c r="P369" s="264"/>
      <c r="Q369" s="264"/>
      <c r="R369" s="264"/>
      <c r="S369" s="264"/>
      <c r="T369" s="264"/>
      <c r="U369" s="264"/>
    </row>
    <row r="370">
      <c r="A370" s="264"/>
      <c r="B370" s="264"/>
      <c r="C370" s="264"/>
      <c r="D370" s="264"/>
      <c r="E370" s="264"/>
      <c r="F370" s="264"/>
      <c r="G370" s="264"/>
      <c r="H370" s="264"/>
      <c r="I370" s="264"/>
      <c r="J370" s="264"/>
      <c r="K370" s="264"/>
      <c r="L370" s="264"/>
      <c r="M370" s="264"/>
      <c r="N370" s="264"/>
      <c r="O370" s="264"/>
      <c r="P370" s="264"/>
      <c r="Q370" s="264"/>
      <c r="R370" s="264"/>
      <c r="S370" s="264"/>
      <c r="T370" s="264"/>
      <c r="U370" s="264"/>
    </row>
    <row r="371">
      <c r="A371" s="264"/>
      <c r="B371" s="264"/>
      <c r="C371" s="264"/>
      <c r="D371" s="264"/>
      <c r="E371" s="264"/>
      <c r="F371" s="264"/>
      <c r="G371" s="264"/>
      <c r="H371" s="264"/>
      <c r="I371" s="264"/>
      <c r="J371" s="264"/>
      <c r="K371" s="264"/>
      <c r="L371" s="264"/>
      <c r="M371" s="264"/>
      <c r="N371" s="264"/>
      <c r="O371" s="264"/>
      <c r="P371" s="264"/>
      <c r="Q371" s="264"/>
      <c r="R371" s="264"/>
      <c r="S371" s="264"/>
      <c r="T371" s="264"/>
      <c r="U371" s="264"/>
    </row>
    <row r="372">
      <c r="A372" s="264"/>
      <c r="B372" s="264"/>
      <c r="C372" s="264"/>
      <c r="D372" s="264"/>
      <c r="E372" s="264"/>
      <c r="F372" s="264"/>
      <c r="G372" s="264"/>
      <c r="H372" s="264"/>
      <c r="I372" s="264"/>
      <c r="J372" s="264"/>
      <c r="K372" s="264"/>
      <c r="L372" s="264"/>
      <c r="M372" s="264"/>
      <c r="N372" s="264"/>
      <c r="O372" s="264"/>
      <c r="P372" s="264"/>
      <c r="Q372" s="264"/>
      <c r="R372" s="264"/>
      <c r="S372" s="264"/>
      <c r="T372" s="264"/>
      <c r="U372" s="264"/>
    </row>
    <row r="373">
      <c r="A373" s="264"/>
      <c r="B373" s="264"/>
      <c r="C373" s="264"/>
      <c r="D373" s="264"/>
      <c r="E373" s="264"/>
      <c r="F373" s="264"/>
      <c r="G373" s="264"/>
      <c r="H373" s="264"/>
      <c r="I373" s="264"/>
      <c r="J373" s="264"/>
      <c r="K373" s="264"/>
      <c r="L373" s="264"/>
      <c r="M373" s="264"/>
      <c r="N373" s="264"/>
      <c r="O373" s="264"/>
      <c r="P373" s="264"/>
      <c r="Q373" s="264"/>
      <c r="R373" s="264"/>
      <c r="S373" s="264"/>
      <c r="T373" s="264"/>
      <c r="U373" s="264"/>
    </row>
    <row r="374">
      <c r="A374" s="264"/>
      <c r="B374" s="264"/>
      <c r="C374" s="264"/>
      <c r="D374" s="264"/>
      <c r="E374" s="264"/>
      <c r="F374" s="264"/>
      <c r="G374" s="264"/>
      <c r="H374" s="264"/>
      <c r="I374" s="264"/>
      <c r="J374" s="264"/>
      <c r="K374" s="264"/>
      <c r="L374" s="264"/>
      <c r="M374" s="264"/>
      <c r="N374" s="264"/>
      <c r="O374" s="264"/>
      <c r="P374" s="264"/>
      <c r="Q374" s="264"/>
      <c r="R374" s="264"/>
      <c r="S374" s="264"/>
      <c r="T374" s="264"/>
      <c r="U374" s="264"/>
    </row>
    <row r="375">
      <c r="A375" s="264"/>
      <c r="B375" s="264"/>
      <c r="C375" s="264"/>
      <c r="D375" s="264"/>
      <c r="E375" s="264"/>
      <c r="F375" s="264"/>
      <c r="G375" s="264"/>
      <c r="H375" s="264"/>
      <c r="I375" s="264"/>
      <c r="J375" s="264"/>
      <c r="K375" s="264"/>
      <c r="L375" s="264"/>
      <c r="M375" s="264"/>
      <c r="N375" s="264"/>
      <c r="O375" s="264"/>
      <c r="P375" s="264"/>
      <c r="Q375" s="264"/>
      <c r="R375" s="264"/>
      <c r="S375" s="264"/>
      <c r="T375" s="264"/>
      <c r="U375" s="264"/>
    </row>
    <row r="376">
      <c r="A376" s="264"/>
      <c r="B376" s="264"/>
      <c r="C376" s="264"/>
      <c r="D376" s="264"/>
      <c r="E376" s="264"/>
      <c r="F376" s="264"/>
      <c r="G376" s="264"/>
      <c r="H376" s="264"/>
      <c r="I376" s="264"/>
      <c r="J376" s="264"/>
      <c r="K376" s="264"/>
      <c r="L376" s="264"/>
      <c r="M376" s="264"/>
      <c r="N376" s="264"/>
      <c r="O376" s="264"/>
      <c r="P376" s="264"/>
      <c r="Q376" s="264"/>
      <c r="R376" s="264"/>
      <c r="S376" s="264"/>
      <c r="T376" s="264"/>
      <c r="U376" s="264"/>
    </row>
    <row r="377">
      <c r="A377" s="264"/>
      <c r="B377" s="264"/>
      <c r="C377" s="264"/>
      <c r="D377" s="264"/>
      <c r="E377" s="264"/>
      <c r="F377" s="264"/>
      <c r="G377" s="264"/>
      <c r="H377" s="264"/>
      <c r="I377" s="264"/>
      <c r="J377" s="264"/>
      <c r="K377" s="264"/>
      <c r="L377" s="264"/>
      <c r="M377" s="264"/>
      <c r="N377" s="264"/>
      <c r="O377" s="264"/>
      <c r="P377" s="264"/>
      <c r="Q377" s="264"/>
      <c r="R377" s="264"/>
      <c r="S377" s="264"/>
      <c r="T377" s="264"/>
      <c r="U377" s="264"/>
    </row>
    <row r="378">
      <c r="A378" s="264"/>
      <c r="B378" s="264"/>
      <c r="C378" s="264"/>
      <c r="D378" s="264"/>
      <c r="E378" s="264"/>
      <c r="F378" s="264"/>
      <c r="G378" s="264"/>
      <c r="H378" s="264"/>
      <c r="I378" s="264"/>
      <c r="J378" s="264"/>
      <c r="K378" s="264"/>
      <c r="L378" s="264"/>
      <c r="M378" s="264"/>
      <c r="N378" s="264"/>
      <c r="O378" s="264"/>
      <c r="P378" s="264"/>
      <c r="Q378" s="264"/>
      <c r="R378" s="264"/>
      <c r="S378" s="264"/>
      <c r="T378" s="264"/>
      <c r="U378" s="264"/>
    </row>
    <row r="379">
      <c r="A379" s="264"/>
      <c r="B379" s="264"/>
      <c r="C379" s="264"/>
      <c r="D379" s="264"/>
      <c r="E379" s="264"/>
      <c r="F379" s="264"/>
      <c r="G379" s="264"/>
      <c r="H379" s="264"/>
      <c r="I379" s="264"/>
      <c r="J379" s="264"/>
      <c r="K379" s="264"/>
      <c r="L379" s="264"/>
      <c r="M379" s="264"/>
      <c r="N379" s="264"/>
      <c r="O379" s="264"/>
      <c r="P379" s="264"/>
      <c r="Q379" s="264"/>
      <c r="R379" s="264"/>
      <c r="S379" s="264"/>
      <c r="T379" s="264"/>
      <c r="U379" s="264"/>
    </row>
    <row r="380">
      <c r="A380" s="264"/>
      <c r="B380" s="264"/>
      <c r="C380" s="264"/>
      <c r="D380" s="264"/>
      <c r="E380" s="264"/>
      <c r="F380" s="264"/>
      <c r="G380" s="264"/>
      <c r="H380" s="264"/>
      <c r="I380" s="264"/>
      <c r="J380" s="264"/>
      <c r="K380" s="264"/>
      <c r="L380" s="264"/>
      <c r="M380" s="264"/>
      <c r="N380" s="264"/>
      <c r="O380" s="264"/>
      <c r="P380" s="264"/>
      <c r="Q380" s="264"/>
      <c r="R380" s="264"/>
      <c r="S380" s="264"/>
      <c r="T380" s="264"/>
      <c r="U380" s="264"/>
    </row>
    <row r="381">
      <c r="A381" s="264"/>
      <c r="B381" s="264"/>
      <c r="C381" s="264"/>
      <c r="D381" s="264"/>
      <c r="E381" s="264"/>
      <c r="F381" s="264"/>
      <c r="G381" s="264"/>
      <c r="H381" s="264"/>
      <c r="I381" s="264"/>
      <c r="J381" s="264"/>
      <c r="K381" s="264"/>
      <c r="L381" s="264"/>
      <c r="M381" s="264"/>
      <c r="N381" s="264"/>
      <c r="O381" s="264"/>
      <c r="P381" s="264"/>
      <c r="Q381" s="264"/>
      <c r="R381" s="264"/>
      <c r="S381" s="264"/>
      <c r="T381" s="264"/>
      <c r="U381" s="264"/>
    </row>
    <row r="382">
      <c r="A382" s="264"/>
      <c r="B382" s="264"/>
      <c r="C382" s="264"/>
      <c r="D382" s="264"/>
      <c r="E382" s="264"/>
      <c r="F382" s="264"/>
      <c r="G382" s="264"/>
      <c r="H382" s="264"/>
      <c r="I382" s="264"/>
      <c r="J382" s="264"/>
      <c r="K382" s="264"/>
      <c r="L382" s="264"/>
      <c r="M382" s="264"/>
      <c r="N382" s="264"/>
      <c r="O382" s="264"/>
      <c r="P382" s="264"/>
      <c r="Q382" s="264"/>
      <c r="R382" s="264"/>
      <c r="S382" s="264"/>
      <c r="T382" s="264"/>
      <c r="U382" s="264"/>
    </row>
    <row r="383">
      <c r="A383" s="264"/>
      <c r="B383" s="264"/>
      <c r="C383" s="264"/>
      <c r="D383" s="264"/>
      <c r="E383" s="264"/>
      <c r="F383" s="264"/>
      <c r="G383" s="264"/>
      <c r="H383" s="264"/>
      <c r="I383" s="264"/>
      <c r="J383" s="264"/>
      <c r="K383" s="264"/>
      <c r="L383" s="264"/>
      <c r="M383" s="264"/>
      <c r="N383" s="264"/>
      <c r="O383" s="264"/>
      <c r="P383" s="264"/>
      <c r="Q383" s="264"/>
      <c r="R383" s="264"/>
      <c r="S383" s="264"/>
      <c r="T383" s="264"/>
      <c r="U383" s="264"/>
    </row>
    <row r="384">
      <c r="A384" s="264"/>
      <c r="B384" s="264"/>
      <c r="C384" s="264"/>
      <c r="D384" s="264"/>
      <c r="E384" s="264"/>
      <c r="F384" s="264"/>
      <c r="G384" s="264"/>
      <c r="H384" s="264"/>
      <c r="I384" s="264"/>
      <c r="J384" s="264"/>
      <c r="K384" s="264"/>
      <c r="L384" s="264"/>
      <c r="M384" s="264"/>
      <c r="N384" s="264"/>
      <c r="O384" s="264"/>
      <c r="P384" s="264"/>
      <c r="Q384" s="264"/>
      <c r="R384" s="264"/>
      <c r="S384" s="264"/>
      <c r="T384" s="264"/>
      <c r="U384" s="264"/>
    </row>
    <row r="385">
      <c r="A385" s="264"/>
      <c r="B385" s="264"/>
      <c r="C385" s="264"/>
      <c r="D385" s="264"/>
      <c r="E385" s="264"/>
      <c r="F385" s="264"/>
      <c r="G385" s="264"/>
      <c r="H385" s="264"/>
      <c r="I385" s="264"/>
      <c r="J385" s="264"/>
      <c r="K385" s="264"/>
      <c r="L385" s="264"/>
      <c r="M385" s="264"/>
      <c r="N385" s="264"/>
      <c r="O385" s="264"/>
      <c r="P385" s="264"/>
      <c r="Q385" s="264"/>
      <c r="R385" s="264"/>
      <c r="S385" s="264"/>
      <c r="T385" s="264"/>
      <c r="U385" s="264"/>
    </row>
    <row r="386">
      <c r="A386" s="264"/>
      <c r="B386" s="264"/>
      <c r="C386" s="264"/>
      <c r="D386" s="264"/>
      <c r="E386" s="264"/>
      <c r="F386" s="264"/>
      <c r="G386" s="264"/>
      <c r="H386" s="264"/>
      <c r="I386" s="264"/>
      <c r="J386" s="264"/>
      <c r="K386" s="264"/>
      <c r="L386" s="264"/>
      <c r="M386" s="264"/>
      <c r="N386" s="264"/>
      <c r="O386" s="264"/>
      <c r="P386" s="264"/>
      <c r="Q386" s="264"/>
      <c r="R386" s="264"/>
      <c r="S386" s="264"/>
      <c r="T386" s="264"/>
      <c r="U386" s="264"/>
    </row>
    <row r="387">
      <c r="A387" s="264"/>
      <c r="B387" s="264"/>
      <c r="C387" s="264"/>
      <c r="D387" s="264"/>
      <c r="E387" s="264"/>
      <c r="F387" s="264"/>
      <c r="G387" s="264"/>
      <c r="H387" s="264"/>
      <c r="I387" s="264"/>
      <c r="J387" s="264"/>
      <c r="K387" s="264"/>
      <c r="L387" s="264"/>
      <c r="M387" s="264"/>
      <c r="N387" s="264"/>
      <c r="O387" s="264"/>
      <c r="P387" s="264"/>
      <c r="Q387" s="264"/>
      <c r="R387" s="264"/>
      <c r="S387" s="264"/>
      <c r="T387" s="264"/>
      <c r="U387" s="264"/>
    </row>
    <row r="388">
      <c r="A388" s="264"/>
      <c r="B388" s="264"/>
      <c r="C388" s="264"/>
      <c r="D388" s="264"/>
      <c r="E388" s="264"/>
      <c r="F388" s="264"/>
      <c r="G388" s="264"/>
      <c r="H388" s="264"/>
      <c r="I388" s="264"/>
      <c r="J388" s="264"/>
      <c r="K388" s="264"/>
      <c r="L388" s="264"/>
      <c r="M388" s="264"/>
      <c r="N388" s="264"/>
      <c r="O388" s="264"/>
      <c r="P388" s="264"/>
      <c r="Q388" s="264"/>
      <c r="R388" s="264"/>
      <c r="S388" s="264"/>
      <c r="T388" s="264"/>
      <c r="U388" s="264"/>
    </row>
    <row r="389">
      <c r="A389" s="264"/>
      <c r="B389" s="264"/>
      <c r="C389" s="264"/>
      <c r="D389" s="264"/>
      <c r="E389" s="264"/>
      <c r="F389" s="264"/>
      <c r="G389" s="264"/>
      <c r="H389" s="264"/>
      <c r="I389" s="264"/>
      <c r="J389" s="264"/>
      <c r="K389" s="264"/>
      <c r="L389" s="264"/>
      <c r="M389" s="264"/>
      <c r="N389" s="264"/>
      <c r="O389" s="264"/>
      <c r="P389" s="264"/>
      <c r="Q389" s="264"/>
      <c r="R389" s="264"/>
      <c r="S389" s="264"/>
      <c r="T389" s="264"/>
      <c r="U389" s="264"/>
    </row>
    <row r="390">
      <c r="A390" s="264"/>
      <c r="B390" s="264"/>
      <c r="C390" s="264"/>
      <c r="D390" s="264"/>
      <c r="E390" s="264"/>
      <c r="F390" s="264"/>
      <c r="G390" s="264"/>
      <c r="H390" s="264"/>
      <c r="I390" s="264"/>
      <c r="J390" s="264"/>
      <c r="K390" s="264"/>
      <c r="L390" s="264"/>
      <c r="M390" s="264"/>
      <c r="N390" s="264"/>
      <c r="O390" s="264"/>
      <c r="P390" s="264"/>
      <c r="Q390" s="264"/>
      <c r="R390" s="264"/>
      <c r="S390" s="264"/>
      <c r="T390" s="264"/>
      <c r="U390" s="264"/>
    </row>
    <row r="391">
      <c r="A391" s="264"/>
      <c r="B391" s="264"/>
      <c r="C391" s="264"/>
      <c r="D391" s="264"/>
      <c r="E391" s="264"/>
      <c r="F391" s="264"/>
      <c r="G391" s="264"/>
      <c r="H391" s="264"/>
      <c r="I391" s="264"/>
      <c r="J391" s="264"/>
      <c r="K391" s="264"/>
      <c r="L391" s="264"/>
      <c r="M391" s="264"/>
      <c r="N391" s="264"/>
      <c r="O391" s="264"/>
      <c r="P391" s="264"/>
      <c r="Q391" s="264"/>
      <c r="R391" s="264"/>
      <c r="S391" s="264"/>
      <c r="T391" s="264"/>
      <c r="U391" s="264"/>
    </row>
    <row r="392">
      <c r="A392" s="264"/>
      <c r="B392" s="264"/>
      <c r="C392" s="264"/>
      <c r="D392" s="264"/>
      <c r="E392" s="264"/>
      <c r="F392" s="264"/>
      <c r="G392" s="264"/>
      <c r="H392" s="264"/>
      <c r="I392" s="264"/>
      <c r="J392" s="264"/>
      <c r="K392" s="264"/>
      <c r="L392" s="264"/>
      <c r="M392" s="264"/>
      <c r="N392" s="264"/>
      <c r="O392" s="264"/>
      <c r="P392" s="264"/>
      <c r="Q392" s="264"/>
      <c r="R392" s="264"/>
      <c r="S392" s="264"/>
      <c r="T392" s="264"/>
      <c r="U392" s="264"/>
    </row>
    <row r="393">
      <c r="A393" s="264"/>
      <c r="B393" s="264"/>
      <c r="C393" s="264"/>
      <c r="D393" s="264"/>
      <c r="E393" s="264"/>
      <c r="F393" s="264"/>
      <c r="G393" s="264"/>
      <c r="H393" s="264"/>
      <c r="I393" s="264"/>
      <c r="J393" s="264"/>
      <c r="K393" s="264"/>
      <c r="L393" s="264"/>
      <c r="M393" s="264"/>
      <c r="N393" s="264"/>
      <c r="O393" s="264"/>
      <c r="P393" s="264"/>
      <c r="Q393" s="264"/>
      <c r="R393" s="264"/>
      <c r="S393" s="264"/>
      <c r="T393" s="264"/>
      <c r="U393" s="264"/>
    </row>
    <row r="394">
      <c r="A394" s="264"/>
      <c r="B394" s="264"/>
      <c r="C394" s="264"/>
      <c r="D394" s="264"/>
      <c r="E394" s="264"/>
      <c r="F394" s="264"/>
      <c r="G394" s="264"/>
      <c r="H394" s="264"/>
      <c r="I394" s="264"/>
      <c r="J394" s="264"/>
      <c r="K394" s="264"/>
      <c r="L394" s="264"/>
      <c r="M394" s="264"/>
      <c r="N394" s="264"/>
      <c r="O394" s="264"/>
      <c r="P394" s="264"/>
      <c r="Q394" s="264"/>
      <c r="R394" s="264"/>
      <c r="S394" s="264"/>
      <c r="T394" s="264"/>
      <c r="U394" s="264"/>
    </row>
    <row r="395">
      <c r="A395" s="264"/>
      <c r="B395" s="264"/>
      <c r="C395" s="264"/>
      <c r="D395" s="264"/>
      <c r="E395" s="264"/>
      <c r="F395" s="264"/>
      <c r="G395" s="264"/>
      <c r="H395" s="264"/>
      <c r="I395" s="264"/>
      <c r="J395" s="264"/>
      <c r="K395" s="264"/>
      <c r="L395" s="264"/>
      <c r="M395" s="264"/>
      <c r="N395" s="264"/>
      <c r="O395" s="264"/>
      <c r="P395" s="264"/>
      <c r="Q395" s="264"/>
      <c r="R395" s="264"/>
      <c r="S395" s="264"/>
      <c r="T395" s="264"/>
      <c r="U395" s="264"/>
    </row>
    <row r="396">
      <c r="A396" s="264"/>
      <c r="B396" s="264"/>
      <c r="C396" s="264"/>
      <c r="D396" s="264"/>
      <c r="E396" s="264"/>
      <c r="F396" s="264"/>
      <c r="G396" s="264"/>
      <c r="H396" s="264"/>
      <c r="I396" s="264"/>
      <c r="J396" s="264"/>
      <c r="K396" s="264"/>
      <c r="L396" s="264"/>
      <c r="M396" s="264"/>
      <c r="N396" s="264"/>
      <c r="O396" s="264"/>
      <c r="P396" s="264"/>
      <c r="Q396" s="264"/>
      <c r="R396" s="264"/>
      <c r="S396" s="264"/>
      <c r="T396" s="264"/>
      <c r="U396" s="264"/>
    </row>
    <row r="397">
      <c r="A397" s="264"/>
      <c r="B397" s="264"/>
      <c r="C397" s="264"/>
      <c r="D397" s="264"/>
      <c r="E397" s="264"/>
      <c r="F397" s="264"/>
      <c r="G397" s="264"/>
      <c r="H397" s="264"/>
      <c r="I397" s="264"/>
      <c r="J397" s="264"/>
      <c r="K397" s="264"/>
      <c r="L397" s="264"/>
      <c r="M397" s="264"/>
      <c r="N397" s="264"/>
      <c r="O397" s="264"/>
      <c r="P397" s="264"/>
      <c r="Q397" s="264"/>
      <c r="R397" s="264"/>
      <c r="S397" s="264"/>
      <c r="T397" s="264"/>
      <c r="U397" s="264"/>
    </row>
    <row r="398">
      <c r="A398" s="264"/>
      <c r="B398" s="264"/>
      <c r="C398" s="264"/>
      <c r="D398" s="264"/>
      <c r="E398" s="264"/>
      <c r="F398" s="264"/>
      <c r="G398" s="264"/>
      <c r="H398" s="264"/>
      <c r="I398" s="264"/>
      <c r="J398" s="264"/>
      <c r="K398" s="264"/>
      <c r="L398" s="264"/>
      <c r="M398" s="264"/>
      <c r="N398" s="264"/>
      <c r="O398" s="264"/>
      <c r="P398" s="264"/>
      <c r="Q398" s="264"/>
      <c r="R398" s="264"/>
      <c r="S398" s="264"/>
      <c r="T398" s="264"/>
      <c r="U398" s="264"/>
    </row>
    <row r="399">
      <c r="A399" s="264"/>
      <c r="B399" s="264"/>
      <c r="C399" s="264"/>
      <c r="D399" s="264"/>
      <c r="E399" s="264"/>
      <c r="F399" s="264"/>
      <c r="G399" s="264"/>
      <c r="H399" s="264"/>
      <c r="I399" s="264"/>
      <c r="J399" s="264"/>
      <c r="K399" s="264"/>
      <c r="L399" s="264"/>
      <c r="M399" s="264"/>
      <c r="N399" s="264"/>
      <c r="O399" s="264"/>
      <c r="P399" s="264"/>
      <c r="Q399" s="264"/>
      <c r="R399" s="264"/>
      <c r="S399" s="264"/>
      <c r="T399" s="264"/>
      <c r="U399" s="264"/>
    </row>
    <row r="400">
      <c r="A400" s="264"/>
      <c r="B400" s="264"/>
      <c r="C400" s="264"/>
      <c r="D400" s="264"/>
      <c r="E400" s="264"/>
      <c r="F400" s="264"/>
      <c r="G400" s="264"/>
      <c r="H400" s="264"/>
      <c r="I400" s="264"/>
      <c r="J400" s="264"/>
      <c r="K400" s="264"/>
      <c r="L400" s="264"/>
      <c r="M400" s="264"/>
      <c r="N400" s="264"/>
      <c r="O400" s="264"/>
      <c r="P400" s="264"/>
      <c r="Q400" s="264"/>
      <c r="R400" s="264"/>
      <c r="S400" s="264"/>
      <c r="T400" s="264"/>
      <c r="U400" s="264"/>
    </row>
    <row r="401">
      <c r="A401" s="264"/>
      <c r="B401" s="264"/>
      <c r="C401" s="264"/>
      <c r="D401" s="264"/>
      <c r="E401" s="264"/>
      <c r="F401" s="264"/>
      <c r="G401" s="264"/>
      <c r="H401" s="264"/>
      <c r="I401" s="264"/>
      <c r="J401" s="264"/>
      <c r="K401" s="264"/>
      <c r="L401" s="264"/>
      <c r="M401" s="264"/>
      <c r="N401" s="264"/>
      <c r="O401" s="264"/>
      <c r="P401" s="264"/>
      <c r="Q401" s="264"/>
      <c r="R401" s="264"/>
      <c r="S401" s="264"/>
      <c r="T401" s="264"/>
      <c r="U401" s="264"/>
    </row>
    <row r="402">
      <c r="A402" s="264"/>
      <c r="B402" s="264"/>
      <c r="C402" s="264"/>
      <c r="D402" s="264"/>
      <c r="E402" s="264"/>
      <c r="F402" s="264"/>
      <c r="G402" s="264"/>
      <c r="H402" s="264"/>
      <c r="I402" s="264"/>
      <c r="J402" s="264"/>
      <c r="K402" s="264"/>
      <c r="L402" s="264"/>
      <c r="M402" s="264"/>
      <c r="N402" s="264"/>
      <c r="O402" s="264"/>
      <c r="P402" s="264"/>
      <c r="Q402" s="264"/>
      <c r="R402" s="264"/>
      <c r="S402" s="264"/>
      <c r="T402" s="264"/>
      <c r="U402" s="264"/>
    </row>
    <row r="403">
      <c r="A403" s="264"/>
      <c r="B403" s="264"/>
      <c r="C403" s="264"/>
      <c r="D403" s="264"/>
      <c r="E403" s="264"/>
      <c r="F403" s="264"/>
      <c r="G403" s="264"/>
      <c r="H403" s="264"/>
      <c r="I403" s="264"/>
      <c r="J403" s="264"/>
      <c r="K403" s="264"/>
      <c r="L403" s="264"/>
      <c r="M403" s="264"/>
      <c r="N403" s="264"/>
      <c r="O403" s="264"/>
      <c r="P403" s="264"/>
      <c r="Q403" s="264"/>
      <c r="R403" s="264"/>
      <c r="S403" s="264"/>
      <c r="T403" s="264"/>
      <c r="U403" s="264"/>
    </row>
    <row r="404">
      <c r="A404" s="264"/>
      <c r="B404" s="264"/>
      <c r="C404" s="264"/>
      <c r="D404" s="264"/>
      <c r="E404" s="264"/>
      <c r="F404" s="264"/>
      <c r="G404" s="264"/>
      <c r="H404" s="264"/>
      <c r="I404" s="264"/>
      <c r="J404" s="264"/>
      <c r="K404" s="264"/>
      <c r="L404" s="264"/>
      <c r="M404" s="264"/>
      <c r="N404" s="264"/>
      <c r="O404" s="264"/>
      <c r="P404" s="264"/>
      <c r="Q404" s="264"/>
      <c r="R404" s="264"/>
      <c r="S404" s="264"/>
      <c r="T404" s="264"/>
      <c r="U404" s="264"/>
    </row>
    <row r="405">
      <c r="A405" s="264"/>
      <c r="B405" s="264"/>
      <c r="C405" s="264"/>
      <c r="D405" s="264"/>
      <c r="E405" s="264"/>
      <c r="F405" s="264"/>
      <c r="G405" s="264"/>
      <c r="H405" s="264"/>
      <c r="I405" s="264"/>
      <c r="J405" s="264"/>
      <c r="K405" s="264"/>
      <c r="L405" s="264"/>
      <c r="M405" s="264"/>
      <c r="N405" s="264"/>
      <c r="O405" s="264"/>
      <c r="P405" s="264"/>
      <c r="Q405" s="264"/>
      <c r="R405" s="264"/>
      <c r="S405" s="264"/>
      <c r="T405" s="264"/>
      <c r="U405" s="264"/>
    </row>
    <row r="406">
      <c r="A406" s="264"/>
      <c r="B406" s="264"/>
      <c r="C406" s="264"/>
      <c r="D406" s="264"/>
      <c r="E406" s="264"/>
      <c r="F406" s="264"/>
      <c r="G406" s="264"/>
      <c r="H406" s="264"/>
      <c r="I406" s="264"/>
      <c r="J406" s="264"/>
      <c r="K406" s="264"/>
      <c r="L406" s="264"/>
      <c r="M406" s="264"/>
      <c r="N406" s="264"/>
      <c r="O406" s="264"/>
      <c r="P406" s="264"/>
      <c r="Q406" s="264"/>
      <c r="R406" s="264"/>
      <c r="S406" s="264"/>
      <c r="T406" s="264"/>
      <c r="U406" s="264"/>
    </row>
    <row r="407">
      <c r="A407" s="264"/>
      <c r="B407" s="264"/>
      <c r="C407" s="264"/>
      <c r="D407" s="264"/>
      <c r="E407" s="264"/>
      <c r="F407" s="264"/>
      <c r="G407" s="264"/>
      <c r="H407" s="264"/>
      <c r="I407" s="264"/>
      <c r="J407" s="264"/>
      <c r="K407" s="264"/>
      <c r="L407" s="264"/>
      <c r="M407" s="264"/>
      <c r="N407" s="264"/>
      <c r="O407" s="264"/>
      <c r="P407" s="264"/>
      <c r="Q407" s="264"/>
      <c r="R407" s="264"/>
      <c r="S407" s="264"/>
      <c r="T407" s="264"/>
      <c r="U407" s="264"/>
    </row>
    <row r="408">
      <c r="A408" s="264"/>
      <c r="B408" s="264"/>
      <c r="C408" s="264"/>
      <c r="D408" s="264"/>
      <c r="E408" s="264"/>
      <c r="F408" s="264"/>
      <c r="G408" s="264"/>
      <c r="H408" s="264"/>
      <c r="I408" s="264"/>
      <c r="J408" s="264"/>
      <c r="K408" s="264"/>
      <c r="L408" s="264"/>
      <c r="M408" s="264"/>
      <c r="N408" s="264"/>
      <c r="O408" s="264"/>
      <c r="P408" s="264"/>
      <c r="Q408" s="264"/>
      <c r="R408" s="264"/>
      <c r="S408" s="264"/>
      <c r="T408" s="264"/>
      <c r="U408" s="264"/>
    </row>
    <row r="409">
      <c r="A409" s="264"/>
      <c r="B409" s="264"/>
      <c r="C409" s="264"/>
      <c r="D409" s="264"/>
      <c r="E409" s="264"/>
      <c r="F409" s="264"/>
      <c r="G409" s="264"/>
      <c r="H409" s="264"/>
      <c r="I409" s="264"/>
      <c r="J409" s="264"/>
      <c r="K409" s="264"/>
      <c r="L409" s="264"/>
      <c r="M409" s="264"/>
      <c r="N409" s="264"/>
      <c r="O409" s="264"/>
      <c r="P409" s="264"/>
      <c r="Q409" s="264"/>
      <c r="R409" s="264"/>
      <c r="S409" s="264"/>
      <c r="T409" s="264"/>
      <c r="U409" s="264"/>
    </row>
    <row r="410">
      <c r="A410" s="264"/>
      <c r="B410" s="264"/>
      <c r="C410" s="264"/>
      <c r="D410" s="264"/>
      <c r="E410" s="264"/>
      <c r="F410" s="264"/>
      <c r="G410" s="264"/>
      <c r="H410" s="264"/>
      <c r="I410" s="264"/>
      <c r="J410" s="264"/>
      <c r="K410" s="264"/>
      <c r="L410" s="264"/>
      <c r="M410" s="264"/>
      <c r="N410" s="264"/>
      <c r="O410" s="264"/>
      <c r="P410" s="264"/>
      <c r="Q410" s="264"/>
      <c r="R410" s="264"/>
      <c r="S410" s="264"/>
      <c r="T410" s="264"/>
      <c r="U410" s="264"/>
    </row>
    <row r="411">
      <c r="A411" s="264"/>
      <c r="B411" s="264"/>
      <c r="C411" s="264"/>
      <c r="D411" s="264"/>
      <c r="E411" s="264"/>
      <c r="F411" s="264"/>
      <c r="G411" s="264"/>
      <c r="H411" s="264"/>
      <c r="I411" s="264"/>
      <c r="J411" s="264"/>
      <c r="K411" s="264"/>
      <c r="L411" s="264"/>
      <c r="M411" s="264"/>
      <c r="N411" s="264"/>
      <c r="O411" s="264"/>
      <c r="P411" s="264"/>
      <c r="Q411" s="264"/>
      <c r="R411" s="264"/>
      <c r="S411" s="264"/>
      <c r="T411" s="264"/>
      <c r="U411" s="264"/>
    </row>
    <row r="412">
      <c r="A412" s="264"/>
      <c r="B412" s="264"/>
      <c r="C412" s="264"/>
      <c r="D412" s="264"/>
      <c r="E412" s="264"/>
      <c r="F412" s="264"/>
      <c r="G412" s="264"/>
      <c r="H412" s="264"/>
      <c r="I412" s="264"/>
      <c r="J412" s="264"/>
      <c r="K412" s="264"/>
      <c r="L412" s="264"/>
      <c r="M412" s="264"/>
      <c r="N412" s="264"/>
      <c r="O412" s="264"/>
      <c r="P412" s="264"/>
      <c r="Q412" s="264"/>
      <c r="R412" s="264"/>
      <c r="S412" s="264"/>
      <c r="T412" s="264"/>
      <c r="U412" s="264"/>
    </row>
    <row r="413">
      <c r="A413" s="264"/>
      <c r="B413" s="264"/>
      <c r="C413" s="264"/>
      <c r="D413" s="264"/>
      <c r="E413" s="264"/>
      <c r="F413" s="264"/>
      <c r="G413" s="264"/>
      <c r="H413" s="264"/>
      <c r="I413" s="264"/>
      <c r="J413" s="264"/>
      <c r="K413" s="264"/>
      <c r="L413" s="264"/>
      <c r="M413" s="264"/>
      <c r="N413" s="264"/>
      <c r="O413" s="264"/>
      <c r="P413" s="264"/>
      <c r="Q413" s="264"/>
      <c r="R413" s="264"/>
      <c r="S413" s="264"/>
      <c r="T413" s="264"/>
      <c r="U413" s="264"/>
    </row>
    <row r="414">
      <c r="A414" s="264"/>
      <c r="B414" s="264"/>
      <c r="C414" s="264"/>
      <c r="D414" s="264"/>
      <c r="E414" s="264"/>
      <c r="F414" s="264"/>
      <c r="G414" s="264"/>
      <c r="H414" s="264"/>
      <c r="I414" s="264"/>
      <c r="J414" s="264"/>
      <c r="K414" s="264"/>
      <c r="L414" s="264"/>
      <c r="M414" s="264"/>
      <c r="N414" s="264"/>
      <c r="O414" s="264"/>
      <c r="P414" s="264"/>
      <c r="Q414" s="264"/>
      <c r="R414" s="264"/>
      <c r="S414" s="264"/>
      <c r="T414" s="264"/>
      <c r="U414" s="264"/>
    </row>
    <row r="415">
      <c r="A415" s="264"/>
      <c r="B415" s="264"/>
      <c r="C415" s="264"/>
      <c r="D415" s="264"/>
      <c r="E415" s="264"/>
      <c r="F415" s="264"/>
      <c r="G415" s="264"/>
      <c r="H415" s="264"/>
      <c r="I415" s="264"/>
      <c r="J415" s="264"/>
      <c r="K415" s="264"/>
      <c r="L415" s="264"/>
      <c r="M415" s="264"/>
      <c r="N415" s="264"/>
      <c r="O415" s="264"/>
      <c r="P415" s="264"/>
      <c r="Q415" s="264"/>
      <c r="R415" s="264"/>
      <c r="S415" s="264"/>
      <c r="T415" s="264"/>
      <c r="U415" s="264"/>
    </row>
    <row r="416">
      <c r="A416" s="264"/>
      <c r="B416" s="264"/>
      <c r="C416" s="264"/>
      <c r="D416" s="264"/>
      <c r="E416" s="264"/>
      <c r="F416" s="264"/>
      <c r="G416" s="264"/>
      <c r="H416" s="264"/>
      <c r="I416" s="264"/>
      <c r="J416" s="264"/>
      <c r="K416" s="264"/>
      <c r="L416" s="264"/>
      <c r="M416" s="264"/>
      <c r="N416" s="264"/>
      <c r="O416" s="264"/>
      <c r="P416" s="264"/>
      <c r="Q416" s="264"/>
      <c r="R416" s="264"/>
      <c r="S416" s="264"/>
      <c r="T416" s="264"/>
      <c r="U416" s="264"/>
    </row>
    <row r="417">
      <c r="A417" s="264"/>
      <c r="B417" s="264"/>
      <c r="C417" s="264"/>
      <c r="D417" s="264"/>
      <c r="E417" s="264"/>
      <c r="F417" s="264"/>
      <c r="G417" s="264"/>
      <c r="H417" s="264"/>
      <c r="I417" s="264"/>
      <c r="J417" s="264"/>
      <c r="K417" s="264"/>
      <c r="L417" s="264"/>
      <c r="M417" s="264"/>
      <c r="N417" s="264"/>
      <c r="O417" s="264"/>
      <c r="P417" s="264"/>
      <c r="Q417" s="264"/>
      <c r="R417" s="264"/>
      <c r="S417" s="264"/>
      <c r="T417" s="264"/>
      <c r="U417" s="264"/>
    </row>
    <row r="418">
      <c r="A418" s="264"/>
      <c r="B418" s="264"/>
      <c r="C418" s="264"/>
      <c r="D418" s="264"/>
      <c r="E418" s="264"/>
      <c r="F418" s="264"/>
      <c r="G418" s="264"/>
      <c r="H418" s="264"/>
      <c r="I418" s="264"/>
      <c r="J418" s="264"/>
      <c r="K418" s="264"/>
      <c r="L418" s="264"/>
      <c r="M418" s="264"/>
      <c r="N418" s="264"/>
      <c r="O418" s="264"/>
      <c r="P418" s="264"/>
      <c r="Q418" s="264"/>
      <c r="R418" s="264"/>
      <c r="S418" s="264"/>
      <c r="T418" s="264"/>
      <c r="U418" s="264"/>
    </row>
    <row r="419">
      <c r="A419" s="264"/>
      <c r="B419" s="264"/>
      <c r="C419" s="264"/>
      <c r="D419" s="264"/>
      <c r="E419" s="264"/>
      <c r="F419" s="264"/>
      <c r="G419" s="264"/>
      <c r="H419" s="264"/>
      <c r="I419" s="264"/>
      <c r="J419" s="264"/>
      <c r="K419" s="264"/>
      <c r="L419" s="264"/>
      <c r="M419" s="264"/>
      <c r="N419" s="264"/>
      <c r="O419" s="264"/>
      <c r="P419" s="264"/>
      <c r="Q419" s="264"/>
      <c r="R419" s="264"/>
      <c r="S419" s="264"/>
      <c r="T419" s="264"/>
      <c r="U419" s="264"/>
    </row>
    <row r="420">
      <c r="A420" s="264"/>
      <c r="B420" s="264"/>
      <c r="C420" s="264"/>
      <c r="D420" s="264"/>
      <c r="E420" s="264"/>
      <c r="F420" s="264"/>
      <c r="G420" s="264"/>
      <c r="H420" s="264"/>
      <c r="I420" s="264"/>
      <c r="J420" s="264"/>
      <c r="K420" s="264"/>
      <c r="L420" s="264"/>
      <c r="M420" s="264"/>
      <c r="N420" s="264"/>
      <c r="O420" s="264"/>
      <c r="P420" s="264"/>
      <c r="Q420" s="264"/>
      <c r="R420" s="264"/>
      <c r="S420" s="264"/>
      <c r="T420" s="264"/>
      <c r="U420" s="264"/>
    </row>
    <row r="421">
      <c r="A421" s="264"/>
      <c r="B421" s="264"/>
      <c r="C421" s="264"/>
      <c r="D421" s="264"/>
      <c r="E421" s="264"/>
      <c r="F421" s="264"/>
      <c r="G421" s="264"/>
      <c r="H421" s="264"/>
      <c r="I421" s="264"/>
      <c r="J421" s="264"/>
      <c r="K421" s="264"/>
      <c r="L421" s="264"/>
      <c r="M421" s="264"/>
      <c r="N421" s="264"/>
      <c r="O421" s="264"/>
      <c r="P421" s="264"/>
      <c r="Q421" s="264"/>
      <c r="R421" s="264"/>
      <c r="S421" s="264"/>
      <c r="T421" s="264"/>
      <c r="U421" s="264"/>
    </row>
    <row r="422">
      <c r="A422" s="264"/>
      <c r="B422" s="264"/>
      <c r="C422" s="264"/>
      <c r="D422" s="264"/>
      <c r="E422" s="264"/>
      <c r="F422" s="264"/>
      <c r="G422" s="264"/>
      <c r="H422" s="264"/>
      <c r="I422" s="264"/>
      <c r="J422" s="264"/>
      <c r="K422" s="264"/>
      <c r="L422" s="264"/>
      <c r="M422" s="264"/>
      <c r="N422" s="264"/>
      <c r="O422" s="264"/>
      <c r="P422" s="264"/>
      <c r="Q422" s="264"/>
      <c r="R422" s="264"/>
      <c r="S422" s="264"/>
      <c r="T422" s="264"/>
      <c r="U422" s="264"/>
    </row>
    <row r="423">
      <c r="A423" s="264"/>
      <c r="B423" s="264"/>
      <c r="C423" s="264"/>
      <c r="D423" s="264"/>
      <c r="E423" s="264"/>
      <c r="F423" s="264"/>
      <c r="G423" s="264"/>
      <c r="H423" s="264"/>
      <c r="I423" s="264"/>
      <c r="J423" s="264"/>
      <c r="K423" s="264"/>
      <c r="L423" s="264"/>
      <c r="M423" s="264"/>
      <c r="N423" s="264"/>
      <c r="O423" s="264"/>
      <c r="P423" s="264"/>
      <c r="Q423" s="264"/>
      <c r="R423" s="264"/>
      <c r="S423" s="264"/>
      <c r="T423" s="264"/>
      <c r="U423" s="264"/>
    </row>
    <row r="424">
      <c r="A424" s="264"/>
      <c r="B424" s="264"/>
      <c r="C424" s="264"/>
      <c r="D424" s="264"/>
      <c r="E424" s="264"/>
      <c r="F424" s="264"/>
      <c r="G424" s="264"/>
      <c r="H424" s="264"/>
      <c r="I424" s="264"/>
      <c r="J424" s="264"/>
      <c r="K424" s="264"/>
      <c r="L424" s="264"/>
      <c r="M424" s="264"/>
      <c r="N424" s="264"/>
      <c r="O424" s="264"/>
      <c r="P424" s="264"/>
      <c r="Q424" s="264"/>
      <c r="R424" s="264"/>
      <c r="S424" s="264"/>
      <c r="T424" s="264"/>
      <c r="U424" s="264"/>
    </row>
    <row r="425">
      <c r="A425" s="264"/>
      <c r="B425" s="264"/>
      <c r="C425" s="264"/>
      <c r="D425" s="264"/>
      <c r="E425" s="264"/>
      <c r="F425" s="264"/>
      <c r="G425" s="264"/>
      <c r="H425" s="264"/>
      <c r="I425" s="264"/>
      <c r="J425" s="264"/>
      <c r="K425" s="264"/>
      <c r="L425" s="264"/>
      <c r="M425" s="264"/>
      <c r="N425" s="264"/>
      <c r="O425" s="264"/>
      <c r="P425" s="264"/>
      <c r="Q425" s="264"/>
      <c r="R425" s="264"/>
      <c r="S425" s="264"/>
      <c r="T425" s="264"/>
      <c r="U425" s="264"/>
    </row>
    <row r="426">
      <c r="A426" s="264"/>
      <c r="B426" s="264"/>
      <c r="C426" s="264"/>
      <c r="D426" s="264"/>
      <c r="E426" s="264"/>
      <c r="F426" s="264"/>
      <c r="G426" s="264"/>
      <c r="H426" s="264"/>
      <c r="I426" s="264"/>
      <c r="J426" s="264"/>
      <c r="K426" s="264"/>
      <c r="L426" s="264"/>
      <c r="M426" s="264"/>
      <c r="N426" s="264"/>
      <c r="O426" s="264"/>
      <c r="P426" s="264"/>
      <c r="Q426" s="264"/>
      <c r="R426" s="264"/>
      <c r="S426" s="264"/>
      <c r="T426" s="264"/>
      <c r="U426" s="264"/>
    </row>
    <row r="427">
      <c r="A427" s="264"/>
      <c r="B427" s="264"/>
      <c r="C427" s="264"/>
      <c r="D427" s="264"/>
      <c r="E427" s="264"/>
      <c r="F427" s="264"/>
      <c r="G427" s="264"/>
      <c r="H427" s="264"/>
      <c r="I427" s="264"/>
      <c r="J427" s="264"/>
      <c r="K427" s="264"/>
      <c r="L427" s="264"/>
      <c r="M427" s="264"/>
      <c r="N427" s="264"/>
      <c r="O427" s="264"/>
      <c r="P427" s="264"/>
      <c r="Q427" s="264"/>
      <c r="R427" s="264"/>
      <c r="S427" s="264"/>
      <c r="T427" s="264"/>
      <c r="U427" s="264"/>
    </row>
    <row r="428">
      <c r="A428" s="264"/>
      <c r="B428" s="264"/>
      <c r="C428" s="264"/>
      <c r="D428" s="264"/>
      <c r="E428" s="264"/>
      <c r="F428" s="264"/>
      <c r="G428" s="264"/>
      <c r="H428" s="264"/>
      <c r="I428" s="264"/>
      <c r="J428" s="264"/>
      <c r="K428" s="264"/>
      <c r="L428" s="264"/>
      <c r="M428" s="264"/>
      <c r="N428" s="264"/>
      <c r="O428" s="264"/>
      <c r="P428" s="264"/>
      <c r="Q428" s="264"/>
      <c r="R428" s="264"/>
      <c r="S428" s="264"/>
      <c r="T428" s="264"/>
      <c r="U428" s="264"/>
    </row>
    <row r="429">
      <c r="A429" s="264"/>
      <c r="B429" s="264"/>
      <c r="C429" s="264"/>
      <c r="D429" s="264"/>
      <c r="E429" s="264"/>
      <c r="F429" s="264"/>
      <c r="G429" s="264"/>
      <c r="H429" s="264"/>
      <c r="I429" s="264"/>
      <c r="J429" s="264"/>
      <c r="K429" s="264"/>
      <c r="L429" s="264"/>
      <c r="M429" s="264"/>
      <c r="N429" s="264"/>
      <c r="O429" s="264"/>
      <c r="P429" s="264"/>
      <c r="Q429" s="264"/>
      <c r="R429" s="264"/>
      <c r="S429" s="264"/>
      <c r="T429" s="264"/>
      <c r="U429" s="264"/>
    </row>
    <row r="430">
      <c r="A430" s="264"/>
      <c r="B430" s="264"/>
      <c r="C430" s="264"/>
      <c r="D430" s="264"/>
      <c r="E430" s="264"/>
      <c r="F430" s="264"/>
      <c r="G430" s="264"/>
      <c r="H430" s="264"/>
      <c r="I430" s="264"/>
      <c r="J430" s="264"/>
      <c r="K430" s="264"/>
      <c r="L430" s="264"/>
      <c r="M430" s="264"/>
      <c r="N430" s="264"/>
      <c r="O430" s="264"/>
      <c r="P430" s="264"/>
      <c r="Q430" s="264"/>
      <c r="R430" s="264"/>
      <c r="S430" s="264"/>
      <c r="T430" s="264"/>
      <c r="U430" s="264"/>
    </row>
    <row r="431">
      <c r="A431" s="264"/>
      <c r="B431" s="264"/>
      <c r="C431" s="264"/>
      <c r="D431" s="264"/>
      <c r="E431" s="264"/>
      <c r="F431" s="264"/>
      <c r="G431" s="264"/>
      <c r="H431" s="264"/>
      <c r="I431" s="264"/>
      <c r="J431" s="264"/>
      <c r="K431" s="264"/>
      <c r="L431" s="264"/>
      <c r="M431" s="264"/>
      <c r="N431" s="264"/>
      <c r="O431" s="264"/>
      <c r="P431" s="264"/>
      <c r="Q431" s="264"/>
      <c r="R431" s="264"/>
      <c r="S431" s="264"/>
      <c r="T431" s="264"/>
      <c r="U431" s="264"/>
    </row>
    <row r="432">
      <c r="A432" s="264"/>
      <c r="B432" s="264"/>
      <c r="C432" s="264"/>
      <c r="D432" s="264"/>
      <c r="E432" s="264"/>
      <c r="F432" s="264"/>
      <c r="G432" s="264"/>
      <c r="H432" s="264"/>
      <c r="I432" s="264"/>
      <c r="J432" s="264"/>
      <c r="K432" s="264"/>
      <c r="L432" s="264"/>
      <c r="M432" s="264"/>
      <c r="N432" s="264"/>
      <c r="O432" s="264"/>
      <c r="P432" s="264"/>
      <c r="Q432" s="264"/>
      <c r="R432" s="264"/>
      <c r="S432" s="264"/>
      <c r="T432" s="264"/>
      <c r="U432" s="264"/>
    </row>
    <row r="433">
      <c r="A433" s="264"/>
      <c r="B433" s="264"/>
      <c r="C433" s="264"/>
      <c r="D433" s="264"/>
      <c r="E433" s="264"/>
      <c r="F433" s="264"/>
      <c r="G433" s="264"/>
      <c r="H433" s="264"/>
      <c r="I433" s="264"/>
      <c r="J433" s="264"/>
      <c r="K433" s="264"/>
      <c r="L433" s="264"/>
      <c r="M433" s="264"/>
      <c r="N433" s="264"/>
      <c r="O433" s="264"/>
      <c r="P433" s="264"/>
      <c r="Q433" s="264"/>
      <c r="R433" s="264"/>
      <c r="S433" s="264"/>
      <c r="T433" s="264"/>
      <c r="U433" s="264"/>
    </row>
    <row r="434">
      <c r="A434" s="264"/>
      <c r="B434" s="264"/>
      <c r="C434" s="264"/>
      <c r="D434" s="264"/>
      <c r="E434" s="264"/>
      <c r="F434" s="264"/>
      <c r="G434" s="264"/>
      <c r="H434" s="264"/>
      <c r="I434" s="264"/>
      <c r="J434" s="264"/>
      <c r="K434" s="264"/>
      <c r="L434" s="264"/>
      <c r="M434" s="264"/>
      <c r="N434" s="264"/>
      <c r="O434" s="264"/>
      <c r="P434" s="264"/>
      <c r="Q434" s="264"/>
      <c r="R434" s="264"/>
      <c r="S434" s="264"/>
      <c r="T434" s="264"/>
      <c r="U434" s="264"/>
    </row>
    <row r="435">
      <c r="A435" s="264"/>
      <c r="B435" s="264"/>
      <c r="C435" s="264"/>
      <c r="D435" s="264"/>
      <c r="E435" s="264"/>
      <c r="F435" s="264"/>
      <c r="G435" s="264"/>
      <c r="H435" s="264"/>
      <c r="I435" s="264"/>
      <c r="J435" s="264"/>
      <c r="K435" s="264"/>
      <c r="L435" s="264"/>
      <c r="M435" s="264"/>
      <c r="N435" s="264"/>
      <c r="O435" s="264"/>
      <c r="P435" s="264"/>
      <c r="Q435" s="264"/>
      <c r="R435" s="264"/>
      <c r="S435" s="264"/>
      <c r="T435" s="264"/>
      <c r="U435" s="264"/>
    </row>
    <row r="436">
      <c r="A436" s="264"/>
      <c r="B436" s="264"/>
      <c r="C436" s="264"/>
      <c r="D436" s="264"/>
      <c r="E436" s="264"/>
      <c r="F436" s="264"/>
      <c r="G436" s="264"/>
      <c r="H436" s="264"/>
      <c r="I436" s="264"/>
      <c r="J436" s="264"/>
      <c r="K436" s="264"/>
      <c r="L436" s="264"/>
      <c r="M436" s="264"/>
      <c r="N436" s="264"/>
      <c r="O436" s="264"/>
      <c r="P436" s="264"/>
      <c r="Q436" s="264"/>
      <c r="R436" s="264"/>
      <c r="S436" s="264"/>
      <c r="T436" s="264"/>
      <c r="U436" s="264"/>
    </row>
    <row r="437">
      <c r="A437" s="264"/>
      <c r="B437" s="264"/>
      <c r="C437" s="264"/>
      <c r="D437" s="264"/>
      <c r="E437" s="264"/>
      <c r="F437" s="264"/>
      <c r="G437" s="264"/>
      <c r="H437" s="264"/>
      <c r="I437" s="264"/>
      <c r="J437" s="264"/>
      <c r="K437" s="264"/>
      <c r="L437" s="264"/>
      <c r="M437" s="264"/>
      <c r="N437" s="264"/>
      <c r="O437" s="264"/>
      <c r="P437" s="264"/>
      <c r="Q437" s="264"/>
      <c r="R437" s="264"/>
      <c r="S437" s="264"/>
      <c r="T437" s="264"/>
      <c r="U437" s="264"/>
    </row>
    <row r="438">
      <c r="A438" s="264"/>
      <c r="B438" s="264"/>
      <c r="C438" s="264"/>
      <c r="D438" s="264"/>
      <c r="E438" s="264"/>
      <c r="F438" s="264"/>
      <c r="G438" s="264"/>
      <c r="H438" s="264"/>
      <c r="I438" s="264"/>
      <c r="J438" s="264"/>
      <c r="K438" s="264"/>
      <c r="L438" s="264"/>
      <c r="M438" s="264"/>
      <c r="N438" s="264"/>
      <c r="O438" s="264"/>
      <c r="P438" s="264"/>
      <c r="Q438" s="264"/>
      <c r="R438" s="264"/>
      <c r="S438" s="264"/>
      <c r="T438" s="264"/>
      <c r="U438" s="264"/>
    </row>
    <row r="439">
      <c r="A439" s="264"/>
      <c r="B439" s="264"/>
      <c r="C439" s="264"/>
      <c r="D439" s="264"/>
      <c r="E439" s="264"/>
      <c r="F439" s="264"/>
      <c r="G439" s="264"/>
      <c r="H439" s="264"/>
      <c r="I439" s="264"/>
      <c r="J439" s="264"/>
      <c r="K439" s="264"/>
      <c r="L439" s="264"/>
      <c r="M439" s="264"/>
      <c r="N439" s="264"/>
      <c r="O439" s="264"/>
      <c r="P439" s="264"/>
      <c r="Q439" s="264"/>
      <c r="R439" s="264"/>
      <c r="S439" s="264"/>
      <c r="T439" s="264"/>
      <c r="U439" s="264"/>
    </row>
    <row r="440">
      <c r="A440" s="264"/>
      <c r="B440" s="264"/>
      <c r="C440" s="264"/>
      <c r="D440" s="264"/>
      <c r="E440" s="264"/>
      <c r="F440" s="264"/>
      <c r="G440" s="264"/>
      <c r="H440" s="264"/>
      <c r="I440" s="264"/>
      <c r="J440" s="264"/>
      <c r="K440" s="264"/>
      <c r="L440" s="264"/>
      <c r="M440" s="264"/>
      <c r="N440" s="264"/>
      <c r="O440" s="264"/>
      <c r="P440" s="264"/>
      <c r="Q440" s="264"/>
      <c r="R440" s="264"/>
      <c r="S440" s="264"/>
      <c r="T440" s="264"/>
      <c r="U440" s="264"/>
    </row>
    <row r="441">
      <c r="A441" s="264"/>
      <c r="B441" s="264"/>
      <c r="C441" s="264"/>
      <c r="D441" s="264"/>
      <c r="E441" s="264"/>
      <c r="F441" s="264"/>
      <c r="G441" s="264"/>
      <c r="H441" s="264"/>
      <c r="I441" s="264"/>
      <c r="J441" s="264"/>
      <c r="K441" s="264"/>
      <c r="L441" s="264"/>
      <c r="M441" s="264"/>
      <c r="N441" s="264"/>
      <c r="O441" s="264"/>
      <c r="P441" s="264"/>
      <c r="Q441" s="264"/>
      <c r="R441" s="264"/>
      <c r="S441" s="264"/>
      <c r="T441" s="264"/>
      <c r="U441" s="264"/>
    </row>
    <row r="442">
      <c r="A442" s="264"/>
      <c r="B442" s="264"/>
      <c r="C442" s="264"/>
      <c r="D442" s="264"/>
      <c r="E442" s="264"/>
      <c r="F442" s="264"/>
      <c r="G442" s="264"/>
      <c r="H442" s="264"/>
      <c r="I442" s="264"/>
      <c r="J442" s="264"/>
      <c r="K442" s="264"/>
      <c r="L442" s="264"/>
      <c r="M442" s="264"/>
      <c r="N442" s="264"/>
      <c r="O442" s="264"/>
      <c r="P442" s="264"/>
      <c r="Q442" s="264"/>
      <c r="R442" s="264"/>
      <c r="S442" s="264"/>
      <c r="T442" s="264"/>
      <c r="U442" s="264"/>
    </row>
    <row r="443">
      <c r="A443" s="264"/>
      <c r="B443" s="264"/>
      <c r="C443" s="264"/>
      <c r="D443" s="264"/>
      <c r="E443" s="264"/>
      <c r="F443" s="264"/>
      <c r="G443" s="264"/>
      <c r="H443" s="264"/>
      <c r="I443" s="264"/>
      <c r="J443" s="264"/>
      <c r="K443" s="264"/>
      <c r="L443" s="264"/>
      <c r="M443" s="264"/>
      <c r="N443" s="264"/>
      <c r="O443" s="264"/>
      <c r="P443" s="264"/>
      <c r="Q443" s="264"/>
      <c r="R443" s="264"/>
      <c r="S443" s="264"/>
      <c r="T443" s="264"/>
      <c r="U443" s="264"/>
    </row>
    <row r="444">
      <c r="A444" s="264"/>
      <c r="B444" s="264"/>
      <c r="C444" s="264"/>
      <c r="D444" s="264"/>
      <c r="E444" s="264"/>
      <c r="F444" s="264"/>
      <c r="G444" s="264"/>
      <c r="H444" s="264"/>
      <c r="I444" s="264"/>
      <c r="J444" s="264"/>
      <c r="K444" s="264"/>
      <c r="L444" s="264"/>
      <c r="M444" s="264"/>
      <c r="N444" s="264"/>
      <c r="O444" s="264"/>
      <c r="P444" s="264"/>
      <c r="Q444" s="264"/>
      <c r="R444" s="264"/>
      <c r="S444" s="264"/>
      <c r="T444" s="264"/>
      <c r="U444" s="264"/>
    </row>
    <row r="445">
      <c r="A445" s="264"/>
      <c r="B445" s="264"/>
      <c r="C445" s="264"/>
      <c r="D445" s="264"/>
      <c r="E445" s="264"/>
      <c r="F445" s="264"/>
      <c r="G445" s="264"/>
      <c r="H445" s="264"/>
      <c r="I445" s="264"/>
      <c r="J445" s="264"/>
      <c r="K445" s="264"/>
      <c r="L445" s="264"/>
      <c r="M445" s="264"/>
      <c r="N445" s="264"/>
      <c r="O445" s="264"/>
      <c r="P445" s="264"/>
      <c r="Q445" s="264"/>
      <c r="R445" s="264"/>
      <c r="S445" s="264"/>
      <c r="T445" s="264"/>
      <c r="U445" s="264"/>
    </row>
    <row r="446">
      <c r="A446" s="264"/>
      <c r="B446" s="264"/>
      <c r="C446" s="264"/>
      <c r="D446" s="264"/>
      <c r="E446" s="264"/>
      <c r="F446" s="264"/>
      <c r="G446" s="264"/>
      <c r="H446" s="264"/>
      <c r="I446" s="264"/>
      <c r="J446" s="264"/>
      <c r="K446" s="264"/>
      <c r="L446" s="264"/>
      <c r="M446" s="264"/>
      <c r="N446" s="264"/>
      <c r="O446" s="264"/>
      <c r="P446" s="264"/>
      <c r="Q446" s="264"/>
      <c r="R446" s="264"/>
      <c r="S446" s="264"/>
      <c r="T446" s="264"/>
      <c r="U446" s="264"/>
    </row>
    <row r="447">
      <c r="A447" s="264"/>
      <c r="B447" s="264"/>
      <c r="C447" s="264"/>
      <c r="D447" s="264"/>
      <c r="E447" s="264"/>
      <c r="F447" s="264"/>
      <c r="G447" s="264"/>
      <c r="H447" s="264"/>
      <c r="I447" s="264"/>
      <c r="J447" s="264"/>
      <c r="K447" s="264"/>
      <c r="L447" s="264"/>
      <c r="M447" s="264"/>
      <c r="N447" s="264"/>
      <c r="O447" s="264"/>
      <c r="P447" s="264"/>
      <c r="Q447" s="264"/>
      <c r="R447" s="264"/>
      <c r="S447" s="264"/>
      <c r="T447" s="264"/>
      <c r="U447" s="264"/>
    </row>
    <row r="448">
      <c r="A448" s="264"/>
      <c r="B448" s="264"/>
      <c r="C448" s="264"/>
      <c r="D448" s="264"/>
      <c r="E448" s="264"/>
      <c r="F448" s="264"/>
      <c r="G448" s="264"/>
      <c r="H448" s="264"/>
      <c r="I448" s="264"/>
      <c r="J448" s="264"/>
      <c r="K448" s="264"/>
      <c r="L448" s="264"/>
      <c r="M448" s="264"/>
      <c r="N448" s="264"/>
      <c r="O448" s="264"/>
      <c r="P448" s="264"/>
      <c r="Q448" s="264"/>
      <c r="R448" s="264"/>
      <c r="S448" s="264"/>
      <c r="T448" s="264"/>
      <c r="U448" s="264"/>
    </row>
    <row r="449">
      <c r="A449" s="264"/>
      <c r="B449" s="264"/>
      <c r="C449" s="264"/>
      <c r="D449" s="264"/>
      <c r="E449" s="264"/>
      <c r="F449" s="264"/>
      <c r="G449" s="264"/>
      <c r="H449" s="264"/>
      <c r="I449" s="264"/>
      <c r="J449" s="264"/>
      <c r="K449" s="264"/>
      <c r="L449" s="264"/>
      <c r="M449" s="264"/>
      <c r="N449" s="264"/>
      <c r="O449" s="264"/>
      <c r="P449" s="264"/>
      <c r="Q449" s="264"/>
      <c r="R449" s="264"/>
      <c r="S449" s="264"/>
      <c r="T449" s="264"/>
      <c r="U449" s="264"/>
    </row>
    <row r="450">
      <c r="A450" s="264"/>
      <c r="B450" s="264"/>
      <c r="C450" s="264"/>
      <c r="D450" s="264"/>
      <c r="E450" s="264"/>
      <c r="F450" s="264"/>
      <c r="G450" s="264"/>
      <c r="H450" s="264"/>
      <c r="I450" s="264"/>
      <c r="J450" s="264"/>
      <c r="K450" s="264"/>
      <c r="L450" s="264"/>
      <c r="M450" s="264"/>
      <c r="N450" s="264"/>
      <c r="O450" s="264"/>
      <c r="P450" s="264"/>
      <c r="Q450" s="264"/>
      <c r="R450" s="264"/>
      <c r="S450" s="264"/>
      <c r="T450" s="264"/>
      <c r="U450" s="264"/>
    </row>
    <row r="451">
      <c r="A451" s="264"/>
      <c r="B451" s="264"/>
      <c r="C451" s="264"/>
      <c r="D451" s="264"/>
      <c r="E451" s="264"/>
      <c r="F451" s="264"/>
      <c r="G451" s="264"/>
      <c r="H451" s="264"/>
      <c r="I451" s="264"/>
      <c r="J451" s="264"/>
      <c r="K451" s="264"/>
      <c r="L451" s="264"/>
      <c r="M451" s="264"/>
      <c r="N451" s="264"/>
      <c r="O451" s="264"/>
      <c r="P451" s="264"/>
      <c r="Q451" s="264"/>
      <c r="R451" s="264"/>
      <c r="S451" s="264"/>
      <c r="T451" s="264"/>
      <c r="U451" s="264"/>
    </row>
    <row r="452">
      <c r="A452" s="264"/>
      <c r="B452" s="264"/>
      <c r="C452" s="264"/>
      <c r="D452" s="264"/>
      <c r="E452" s="264"/>
      <c r="F452" s="264"/>
      <c r="G452" s="264"/>
      <c r="H452" s="264"/>
      <c r="I452" s="264"/>
      <c r="J452" s="264"/>
      <c r="K452" s="264"/>
      <c r="L452" s="264"/>
      <c r="M452" s="264"/>
      <c r="N452" s="264"/>
      <c r="O452" s="264"/>
      <c r="P452" s="264"/>
      <c r="Q452" s="264"/>
      <c r="R452" s="264"/>
      <c r="S452" s="264"/>
      <c r="T452" s="264"/>
      <c r="U452" s="264"/>
    </row>
    <row r="453">
      <c r="A453" s="264"/>
      <c r="B453" s="264"/>
      <c r="C453" s="264"/>
      <c r="D453" s="264"/>
      <c r="E453" s="264"/>
      <c r="F453" s="264"/>
      <c r="G453" s="264"/>
      <c r="H453" s="264"/>
      <c r="I453" s="264"/>
      <c r="J453" s="264"/>
      <c r="K453" s="264"/>
      <c r="L453" s="264"/>
      <c r="M453" s="264"/>
      <c r="N453" s="264"/>
      <c r="O453" s="264"/>
      <c r="P453" s="264"/>
      <c r="Q453" s="264"/>
      <c r="R453" s="264"/>
      <c r="S453" s="264"/>
      <c r="T453" s="264"/>
      <c r="U453" s="264"/>
    </row>
    <row r="454">
      <c r="A454" s="264"/>
      <c r="B454" s="264"/>
      <c r="C454" s="264"/>
      <c r="D454" s="264"/>
      <c r="E454" s="264"/>
      <c r="F454" s="264"/>
      <c r="G454" s="264"/>
      <c r="H454" s="264"/>
      <c r="I454" s="264"/>
      <c r="J454" s="264"/>
      <c r="K454" s="264"/>
      <c r="L454" s="264"/>
      <c r="M454" s="264"/>
      <c r="N454" s="264"/>
      <c r="O454" s="264"/>
      <c r="P454" s="264"/>
      <c r="Q454" s="264"/>
      <c r="R454" s="264"/>
      <c r="S454" s="264"/>
      <c r="T454" s="264"/>
      <c r="U454" s="264"/>
    </row>
    <row r="455">
      <c r="A455" s="264"/>
      <c r="B455" s="264"/>
      <c r="C455" s="264"/>
      <c r="D455" s="264"/>
      <c r="E455" s="264"/>
      <c r="F455" s="264"/>
      <c r="G455" s="264"/>
      <c r="H455" s="264"/>
      <c r="I455" s="264"/>
      <c r="J455" s="264"/>
      <c r="K455" s="264"/>
      <c r="L455" s="264"/>
      <c r="M455" s="264"/>
      <c r="N455" s="264"/>
      <c r="O455" s="264"/>
      <c r="P455" s="264"/>
      <c r="Q455" s="264"/>
      <c r="R455" s="264"/>
      <c r="S455" s="264"/>
      <c r="T455" s="264"/>
      <c r="U455" s="264"/>
    </row>
    <row r="456">
      <c r="A456" s="264"/>
      <c r="B456" s="264"/>
      <c r="C456" s="264"/>
      <c r="D456" s="264"/>
      <c r="E456" s="264"/>
      <c r="F456" s="264"/>
      <c r="G456" s="264"/>
      <c r="H456" s="264"/>
      <c r="I456" s="264"/>
      <c r="J456" s="264"/>
      <c r="K456" s="264"/>
      <c r="L456" s="264"/>
      <c r="M456" s="264"/>
      <c r="N456" s="264"/>
      <c r="O456" s="264"/>
      <c r="P456" s="264"/>
      <c r="Q456" s="264"/>
      <c r="R456" s="264"/>
      <c r="S456" s="264"/>
      <c r="T456" s="264"/>
      <c r="U456" s="264"/>
    </row>
    <row r="457">
      <c r="A457" s="264"/>
      <c r="B457" s="264"/>
      <c r="C457" s="264"/>
      <c r="D457" s="264"/>
      <c r="E457" s="264"/>
      <c r="F457" s="264"/>
      <c r="G457" s="264"/>
      <c r="H457" s="264"/>
      <c r="I457" s="264"/>
      <c r="J457" s="264"/>
      <c r="K457" s="264"/>
      <c r="L457" s="264"/>
      <c r="M457" s="264"/>
      <c r="N457" s="264"/>
      <c r="O457" s="264"/>
      <c r="P457" s="264"/>
      <c r="Q457" s="264"/>
      <c r="R457" s="264"/>
      <c r="S457" s="264"/>
      <c r="T457" s="264"/>
      <c r="U457" s="264"/>
    </row>
    <row r="458">
      <c r="A458" s="264"/>
      <c r="B458" s="264"/>
      <c r="C458" s="264"/>
      <c r="D458" s="264"/>
      <c r="E458" s="264"/>
      <c r="F458" s="264"/>
      <c r="G458" s="264"/>
      <c r="H458" s="264"/>
      <c r="I458" s="264"/>
      <c r="J458" s="264"/>
      <c r="K458" s="264"/>
      <c r="L458" s="264"/>
      <c r="M458" s="264"/>
      <c r="N458" s="264"/>
      <c r="O458" s="264"/>
      <c r="P458" s="264"/>
      <c r="Q458" s="264"/>
      <c r="R458" s="264"/>
      <c r="S458" s="264"/>
      <c r="T458" s="264"/>
      <c r="U458" s="264"/>
    </row>
    <row r="459">
      <c r="A459" s="264"/>
      <c r="B459" s="264"/>
      <c r="C459" s="264"/>
      <c r="D459" s="264"/>
      <c r="E459" s="264"/>
      <c r="F459" s="264"/>
      <c r="G459" s="264"/>
      <c r="H459" s="264"/>
      <c r="I459" s="264"/>
      <c r="J459" s="264"/>
      <c r="K459" s="264"/>
      <c r="L459" s="264"/>
      <c r="M459" s="264"/>
      <c r="N459" s="264"/>
      <c r="O459" s="264"/>
      <c r="P459" s="264"/>
      <c r="Q459" s="264"/>
      <c r="R459" s="264"/>
      <c r="S459" s="264"/>
      <c r="T459" s="264"/>
      <c r="U459" s="264"/>
    </row>
    <row r="460">
      <c r="A460" s="264"/>
      <c r="B460" s="264"/>
      <c r="C460" s="264"/>
      <c r="D460" s="264"/>
      <c r="E460" s="264"/>
      <c r="F460" s="264"/>
      <c r="G460" s="264"/>
      <c r="H460" s="264"/>
      <c r="I460" s="264"/>
      <c r="J460" s="264"/>
      <c r="K460" s="264"/>
      <c r="L460" s="264"/>
      <c r="M460" s="264"/>
      <c r="N460" s="264"/>
      <c r="O460" s="264"/>
      <c r="P460" s="264"/>
      <c r="Q460" s="264"/>
      <c r="R460" s="264"/>
      <c r="S460" s="264"/>
      <c r="T460" s="264"/>
      <c r="U460" s="264"/>
    </row>
    <row r="461">
      <c r="A461" s="264"/>
      <c r="B461" s="264"/>
      <c r="C461" s="264"/>
      <c r="D461" s="264"/>
      <c r="E461" s="264"/>
      <c r="F461" s="264"/>
      <c r="G461" s="264"/>
      <c r="H461" s="264"/>
      <c r="I461" s="264"/>
      <c r="J461" s="264"/>
      <c r="K461" s="264"/>
      <c r="L461" s="264"/>
      <c r="M461" s="264"/>
      <c r="N461" s="264"/>
      <c r="O461" s="264"/>
      <c r="P461" s="264"/>
      <c r="Q461" s="264"/>
      <c r="R461" s="264"/>
      <c r="S461" s="264"/>
      <c r="T461" s="264"/>
      <c r="U461" s="264"/>
    </row>
    <row r="462">
      <c r="A462" s="264"/>
      <c r="B462" s="264"/>
      <c r="C462" s="264"/>
      <c r="D462" s="264"/>
      <c r="E462" s="264"/>
      <c r="F462" s="264"/>
      <c r="G462" s="264"/>
      <c r="H462" s="264"/>
      <c r="I462" s="264"/>
      <c r="J462" s="264"/>
      <c r="K462" s="264"/>
      <c r="L462" s="264"/>
      <c r="M462" s="264"/>
      <c r="N462" s="264"/>
      <c r="O462" s="264"/>
      <c r="P462" s="264"/>
      <c r="Q462" s="264"/>
      <c r="R462" s="264"/>
      <c r="S462" s="264"/>
      <c r="T462" s="264"/>
      <c r="U462" s="264"/>
    </row>
    <row r="463">
      <c r="A463" s="264"/>
      <c r="B463" s="264"/>
      <c r="C463" s="264"/>
      <c r="D463" s="264"/>
      <c r="E463" s="264"/>
      <c r="F463" s="264"/>
      <c r="G463" s="264"/>
      <c r="H463" s="264"/>
      <c r="I463" s="264"/>
      <c r="J463" s="264"/>
      <c r="K463" s="264"/>
      <c r="L463" s="264"/>
      <c r="M463" s="264"/>
      <c r="N463" s="264"/>
      <c r="O463" s="264"/>
      <c r="P463" s="264"/>
      <c r="Q463" s="264"/>
      <c r="R463" s="264"/>
      <c r="S463" s="264"/>
      <c r="T463" s="264"/>
      <c r="U463" s="264"/>
    </row>
    <row r="464">
      <c r="A464" s="264"/>
      <c r="B464" s="264"/>
      <c r="C464" s="264"/>
      <c r="D464" s="264"/>
      <c r="E464" s="264"/>
      <c r="F464" s="264"/>
      <c r="G464" s="264"/>
      <c r="H464" s="264"/>
      <c r="I464" s="264"/>
      <c r="J464" s="264"/>
      <c r="K464" s="264"/>
      <c r="L464" s="264"/>
      <c r="M464" s="264"/>
      <c r="N464" s="264"/>
      <c r="O464" s="264"/>
      <c r="P464" s="264"/>
      <c r="Q464" s="264"/>
      <c r="R464" s="264"/>
      <c r="S464" s="264"/>
      <c r="T464" s="264"/>
      <c r="U464" s="264"/>
    </row>
    <row r="465">
      <c r="A465" s="264"/>
      <c r="B465" s="264"/>
      <c r="C465" s="264"/>
      <c r="D465" s="264"/>
      <c r="E465" s="264"/>
      <c r="F465" s="264"/>
      <c r="G465" s="264"/>
      <c r="H465" s="264"/>
      <c r="I465" s="264"/>
      <c r="J465" s="264"/>
      <c r="K465" s="264"/>
      <c r="L465" s="264"/>
      <c r="M465" s="264"/>
      <c r="N465" s="264"/>
      <c r="O465" s="264"/>
      <c r="P465" s="264"/>
      <c r="Q465" s="264"/>
      <c r="R465" s="264"/>
      <c r="S465" s="264"/>
      <c r="T465" s="264"/>
      <c r="U465" s="264"/>
    </row>
    <row r="466">
      <c r="A466" s="264"/>
      <c r="B466" s="264"/>
      <c r="C466" s="264"/>
      <c r="D466" s="264"/>
      <c r="E466" s="264"/>
      <c r="F466" s="264"/>
      <c r="G466" s="264"/>
      <c r="H466" s="264"/>
      <c r="I466" s="264"/>
      <c r="J466" s="264"/>
      <c r="K466" s="264"/>
      <c r="L466" s="264"/>
      <c r="M466" s="264"/>
      <c r="N466" s="264"/>
      <c r="O466" s="264"/>
      <c r="P466" s="264"/>
      <c r="Q466" s="264"/>
      <c r="R466" s="264"/>
      <c r="S466" s="264"/>
      <c r="T466" s="264"/>
      <c r="U466" s="264"/>
    </row>
    <row r="467">
      <c r="A467" s="264"/>
      <c r="B467" s="264"/>
      <c r="C467" s="264"/>
      <c r="D467" s="264"/>
      <c r="E467" s="264"/>
      <c r="F467" s="264"/>
      <c r="G467" s="264"/>
      <c r="H467" s="264"/>
      <c r="I467" s="264"/>
      <c r="J467" s="264"/>
      <c r="K467" s="264"/>
      <c r="L467" s="264"/>
      <c r="M467" s="264"/>
      <c r="N467" s="264"/>
      <c r="O467" s="264"/>
      <c r="P467" s="264"/>
      <c r="Q467" s="264"/>
      <c r="R467" s="264"/>
      <c r="S467" s="264"/>
      <c r="T467" s="264"/>
      <c r="U467" s="264"/>
    </row>
    <row r="468">
      <c r="A468" s="264"/>
      <c r="B468" s="264"/>
      <c r="C468" s="264"/>
      <c r="D468" s="264"/>
      <c r="E468" s="264"/>
      <c r="F468" s="264"/>
      <c r="G468" s="264"/>
      <c r="H468" s="264"/>
      <c r="I468" s="264"/>
      <c r="J468" s="264"/>
      <c r="K468" s="264"/>
      <c r="L468" s="264"/>
      <c r="M468" s="264"/>
      <c r="N468" s="264"/>
      <c r="O468" s="264"/>
      <c r="P468" s="264"/>
      <c r="Q468" s="264"/>
      <c r="R468" s="264"/>
      <c r="S468" s="264"/>
      <c r="T468" s="264"/>
      <c r="U468" s="264"/>
    </row>
    <row r="469">
      <c r="A469" s="264"/>
      <c r="B469" s="264"/>
      <c r="C469" s="264"/>
      <c r="D469" s="264"/>
      <c r="E469" s="264"/>
      <c r="F469" s="264"/>
      <c r="G469" s="264"/>
      <c r="H469" s="264"/>
      <c r="I469" s="264"/>
      <c r="J469" s="264"/>
      <c r="K469" s="264"/>
      <c r="L469" s="264"/>
      <c r="M469" s="264"/>
      <c r="N469" s="264"/>
      <c r="O469" s="264"/>
      <c r="P469" s="264"/>
      <c r="Q469" s="264"/>
      <c r="R469" s="264"/>
      <c r="S469" s="264"/>
      <c r="T469" s="264"/>
      <c r="U469" s="264"/>
    </row>
    <row r="470">
      <c r="A470" s="264"/>
      <c r="B470" s="264"/>
      <c r="C470" s="264"/>
      <c r="D470" s="264"/>
      <c r="E470" s="264"/>
      <c r="F470" s="264"/>
      <c r="G470" s="264"/>
      <c r="H470" s="264"/>
      <c r="I470" s="264"/>
      <c r="J470" s="264"/>
      <c r="K470" s="264"/>
      <c r="L470" s="264"/>
      <c r="M470" s="264"/>
      <c r="N470" s="264"/>
      <c r="O470" s="264"/>
      <c r="P470" s="264"/>
      <c r="Q470" s="264"/>
      <c r="R470" s="264"/>
      <c r="S470" s="264"/>
      <c r="T470" s="264"/>
      <c r="U470" s="264"/>
    </row>
    <row r="471">
      <c r="A471" s="264"/>
      <c r="B471" s="264"/>
      <c r="C471" s="264"/>
      <c r="D471" s="264"/>
      <c r="E471" s="264"/>
      <c r="F471" s="264"/>
      <c r="G471" s="264"/>
      <c r="H471" s="264"/>
      <c r="I471" s="264"/>
      <c r="J471" s="264"/>
      <c r="K471" s="264"/>
      <c r="L471" s="264"/>
      <c r="M471" s="264"/>
      <c r="N471" s="264"/>
      <c r="O471" s="264"/>
      <c r="P471" s="264"/>
      <c r="Q471" s="264"/>
      <c r="R471" s="264"/>
      <c r="S471" s="264"/>
      <c r="T471" s="264"/>
      <c r="U471" s="264"/>
    </row>
    <row r="472">
      <c r="A472" s="264"/>
      <c r="B472" s="264"/>
      <c r="C472" s="264"/>
      <c r="D472" s="264"/>
      <c r="E472" s="264"/>
      <c r="F472" s="264"/>
      <c r="G472" s="264"/>
      <c r="H472" s="264"/>
      <c r="I472" s="264"/>
      <c r="J472" s="264"/>
      <c r="K472" s="264"/>
      <c r="L472" s="264"/>
      <c r="M472" s="264"/>
      <c r="N472" s="264"/>
      <c r="O472" s="264"/>
      <c r="P472" s="264"/>
      <c r="Q472" s="264"/>
      <c r="R472" s="264"/>
      <c r="S472" s="264"/>
      <c r="T472" s="264"/>
      <c r="U472" s="264"/>
    </row>
    <row r="473">
      <c r="A473" s="264"/>
      <c r="B473" s="264"/>
      <c r="C473" s="264"/>
      <c r="D473" s="264"/>
      <c r="E473" s="264"/>
      <c r="F473" s="264"/>
      <c r="G473" s="264"/>
      <c r="H473" s="264"/>
      <c r="I473" s="264"/>
      <c r="J473" s="264"/>
      <c r="K473" s="264"/>
      <c r="L473" s="264"/>
      <c r="M473" s="264"/>
      <c r="N473" s="264"/>
      <c r="O473" s="264"/>
      <c r="P473" s="264"/>
      <c r="Q473" s="264"/>
      <c r="R473" s="264"/>
      <c r="S473" s="264"/>
      <c r="T473" s="264"/>
      <c r="U473" s="264"/>
    </row>
    <row r="474">
      <c r="A474" s="264"/>
      <c r="B474" s="264"/>
      <c r="C474" s="264"/>
      <c r="D474" s="264"/>
      <c r="E474" s="264"/>
      <c r="F474" s="264"/>
      <c r="G474" s="264"/>
      <c r="H474" s="264"/>
      <c r="I474" s="264"/>
      <c r="J474" s="264"/>
      <c r="K474" s="264"/>
      <c r="L474" s="264"/>
      <c r="M474" s="264"/>
      <c r="N474" s="264"/>
      <c r="O474" s="264"/>
      <c r="P474" s="264"/>
      <c r="Q474" s="264"/>
      <c r="R474" s="264"/>
      <c r="S474" s="264"/>
      <c r="T474" s="264"/>
      <c r="U474" s="264"/>
    </row>
    <row r="475">
      <c r="A475" s="264"/>
      <c r="B475" s="264"/>
      <c r="C475" s="264"/>
      <c r="D475" s="264"/>
      <c r="E475" s="264"/>
      <c r="F475" s="264"/>
      <c r="G475" s="264"/>
      <c r="H475" s="264"/>
      <c r="I475" s="264"/>
      <c r="J475" s="264"/>
      <c r="K475" s="264"/>
      <c r="L475" s="264"/>
      <c r="M475" s="264"/>
      <c r="N475" s="264"/>
      <c r="O475" s="264"/>
      <c r="P475" s="264"/>
      <c r="Q475" s="264"/>
      <c r="R475" s="264"/>
      <c r="S475" s="264"/>
      <c r="T475" s="264"/>
      <c r="U475" s="264"/>
    </row>
    <row r="476">
      <c r="A476" s="264"/>
      <c r="B476" s="264"/>
      <c r="C476" s="264"/>
      <c r="D476" s="264"/>
      <c r="E476" s="264"/>
      <c r="F476" s="264"/>
      <c r="G476" s="264"/>
      <c r="H476" s="264"/>
      <c r="I476" s="264"/>
      <c r="J476" s="264"/>
      <c r="K476" s="264"/>
      <c r="L476" s="264"/>
      <c r="M476" s="264"/>
      <c r="N476" s="264"/>
      <c r="O476" s="264"/>
      <c r="P476" s="264"/>
      <c r="Q476" s="264"/>
      <c r="R476" s="264"/>
      <c r="S476" s="264"/>
      <c r="T476" s="264"/>
      <c r="U476" s="264"/>
    </row>
    <row r="477">
      <c r="A477" s="264"/>
      <c r="B477" s="264"/>
      <c r="C477" s="264"/>
      <c r="D477" s="264"/>
      <c r="E477" s="264"/>
      <c r="F477" s="264"/>
      <c r="G477" s="264"/>
      <c r="H477" s="264"/>
      <c r="I477" s="264"/>
      <c r="J477" s="264"/>
      <c r="K477" s="264"/>
      <c r="L477" s="264"/>
      <c r="M477" s="264"/>
      <c r="N477" s="264"/>
      <c r="O477" s="264"/>
      <c r="P477" s="264"/>
      <c r="Q477" s="264"/>
      <c r="R477" s="264"/>
      <c r="S477" s="264"/>
      <c r="T477" s="264"/>
      <c r="U477" s="264"/>
    </row>
    <row r="478">
      <c r="A478" s="264"/>
      <c r="B478" s="264"/>
      <c r="C478" s="264"/>
      <c r="D478" s="264"/>
      <c r="E478" s="264"/>
      <c r="F478" s="264"/>
      <c r="G478" s="264"/>
      <c r="H478" s="264"/>
      <c r="I478" s="264"/>
      <c r="J478" s="264"/>
      <c r="K478" s="264"/>
      <c r="L478" s="264"/>
      <c r="M478" s="264"/>
      <c r="N478" s="264"/>
      <c r="O478" s="264"/>
      <c r="P478" s="264"/>
      <c r="Q478" s="264"/>
      <c r="R478" s="264"/>
      <c r="S478" s="264"/>
      <c r="T478" s="264"/>
      <c r="U478" s="264"/>
    </row>
    <row r="479">
      <c r="A479" s="264"/>
      <c r="B479" s="264"/>
      <c r="C479" s="264"/>
      <c r="D479" s="264"/>
      <c r="E479" s="264"/>
      <c r="F479" s="264"/>
      <c r="G479" s="264"/>
      <c r="H479" s="264"/>
      <c r="I479" s="264"/>
      <c r="J479" s="264"/>
      <c r="K479" s="264"/>
      <c r="L479" s="264"/>
      <c r="M479" s="264"/>
      <c r="N479" s="264"/>
      <c r="O479" s="264"/>
      <c r="P479" s="264"/>
      <c r="Q479" s="264"/>
      <c r="R479" s="264"/>
      <c r="S479" s="264"/>
      <c r="T479" s="264"/>
      <c r="U479" s="264"/>
    </row>
    <row r="480">
      <c r="A480" s="264"/>
      <c r="B480" s="264"/>
      <c r="C480" s="264"/>
      <c r="D480" s="264"/>
      <c r="E480" s="264"/>
      <c r="F480" s="264"/>
      <c r="G480" s="264"/>
      <c r="H480" s="264"/>
      <c r="I480" s="264"/>
      <c r="J480" s="264"/>
      <c r="K480" s="264"/>
      <c r="L480" s="264"/>
      <c r="M480" s="264"/>
      <c r="N480" s="264"/>
      <c r="O480" s="264"/>
      <c r="P480" s="264"/>
      <c r="Q480" s="264"/>
      <c r="R480" s="264"/>
      <c r="S480" s="264"/>
      <c r="T480" s="264"/>
      <c r="U480" s="264"/>
    </row>
    <row r="481">
      <c r="A481" s="264"/>
      <c r="B481" s="264"/>
      <c r="C481" s="264"/>
      <c r="D481" s="264"/>
      <c r="E481" s="264"/>
      <c r="F481" s="264"/>
      <c r="G481" s="264"/>
      <c r="H481" s="264"/>
      <c r="I481" s="264"/>
      <c r="J481" s="264"/>
      <c r="K481" s="264"/>
      <c r="L481" s="264"/>
      <c r="M481" s="264"/>
      <c r="N481" s="264"/>
      <c r="O481" s="264"/>
      <c r="P481" s="264"/>
      <c r="Q481" s="264"/>
      <c r="R481" s="264"/>
      <c r="S481" s="264"/>
      <c r="T481" s="264"/>
      <c r="U481" s="264"/>
    </row>
    <row r="482">
      <c r="A482" s="264"/>
      <c r="B482" s="264"/>
      <c r="C482" s="264"/>
      <c r="D482" s="264"/>
      <c r="E482" s="264"/>
      <c r="F482" s="264"/>
      <c r="G482" s="264"/>
      <c r="H482" s="264"/>
      <c r="I482" s="264"/>
      <c r="J482" s="264"/>
      <c r="K482" s="264"/>
      <c r="L482" s="264"/>
      <c r="M482" s="264"/>
      <c r="N482" s="264"/>
      <c r="O482" s="264"/>
      <c r="P482" s="264"/>
      <c r="Q482" s="264"/>
      <c r="R482" s="264"/>
      <c r="S482" s="264"/>
      <c r="T482" s="264"/>
      <c r="U482" s="264"/>
    </row>
    <row r="483">
      <c r="A483" s="264"/>
      <c r="B483" s="264"/>
      <c r="C483" s="264"/>
      <c r="D483" s="264"/>
      <c r="E483" s="264"/>
      <c r="F483" s="264"/>
      <c r="G483" s="264"/>
      <c r="H483" s="264"/>
      <c r="I483" s="264"/>
      <c r="J483" s="264"/>
      <c r="K483" s="264"/>
      <c r="L483" s="264"/>
      <c r="M483" s="264"/>
      <c r="N483" s="264"/>
      <c r="O483" s="264"/>
      <c r="P483" s="264"/>
      <c r="Q483" s="264"/>
      <c r="R483" s="264"/>
      <c r="S483" s="264"/>
      <c r="T483" s="264"/>
      <c r="U483" s="264"/>
    </row>
    <row r="484">
      <c r="A484" s="264"/>
      <c r="B484" s="264"/>
      <c r="C484" s="264"/>
      <c r="D484" s="264"/>
      <c r="E484" s="264"/>
      <c r="F484" s="264"/>
      <c r="G484" s="264"/>
      <c r="H484" s="264"/>
      <c r="I484" s="264"/>
      <c r="J484" s="264"/>
      <c r="K484" s="264"/>
      <c r="L484" s="264"/>
      <c r="M484" s="264"/>
      <c r="N484" s="264"/>
      <c r="O484" s="264"/>
      <c r="P484" s="264"/>
      <c r="Q484" s="264"/>
      <c r="R484" s="264"/>
      <c r="S484" s="264"/>
      <c r="T484" s="264"/>
      <c r="U484" s="264"/>
    </row>
    <row r="485">
      <c r="A485" s="264"/>
      <c r="B485" s="264"/>
      <c r="C485" s="264"/>
      <c r="D485" s="264"/>
      <c r="E485" s="264"/>
      <c r="F485" s="264"/>
      <c r="G485" s="264"/>
      <c r="H485" s="264"/>
      <c r="I485" s="264"/>
      <c r="J485" s="264"/>
      <c r="K485" s="264"/>
      <c r="L485" s="264"/>
      <c r="M485" s="264"/>
      <c r="N485" s="264"/>
      <c r="O485" s="264"/>
      <c r="P485" s="264"/>
      <c r="Q485" s="264"/>
      <c r="R485" s="264"/>
      <c r="S485" s="264"/>
      <c r="T485" s="264"/>
      <c r="U485" s="264"/>
    </row>
    <row r="486">
      <c r="A486" s="264"/>
      <c r="B486" s="264"/>
      <c r="C486" s="264"/>
      <c r="D486" s="264"/>
      <c r="E486" s="264"/>
      <c r="F486" s="264"/>
      <c r="G486" s="264"/>
      <c r="H486" s="264"/>
      <c r="I486" s="264"/>
      <c r="J486" s="264"/>
      <c r="K486" s="264"/>
      <c r="L486" s="264"/>
      <c r="M486" s="264"/>
      <c r="N486" s="264"/>
      <c r="O486" s="264"/>
      <c r="P486" s="264"/>
      <c r="Q486" s="264"/>
      <c r="R486" s="264"/>
      <c r="S486" s="264"/>
      <c r="T486" s="264"/>
      <c r="U486" s="264"/>
    </row>
    <row r="487">
      <c r="A487" s="264"/>
      <c r="B487" s="264"/>
      <c r="C487" s="264"/>
      <c r="D487" s="264"/>
      <c r="E487" s="264"/>
      <c r="F487" s="264"/>
      <c r="G487" s="264"/>
      <c r="H487" s="264"/>
      <c r="I487" s="264"/>
      <c r="J487" s="264"/>
      <c r="K487" s="264"/>
      <c r="L487" s="264"/>
      <c r="M487" s="264"/>
      <c r="N487" s="264"/>
      <c r="O487" s="264"/>
      <c r="P487" s="264"/>
      <c r="Q487" s="264"/>
      <c r="R487" s="264"/>
      <c r="S487" s="264"/>
      <c r="T487" s="264"/>
      <c r="U487" s="264"/>
    </row>
    <row r="488">
      <c r="A488" s="264"/>
      <c r="B488" s="264"/>
      <c r="C488" s="264"/>
      <c r="D488" s="264"/>
      <c r="E488" s="264"/>
      <c r="F488" s="264"/>
      <c r="G488" s="264"/>
      <c r="H488" s="264"/>
      <c r="I488" s="264"/>
      <c r="J488" s="264"/>
      <c r="K488" s="264"/>
      <c r="L488" s="264"/>
      <c r="M488" s="264"/>
      <c r="N488" s="264"/>
      <c r="O488" s="264"/>
      <c r="P488" s="264"/>
      <c r="Q488" s="264"/>
      <c r="R488" s="264"/>
      <c r="S488" s="264"/>
      <c r="T488" s="264"/>
      <c r="U488" s="264"/>
    </row>
    <row r="489">
      <c r="A489" s="264"/>
      <c r="B489" s="264"/>
      <c r="C489" s="264"/>
      <c r="D489" s="264"/>
      <c r="E489" s="264"/>
      <c r="F489" s="264"/>
      <c r="G489" s="264"/>
      <c r="H489" s="264"/>
      <c r="I489" s="264"/>
      <c r="J489" s="264"/>
      <c r="K489" s="264"/>
      <c r="L489" s="264"/>
      <c r="M489" s="264"/>
      <c r="N489" s="264"/>
      <c r="O489" s="264"/>
      <c r="P489" s="264"/>
      <c r="Q489" s="264"/>
      <c r="R489" s="264"/>
      <c r="S489" s="264"/>
      <c r="T489" s="264"/>
      <c r="U489" s="264"/>
    </row>
    <row r="490">
      <c r="A490" s="264"/>
      <c r="B490" s="264"/>
      <c r="C490" s="264"/>
      <c r="D490" s="264"/>
      <c r="E490" s="264"/>
      <c r="F490" s="264"/>
      <c r="G490" s="264"/>
      <c r="H490" s="264"/>
      <c r="I490" s="264"/>
      <c r="J490" s="264"/>
      <c r="K490" s="264"/>
      <c r="L490" s="264"/>
      <c r="M490" s="264"/>
      <c r="N490" s="264"/>
      <c r="O490" s="264"/>
      <c r="P490" s="264"/>
      <c r="Q490" s="264"/>
      <c r="R490" s="264"/>
      <c r="S490" s="264"/>
      <c r="T490" s="264"/>
      <c r="U490" s="264"/>
    </row>
    <row r="491">
      <c r="A491" s="264"/>
      <c r="B491" s="264"/>
      <c r="C491" s="264"/>
      <c r="D491" s="264"/>
      <c r="E491" s="264"/>
      <c r="F491" s="264"/>
      <c r="G491" s="264"/>
      <c r="H491" s="264"/>
      <c r="I491" s="264"/>
      <c r="J491" s="264"/>
      <c r="K491" s="264"/>
      <c r="L491" s="264"/>
      <c r="M491" s="264"/>
      <c r="N491" s="264"/>
      <c r="O491" s="264"/>
      <c r="P491" s="264"/>
      <c r="Q491" s="264"/>
      <c r="R491" s="264"/>
      <c r="S491" s="264"/>
      <c r="T491" s="264"/>
      <c r="U491" s="264"/>
    </row>
    <row r="492">
      <c r="A492" s="264"/>
      <c r="B492" s="264"/>
      <c r="C492" s="264"/>
      <c r="D492" s="264"/>
      <c r="E492" s="264"/>
      <c r="F492" s="264"/>
      <c r="G492" s="264"/>
      <c r="H492" s="264"/>
      <c r="I492" s="264"/>
      <c r="J492" s="264"/>
      <c r="K492" s="264"/>
      <c r="L492" s="264"/>
      <c r="M492" s="264"/>
      <c r="N492" s="264"/>
      <c r="O492" s="264"/>
      <c r="P492" s="264"/>
      <c r="Q492" s="264"/>
      <c r="R492" s="264"/>
      <c r="S492" s="264"/>
      <c r="T492" s="264"/>
      <c r="U492" s="264"/>
    </row>
    <row r="493">
      <c r="A493" s="264"/>
      <c r="B493" s="264"/>
      <c r="C493" s="264"/>
      <c r="D493" s="264"/>
      <c r="E493" s="264"/>
      <c r="F493" s="264"/>
      <c r="G493" s="264"/>
      <c r="H493" s="264"/>
      <c r="I493" s="264"/>
      <c r="J493" s="264"/>
      <c r="K493" s="264"/>
      <c r="L493" s="264"/>
      <c r="M493" s="264"/>
      <c r="N493" s="264"/>
      <c r="O493" s="264"/>
      <c r="P493" s="264"/>
      <c r="Q493" s="264"/>
      <c r="R493" s="264"/>
      <c r="S493" s="264"/>
      <c r="T493" s="264"/>
      <c r="U493" s="264"/>
    </row>
    <row r="494">
      <c r="A494" s="264"/>
      <c r="B494" s="264"/>
      <c r="C494" s="264"/>
      <c r="D494" s="264"/>
      <c r="E494" s="264"/>
      <c r="F494" s="264"/>
      <c r="G494" s="264"/>
      <c r="H494" s="264"/>
      <c r="I494" s="264"/>
      <c r="J494" s="264"/>
      <c r="K494" s="264"/>
      <c r="L494" s="264"/>
      <c r="M494" s="264"/>
      <c r="N494" s="264"/>
      <c r="O494" s="264"/>
      <c r="P494" s="264"/>
      <c r="Q494" s="264"/>
      <c r="R494" s="264"/>
      <c r="S494" s="264"/>
      <c r="T494" s="264"/>
      <c r="U494" s="264"/>
    </row>
    <row r="495">
      <c r="A495" s="264"/>
      <c r="B495" s="264"/>
      <c r="C495" s="264"/>
      <c r="D495" s="264"/>
      <c r="E495" s="264"/>
      <c r="F495" s="264"/>
      <c r="G495" s="264"/>
      <c r="H495" s="264"/>
      <c r="I495" s="264"/>
      <c r="J495" s="264"/>
      <c r="K495" s="264"/>
      <c r="L495" s="264"/>
      <c r="M495" s="264"/>
      <c r="N495" s="264"/>
      <c r="O495" s="264"/>
      <c r="P495" s="264"/>
      <c r="Q495" s="264"/>
      <c r="R495" s="264"/>
      <c r="S495" s="264"/>
      <c r="T495" s="264"/>
      <c r="U495" s="264"/>
    </row>
    <row r="496">
      <c r="A496" s="264"/>
      <c r="B496" s="264"/>
      <c r="C496" s="264"/>
      <c r="D496" s="264"/>
      <c r="E496" s="264"/>
      <c r="F496" s="264"/>
      <c r="G496" s="264"/>
      <c r="H496" s="264"/>
      <c r="I496" s="264"/>
      <c r="J496" s="264"/>
      <c r="K496" s="264"/>
      <c r="L496" s="264"/>
      <c r="M496" s="264"/>
      <c r="N496" s="264"/>
      <c r="O496" s="264"/>
      <c r="P496" s="264"/>
      <c r="Q496" s="264"/>
      <c r="R496" s="264"/>
      <c r="S496" s="264"/>
      <c r="T496" s="264"/>
      <c r="U496" s="264"/>
    </row>
    <row r="497">
      <c r="A497" s="264"/>
      <c r="B497" s="264"/>
      <c r="C497" s="264"/>
      <c r="D497" s="264"/>
      <c r="E497" s="264"/>
      <c r="F497" s="264"/>
      <c r="G497" s="264"/>
      <c r="H497" s="264"/>
      <c r="I497" s="264"/>
      <c r="J497" s="264"/>
      <c r="K497" s="264"/>
      <c r="L497" s="264"/>
      <c r="M497" s="264"/>
      <c r="N497" s="264"/>
      <c r="O497" s="264"/>
      <c r="P497" s="264"/>
      <c r="Q497" s="264"/>
      <c r="R497" s="264"/>
      <c r="S497" s="264"/>
      <c r="T497" s="264"/>
      <c r="U497" s="264"/>
    </row>
    <row r="498">
      <c r="A498" s="264"/>
      <c r="B498" s="264"/>
      <c r="C498" s="264"/>
      <c r="D498" s="264"/>
      <c r="E498" s="264"/>
      <c r="F498" s="264"/>
      <c r="G498" s="264"/>
      <c r="H498" s="264"/>
      <c r="I498" s="264"/>
      <c r="J498" s="264"/>
      <c r="K498" s="264"/>
      <c r="L498" s="264"/>
      <c r="M498" s="264"/>
      <c r="N498" s="264"/>
      <c r="O498" s="264"/>
      <c r="P498" s="264"/>
      <c r="Q498" s="264"/>
      <c r="R498" s="264"/>
      <c r="S498" s="264"/>
      <c r="T498" s="264"/>
      <c r="U498" s="264"/>
    </row>
    <row r="499">
      <c r="A499" s="264"/>
      <c r="B499" s="264"/>
      <c r="C499" s="264"/>
      <c r="D499" s="264"/>
      <c r="E499" s="264"/>
      <c r="F499" s="264"/>
      <c r="G499" s="264"/>
      <c r="H499" s="264"/>
      <c r="I499" s="264"/>
      <c r="J499" s="264"/>
      <c r="K499" s="264"/>
      <c r="L499" s="264"/>
      <c r="M499" s="264"/>
      <c r="N499" s="264"/>
      <c r="O499" s="264"/>
      <c r="P499" s="264"/>
      <c r="Q499" s="264"/>
      <c r="R499" s="264"/>
      <c r="S499" s="264"/>
      <c r="T499" s="264"/>
      <c r="U499" s="264"/>
    </row>
    <row r="500">
      <c r="A500" s="264"/>
      <c r="B500" s="264"/>
      <c r="C500" s="264"/>
      <c r="D500" s="264"/>
      <c r="E500" s="264"/>
      <c r="F500" s="264"/>
      <c r="G500" s="264"/>
      <c r="H500" s="264"/>
      <c r="I500" s="264"/>
      <c r="J500" s="264"/>
      <c r="K500" s="264"/>
      <c r="L500" s="264"/>
      <c r="M500" s="264"/>
      <c r="N500" s="264"/>
      <c r="O500" s="264"/>
      <c r="P500" s="264"/>
      <c r="Q500" s="264"/>
      <c r="R500" s="264"/>
      <c r="S500" s="264"/>
      <c r="T500" s="264"/>
      <c r="U500" s="264"/>
    </row>
    <row r="501">
      <c r="A501" s="264"/>
      <c r="B501" s="264"/>
      <c r="C501" s="264"/>
      <c r="D501" s="264"/>
      <c r="E501" s="264"/>
      <c r="F501" s="264"/>
      <c r="G501" s="264"/>
      <c r="H501" s="264"/>
      <c r="I501" s="264"/>
      <c r="J501" s="264"/>
      <c r="K501" s="264"/>
      <c r="L501" s="264"/>
      <c r="M501" s="264"/>
      <c r="N501" s="264"/>
      <c r="O501" s="264"/>
      <c r="P501" s="264"/>
      <c r="Q501" s="264"/>
      <c r="R501" s="264"/>
      <c r="S501" s="264"/>
      <c r="T501" s="264"/>
      <c r="U501" s="264"/>
    </row>
    <row r="502">
      <c r="A502" s="264"/>
      <c r="B502" s="264"/>
      <c r="C502" s="264"/>
      <c r="D502" s="264"/>
      <c r="E502" s="264"/>
      <c r="F502" s="264"/>
      <c r="G502" s="264"/>
      <c r="H502" s="264"/>
      <c r="I502" s="264"/>
      <c r="J502" s="264"/>
      <c r="K502" s="264"/>
      <c r="L502" s="264"/>
      <c r="M502" s="264"/>
      <c r="N502" s="264"/>
      <c r="O502" s="264"/>
      <c r="P502" s="264"/>
      <c r="Q502" s="264"/>
      <c r="R502" s="264"/>
      <c r="S502" s="264"/>
      <c r="T502" s="264"/>
      <c r="U502" s="264"/>
    </row>
    <row r="503">
      <c r="A503" s="264"/>
      <c r="B503" s="264"/>
      <c r="C503" s="264"/>
      <c r="D503" s="264"/>
      <c r="E503" s="264"/>
      <c r="F503" s="264"/>
      <c r="G503" s="264"/>
      <c r="H503" s="264"/>
      <c r="I503" s="264"/>
      <c r="J503" s="264"/>
      <c r="K503" s="264"/>
      <c r="L503" s="264"/>
      <c r="M503" s="264"/>
      <c r="N503" s="264"/>
      <c r="O503" s="264"/>
      <c r="P503" s="264"/>
      <c r="Q503" s="264"/>
      <c r="R503" s="264"/>
      <c r="S503" s="264"/>
      <c r="T503" s="264"/>
      <c r="U503" s="264"/>
    </row>
    <row r="504">
      <c r="A504" s="264"/>
      <c r="B504" s="264"/>
      <c r="C504" s="264"/>
      <c r="D504" s="264"/>
      <c r="E504" s="264"/>
      <c r="F504" s="264"/>
      <c r="G504" s="264"/>
      <c r="H504" s="264"/>
      <c r="I504" s="264"/>
      <c r="J504" s="264"/>
      <c r="K504" s="264"/>
      <c r="L504" s="264"/>
      <c r="M504" s="264"/>
      <c r="N504" s="264"/>
      <c r="O504" s="264"/>
      <c r="P504" s="264"/>
      <c r="Q504" s="264"/>
      <c r="R504" s="264"/>
      <c r="S504" s="264"/>
      <c r="T504" s="264"/>
      <c r="U504" s="264"/>
    </row>
    <row r="505">
      <c r="A505" s="264"/>
      <c r="B505" s="264"/>
      <c r="C505" s="264"/>
      <c r="D505" s="264"/>
      <c r="E505" s="264"/>
      <c r="F505" s="264"/>
      <c r="G505" s="264"/>
      <c r="H505" s="264"/>
      <c r="I505" s="264"/>
      <c r="J505" s="264"/>
      <c r="K505" s="264"/>
      <c r="L505" s="264"/>
      <c r="M505" s="264"/>
      <c r="N505" s="264"/>
      <c r="O505" s="264"/>
      <c r="P505" s="264"/>
      <c r="Q505" s="264"/>
      <c r="R505" s="264"/>
      <c r="S505" s="264"/>
      <c r="T505" s="264"/>
      <c r="U505" s="264"/>
    </row>
    <row r="506">
      <c r="A506" s="264"/>
      <c r="B506" s="264"/>
      <c r="C506" s="264"/>
      <c r="D506" s="264"/>
      <c r="E506" s="264"/>
      <c r="F506" s="264"/>
      <c r="G506" s="264"/>
      <c r="H506" s="264"/>
      <c r="I506" s="264"/>
      <c r="J506" s="264"/>
      <c r="K506" s="264"/>
      <c r="L506" s="264"/>
      <c r="M506" s="264"/>
      <c r="N506" s="264"/>
      <c r="O506" s="264"/>
      <c r="P506" s="264"/>
      <c r="Q506" s="264"/>
      <c r="R506" s="264"/>
      <c r="S506" s="264"/>
      <c r="T506" s="264"/>
      <c r="U506" s="264"/>
    </row>
    <row r="507">
      <c r="A507" s="264"/>
      <c r="B507" s="264"/>
      <c r="C507" s="264"/>
      <c r="D507" s="264"/>
      <c r="E507" s="264"/>
      <c r="F507" s="264"/>
      <c r="G507" s="264"/>
      <c r="H507" s="264"/>
      <c r="I507" s="264"/>
      <c r="J507" s="264"/>
      <c r="K507" s="264"/>
      <c r="L507" s="264"/>
      <c r="M507" s="264"/>
      <c r="N507" s="264"/>
      <c r="O507" s="264"/>
      <c r="P507" s="264"/>
      <c r="Q507" s="264"/>
      <c r="R507" s="264"/>
      <c r="S507" s="264"/>
      <c r="T507" s="264"/>
      <c r="U507" s="264"/>
    </row>
    <row r="508">
      <c r="A508" s="264"/>
      <c r="B508" s="264"/>
      <c r="C508" s="264"/>
      <c r="D508" s="264"/>
      <c r="E508" s="264"/>
      <c r="F508" s="264"/>
      <c r="G508" s="264"/>
      <c r="H508" s="264"/>
      <c r="I508" s="264"/>
      <c r="J508" s="264"/>
      <c r="K508" s="264"/>
      <c r="L508" s="264"/>
      <c r="M508" s="264"/>
      <c r="N508" s="264"/>
      <c r="O508" s="264"/>
      <c r="P508" s="264"/>
      <c r="Q508" s="264"/>
      <c r="R508" s="264"/>
      <c r="S508" s="264"/>
      <c r="T508" s="264"/>
      <c r="U508" s="264"/>
    </row>
    <row r="509">
      <c r="A509" s="264"/>
      <c r="B509" s="264"/>
      <c r="C509" s="264"/>
      <c r="D509" s="264"/>
      <c r="E509" s="264"/>
      <c r="F509" s="264"/>
      <c r="G509" s="264"/>
      <c r="H509" s="264"/>
      <c r="I509" s="264"/>
      <c r="J509" s="264"/>
      <c r="K509" s="264"/>
      <c r="L509" s="264"/>
      <c r="M509" s="264"/>
      <c r="N509" s="264"/>
      <c r="O509" s="264"/>
      <c r="P509" s="264"/>
      <c r="Q509" s="264"/>
      <c r="R509" s="264"/>
      <c r="S509" s="264"/>
      <c r="T509" s="264"/>
      <c r="U509" s="264"/>
    </row>
    <row r="510">
      <c r="A510" s="264"/>
      <c r="B510" s="264"/>
      <c r="C510" s="264"/>
      <c r="D510" s="264"/>
      <c r="E510" s="264"/>
      <c r="F510" s="264"/>
      <c r="G510" s="264"/>
      <c r="H510" s="264"/>
      <c r="I510" s="264"/>
      <c r="J510" s="264"/>
      <c r="K510" s="264"/>
      <c r="L510" s="264"/>
      <c r="M510" s="264"/>
      <c r="N510" s="264"/>
      <c r="O510" s="264"/>
      <c r="P510" s="264"/>
      <c r="Q510" s="264"/>
      <c r="R510" s="264"/>
      <c r="S510" s="264"/>
      <c r="T510" s="264"/>
      <c r="U510" s="264"/>
    </row>
    <row r="511">
      <c r="A511" s="264"/>
      <c r="B511" s="264"/>
      <c r="C511" s="264"/>
      <c r="D511" s="264"/>
      <c r="E511" s="264"/>
      <c r="F511" s="264"/>
      <c r="G511" s="264"/>
      <c r="H511" s="264"/>
      <c r="I511" s="264"/>
      <c r="J511" s="264"/>
      <c r="K511" s="264"/>
      <c r="L511" s="264"/>
      <c r="M511" s="264"/>
      <c r="N511" s="264"/>
      <c r="O511" s="264"/>
      <c r="P511" s="264"/>
      <c r="Q511" s="264"/>
      <c r="R511" s="264"/>
      <c r="S511" s="264"/>
      <c r="T511" s="264"/>
      <c r="U511" s="264"/>
    </row>
    <row r="512">
      <c r="A512" s="264"/>
      <c r="B512" s="264"/>
      <c r="C512" s="264"/>
      <c r="D512" s="264"/>
      <c r="E512" s="264"/>
      <c r="F512" s="264"/>
      <c r="G512" s="264"/>
      <c r="H512" s="264"/>
      <c r="I512" s="264"/>
      <c r="J512" s="264"/>
      <c r="K512" s="264"/>
      <c r="L512" s="264"/>
      <c r="M512" s="264"/>
      <c r="N512" s="264"/>
      <c r="O512" s="264"/>
      <c r="P512" s="264"/>
      <c r="Q512" s="264"/>
      <c r="R512" s="264"/>
      <c r="S512" s="264"/>
      <c r="T512" s="264"/>
      <c r="U512" s="264"/>
    </row>
    <row r="513">
      <c r="A513" s="264"/>
      <c r="B513" s="264"/>
      <c r="C513" s="264"/>
      <c r="D513" s="264"/>
      <c r="E513" s="264"/>
      <c r="F513" s="264"/>
      <c r="G513" s="264"/>
      <c r="H513" s="264"/>
      <c r="I513" s="264"/>
      <c r="J513" s="264"/>
      <c r="K513" s="264"/>
      <c r="L513" s="264"/>
      <c r="M513" s="264"/>
      <c r="N513" s="264"/>
      <c r="O513" s="264"/>
      <c r="P513" s="264"/>
      <c r="Q513" s="264"/>
      <c r="R513" s="264"/>
      <c r="S513" s="264"/>
      <c r="T513" s="264"/>
      <c r="U513" s="264"/>
    </row>
    <row r="514">
      <c r="A514" s="264"/>
      <c r="B514" s="264"/>
      <c r="C514" s="264"/>
      <c r="D514" s="264"/>
      <c r="E514" s="264"/>
      <c r="F514" s="264"/>
      <c r="G514" s="264"/>
      <c r="H514" s="264"/>
      <c r="I514" s="264"/>
      <c r="J514" s="264"/>
      <c r="K514" s="264"/>
      <c r="L514" s="264"/>
      <c r="M514" s="264"/>
      <c r="N514" s="264"/>
      <c r="O514" s="264"/>
      <c r="P514" s="264"/>
      <c r="Q514" s="264"/>
      <c r="R514" s="264"/>
      <c r="S514" s="264"/>
      <c r="T514" s="264"/>
      <c r="U514" s="264"/>
    </row>
    <row r="515">
      <c r="A515" s="264"/>
      <c r="B515" s="264"/>
      <c r="C515" s="264"/>
      <c r="D515" s="264"/>
      <c r="E515" s="264"/>
      <c r="F515" s="264"/>
      <c r="G515" s="264"/>
      <c r="H515" s="264"/>
      <c r="I515" s="264"/>
      <c r="J515" s="264"/>
      <c r="K515" s="264"/>
      <c r="L515" s="264"/>
      <c r="M515" s="264"/>
      <c r="N515" s="264"/>
      <c r="O515" s="264"/>
      <c r="P515" s="264"/>
      <c r="Q515" s="264"/>
      <c r="R515" s="264"/>
      <c r="S515" s="264"/>
      <c r="T515" s="264"/>
      <c r="U515" s="264"/>
    </row>
    <row r="516">
      <c r="A516" s="264"/>
      <c r="B516" s="264"/>
      <c r="C516" s="264"/>
      <c r="D516" s="264"/>
      <c r="E516" s="264"/>
      <c r="F516" s="264"/>
      <c r="G516" s="264"/>
      <c r="H516" s="264"/>
      <c r="I516" s="264"/>
      <c r="J516" s="264"/>
      <c r="K516" s="264"/>
      <c r="L516" s="264"/>
      <c r="M516" s="264"/>
      <c r="N516" s="264"/>
      <c r="O516" s="264"/>
      <c r="P516" s="264"/>
      <c r="Q516" s="264"/>
      <c r="R516" s="264"/>
      <c r="S516" s="264"/>
      <c r="T516" s="264"/>
      <c r="U516" s="264"/>
    </row>
    <row r="517">
      <c r="A517" s="264"/>
      <c r="B517" s="264"/>
      <c r="C517" s="264"/>
      <c r="D517" s="264"/>
      <c r="E517" s="264"/>
      <c r="F517" s="264"/>
      <c r="G517" s="264"/>
      <c r="H517" s="264"/>
      <c r="I517" s="264"/>
      <c r="J517" s="264"/>
      <c r="K517" s="264"/>
      <c r="L517" s="264"/>
      <c r="M517" s="264"/>
      <c r="N517" s="264"/>
      <c r="O517" s="264"/>
      <c r="P517" s="264"/>
      <c r="Q517" s="264"/>
      <c r="R517" s="264"/>
      <c r="S517" s="264"/>
      <c r="T517" s="264"/>
      <c r="U517" s="264"/>
    </row>
    <row r="518">
      <c r="A518" s="264"/>
      <c r="B518" s="264"/>
      <c r="C518" s="264"/>
      <c r="D518" s="264"/>
      <c r="E518" s="264"/>
      <c r="F518" s="264"/>
      <c r="G518" s="264"/>
      <c r="H518" s="264"/>
      <c r="I518" s="264"/>
      <c r="J518" s="264"/>
      <c r="K518" s="264"/>
      <c r="L518" s="264"/>
      <c r="M518" s="264"/>
      <c r="N518" s="264"/>
      <c r="O518" s="264"/>
      <c r="P518" s="264"/>
      <c r="Q518" s="264"/>
      <c r="R518" s="264"/>
      <c r="S518" s="264"/>
      <c r="T518" s="264"/>
      <c r="U518" s="264"/>
    </row>
    <row r="519">
      <c r="A519" s="264"/>
      <c r="B519" s="264"/>
      <c r="C519" s="264"/>
      <c r="D519" s="264"/>
      <c r="E519" s="264"/>
      <c r="F519" s="264"/>
      <c r="G519" s="264"/>
      <c r="H519" s="264"/>
      <c r="I519" s="264"/>
      <c r="J519" s="264"/>
      <c r="K519" s="264"/>
      <c r="L519" s="264"/>
      <c r="M519" s="264"/>
      <c r="N519" s="264"/>
      <c r="O519" s="264"/>
      <c r="P519" s="264"/>
      <c r="Q519" s="264"/>
      <c r="R519" s="264"/>
      <c r="S519" s="264"/>
      <c r="T519" s="264"/>
      <c r="U519" s="264"/>
    </row>
    <row r="520">
      <c r="A520" s="264"/>
      <c r="B520" s="264"/>
      <c r="C520" s="264"/>
      <c r="D520" s="264"/>
      <c r="E520" s="264"/>
      <c r="F520" s="264"/>
      <c r="G520" s="264"/>
      <c r="H520" s="264"/>
      <c r="I520" s="264"/>
      <c r="J520" s="264"/>
      <c r="K520" s="264"/>
      <c r="L520" s="264"/>
      <c r="M520" s="264"/>
      <c r="N520" s="264"/>
      <c r="O520" s="264"/>
      <c r="P520" s="264"/>
      <c r="Q520" s="264"/>
      <c r="R520" s="264"/>
      <c r="S520" s="264"/>
      <c r="T520" s="264"/>
      <c r="U520" s="264"/>
    </row>
    <row r="521">
      <c r="A521" s="264"/>
      <c r="B521" s="264"/>
      <c r="C521" s="264"/>
      <c r="D521" s="264"/>
      <c r="E521" s="264"/>
      <c r="F521" s="264"/>
      <c r="G521" s="264"/>
      <c r="H521" s="264"/>
      <c r="I521" s="264"/>
      <c r="J521" s="264"/>
      <c r="K521" s="264"/>
      <c r="L521" s="264"/>
      <c r="M521" s="264"/>
      <c r="N521" s="264"/>
      <c r="O521" s="264"/>
      <c r="P521" s="264"/>
      <c r="Q521" s="264"/>
      <c r="R521" s="264"/>
      <c r="S521" s="264"/>
      <c r="T521" s="264"/>
      <c r="U521" s="264"/>
    </row>
    <row r="522">
      <c r="A522" s="264"/>
      <c r="B522" s="264"/>
      <c r="C522" s="264"/>
      <c r="D522" s="264"/>
      <c r="E522" s="264"/>
      <c r="F522" s="264"/>
      <c r="G522" s="264"/>
      <c r="H522" s="264"/>
      <c r="I522" s="264"/>
      <c r="J522" s="264"/>
      <c r="K522" s="264"/>
      <c r="L522" s="264"/>
      <c r="M522" s="264"/>
      <c r="N522" s="264"/>
      <c r="O522" s="264"/>
      <c r="P522" s="264"/>
      <c r="Q522" s="264"/>
      <c r="R522" s="264"/>
      <c r="S522" s="264"/>
      <c r="T522" s="264"/>
      <c r="U522" s="264"/>
    </row>
    <row r="523">
      <c r="A523" s="264"/>
      <c r="B523" s="264"/>
      <c r="C523" s="264"/>
      <c r="D523" s="264"/>
      <c r="E523" s="264"/>
      <c r="F523" s="264"/>
      <c r="G523" s="264"/>
      <c r="H523" s="264"/>
      <c r="I523" s="264"/>
      <c r="J523" s="264"/>
      <c r="K523" s="264"/>
      <c r="L523" s="264"/>
      <c r="M523" s="264"/>
      <c r="N523" s="264"/>
      <c r="O523" s="264"/>
      <c r="P523" s="264"/>
      <c r="Q523" s="264"/>
      <c r="R523" s="264"/>
      <c r="S523" s="264"/>
      <c r="T523" s="264"/>
      <c r="U523" s="264"/>
    </row>
    <row r="524">
      <c r="A524" s="264"/>
      <c r="B524" s="264"/>
      <c r="C524" s="264"/>
      <c r="D524" s="264"/>
      <c r="E524" s="264"/>
      <c r="F524" s="264"/>
      <c r="G524" s="264"/>
      <c r="H524" s="264"/>
      <c r="I524" s="264"/>
      <c r="J524" s="264"/>
      <c r="K524" s="264"/>
      <c r="L524" s="264"/>
      <c r="M524" s="264"/>
      <c r="N524" s="264"/>
      <c r="O524" s="264"/>
      <c r="P524" s="264"/>
      <c r="Q524" s="264"/>
      <c r="R524" s="264"/>
      <c r="S524" s="264"/>
      <c r="T524" s="264"/>
      <c r="U524" s="264"/>
    </row>
    <row r="525">
      <c r="A525" s="264"/>
      <c r="B525" s="264"/>
      <c r="C525" s="264"/>
      <c r="D525" s="264"/>
      <c r="E525" s="264"/>
      <c r="F525" s="264"/>
      <c r="G525" s="264"/>
      <c r="H525" s="264"/>
      <c r="I525" s="264"/>
      <c r="J525" s="264"/>
      <c r="K525" s="264"/>
      <c r="L525" s="264"/>
      <c r="M525" s="264"/>
      <c r="N525" s="264"/>
      <c r="O525" s="264"/>
      <c r="P525" s="264"/>
      <c r="Q525" s="264"/>
      <c r="R525" s="264"/>
      <c r="S525" s="264"/>
      <c r="T525" s="264"/>
      <c r="U525" s="264"/>
    </row>
    <row r="526">
      <c r="A526" s="264"/>
      <c r="B526" s="264"/>
      <c r="C526" s="264"/>
      <c r="D526" s="264"/>
      <c r="E526" s="264"/>
      <c r="F526" s="264"/>
      <c r="G526" s="264"/>
      <c r="H526" s="264"/>
      <c r="I526" s="264"/>
      <c r="J526" s="264"/>
      <c r="K526" s="264"/>
      <c r="L526" s="264"/>
      <c r="M526" s="264"/>
      <c r="N526" s="264"/>
      <c r="O526" s="264"/>
      <c r="P526" s="264"/>
      <c r="Q526" s="264"/>
      <c r="R526" s="264"/>
      <c r="S526" s="264"/>
      <c r="T526" s="264"/>
      <c r="U526" s="264"/>
    </row>
    <row r="527">
      <c r="A527" s="264"/>
      <c r="B527" s="264"/>
      <c r="C527" s="264"/>
      <c r="D527" s="264"/>
      <c r="E527" s="264"/>
      <c r="F527" s="264"/>
      <c r="G527" s="264"/>
      <c r="H527" s="264"/>
      <c r="I527" s="264"/>
      <c r="J527" s="264"/>
      <c r="K527" s="264"/>
      <c r="L527" s="264"/>
      <c r="M527" s="264"/>
      <c r="N527" s="264"/>
      <c r="O527" s="264"/>
      <c r="P527" s="264"/>
      <c r="Q527" s="264"/>
      <c r="R527" s="264"/>
      <c r="S527" s="264"/>
      <c r="T527" s="264"/>
      <c r="U527" s="264"/>
    </row>
    <row r="528">
      <c r="A528" s="264"/>
      <c r="B528" s="264"/>
      <c r="C528" s="264"/>
      <c r="D528" s="264"/>
      <c r="E528" s="264"/>
      <c r="F528" s="264"/>
      <c r="G528" s="264"/>
      <c r="H528" s="264"/>
      <c r="I528" s="264"/>
      <c r="J528" s="264"/>
      <c r="K528" s="264"/>
      <c r="L528" s="264"/>
      <c r="M528" s="264"/>
      <c r="N528" s="264"/>
      <c r="O528" s="264"/>
      <c r="P528" s="264"/>
      <c r="Q528" s="264"/>
      <c r="R528" s="264"/>
      <c r="S528" s="264"/>
      <c r="T528" s="264"/>
      <c r="U528" s="264"/>
    </row>
    <row r="529">
      <c r="A529" s="264"/>
      <c r="B529" s="264"/>
      <c r="C529" s="264"/>
      <c r="D529" s="264"/>
      <c r="E529" s="264"/>
      <c r="F529" s="264"/>
      <c r="G529" s="264"/>
      <c r="H529" s="264"/>
      <c r="I529" s="264"/>
      <c r="J529" s="264"/>
      <c r="K529" s="264"/>
      <c r="L529" s="264"/>
      <c r="M529" s="264"/>
      <c r="N529" s="264"/>
      <c r="O529" s="264"/>
      <c r="P529" s="264"/>
      <c r="Q529" s="264"/>
      <c r="R529" s="264"/>
      <c r="S529" s="264"/>
      <c r="T529" s="264"/>
      <c r="U529" s="264"/>
    </row>
    <row r="530">
      <c r="A530" s="264"/>
      <c r="B530" s="264"/>
      <c r="C530" s="264"/>
      <c r="D530" s="264"/>
      <c r="E530" s="264"/>
      <c r="F530" s="264"/>
      <c r="G530" s="264"/>
      <c r="H530" s="264"/>
      <c r="I530" s="264"/>
      <c r="J530" s="264"/>
      <c r="K530" s="264"/>
      <c r="L530" s="264"/>
      <c r="M530" s="264"/>
      <c r="N530" s="264"/>
      <c r="O530" s="264"/>
      <c r="P530" s="264"/>
      <c r="Q530" s="264"/>
      <c r="R530" s="264"/>
      <c r="S530" s="264"/>
      <c r="T530" s="264"/>
      <c r="U530" s="264"/>
    </row>
    <row r="531">
      <c r="A531" s="264"/>
      <c r="B531" s="264"/>
      <c r="C531" s="264"/>
      <c r="D531" s="264"/>
      <c r="E531" s="264"/>
      <c r="F531" s="264"/>
      <c r="G531" s="264"/>
      <c r="H531" s="264"/>
      <c r="I531" s="264"/>
      <c r="J531" s="264"/>
      <c r="K531" s="264"/>
      <c r="L531" s="264"/>
      <c r="M531" s="264"/>
      <c r="N531" s="264"/>
      <c r="O531" s="264"/>
      <c r="P531" s="264"/>
      <c r="Q531" s="264"/>
      <c r="R531" s="264"/>
      <c r="S531" s="264"/>
      <c r="T531" s="264"/>
      <c r="U531" s="264"/>
    </row>
    <row r="532">
      <c r="A532" s="264"/>
      <c r="B532" s="264"/>
      <c r="C532" s="264"/>
      <c r="D532" s="264"/>
      <c r="E532" s="264"/>
      <c r="F532" s="264"/>
      <c r="G532" s="264"/>
      <c r="H532" s="264"/>
      <c r="I532" s="264"/>
      <c r="J532" s="264"/>
      <c r="K532" s="264"/>
      <c r="L532" s="264"/>
      <c r="M532" s="264"/>
      <c r="N532" s="264"/>
      <c r="O532" s="264"/>
      <c r="P532" s="264"/>
      <c r="Q532" s="264"/>
      <c r="R532" s="264"/>
      <c r="S532" s="264"/>
      <c r="T532" s="264"/>
      <c r="U532" s="264"/>
    </row>
    <row r="533">
      <c r="A533" s="264"/>
      <c r="B533" s="264"/>
      <c r="C533" s="264"/>
      <c r="D533" s="264"/>
      <c r="E533" s="264"/>
      <c r="F533" s="264"/>
      <c r="G533" s="264"/>
      <c r="H533" s="264"/>
      <c r="I533" s="264"/>
      <c r="J533" s="264"/>
      <c r="K533" s="264"/>
      <c r="L533" s="264"/>
      <c r="M533" s="264"/>
      <c r="N533" s="264"/>
      <c r="O533" s="264"/>
      <c r="P533" s="264"/>
      <c r="Q533" s="264"/>
      <c r="R533" s="264"/>
      <c r="S533" s="264"/>
      <c r="T533" s="264"/>
      <c r="U533" s="264"/>
    </row>
    <row r="534">
      <c r="A534" s="264"/>
      <c r="B534" s="264"/>
      <c r="C534" s="264"/>
      <c r="D534" s="264"/>
      <c r="E534" s="264"/>
      <c r="F534" s="264"/>
      <c r="G534" s="264"/>
      <c r="H534" s="264"/>
      <c r="I534" s="264"/>
      <c r="J534" s="264"/>
      <c r="K534" s="264"/>
      <c r="L534" s="264"/>
      <c r="M534" s="264"/>
      <c r="N534" s="264"/>
      <c r="O534" s="264"/>
      <c r="P534" s="264"/>
      <c r="Q534" s="264"/>
      <c r="R534" s="264"/>
      <c r="S534" s="264"/>
      <c r="T534" s="264"/>
      <c r="U534" s="264"/>
    </row>
    <row r="535">
      <c r="A535" s="264"/>
      <c r="B535" s="264"/>
      <c r="C535" s="264"/>
      <c r="D535" s="264"/>
      <c r="E535" s="264"/>
      <c r="F535" s="264"/>
      <c r="G535" s="264"/>
      <c r="H535" s="264"/>
      <c r="I535" s="264"/>
      <c r="J535" s="264"/>
      <c r="K535" s="264"/>
      <c r="L535" s="264"/>
      <c r="M535" s="264"/>
      <c r="N535" s="264"/>
      <c r="O535" s="264"/>
      <c r="P535" s="264"/>
      <c r="Q535" s="264"/>
      <c r="R535" s="264"/>
      <c r="S535" s="264"/>
      <c r="T535" s="264"/>
      <c r="U535" s="264"/>
    </row>
    <row r="536">
      <c r="A536" s="264"/>
      <c r="B536" s="264"/>
      <c r="C536" s="264"/>
      <c r="D536" s="264"/>
      <c r="E536" s="264"/>
      <c r="F536" s="264"/>
      <c r="G536" s="264"/>
      <c r="H536" s="264"/>
      <c r="I536" s="264"/>
      <c r="J536" s="264"/>
      <c r="K536" s="264"/>
      <c r="L536" s="264"/>
      <c r="M536" s="264"/>
      <c r="N536" s="264"/>
      <c r="O536" s="264"/>
      <c r="P536" s="264"/>
      <c r="Q536" s="264"/>
      <c r="R536" s="264"/>
      <c r="S536" s="264"/>
      <c r="T536" s="264"/>
      <c r="U536" s="264"/>
    </row>
    <row r="537">
      <c r="A537" s="264"/>
      <c r="B537" s="264"/>
      <c r="C537" s="264"/>
      <c r="D537" s="264"/>
      <c r="E537" s="264"/>
      <c r="F537" s="264"/>
      <c r="G537" s="264"/>
      <c r="H537" s="264"/>
      <c r="I537" s="264"/>
      <c r="J537" s="264"/>
      <c r="K537" s="264"/>
      <c r="L537" s="264"/>
      <c r="M537" s="264"/>
      <c r="N537" s="264"/>
      <c r="O537" s="264"/>
      <c r="P537" s="264"/>
      <c r="Q537" s="264"/>
      <c r="R537" s="264"/>
      <c r="S537" s="264"/>
      <c r="T537" s="264"/>
      <c r="U537" s="264"/>
    </row>
    <row r="538">
      <c r="A538" s="264"/>
      <c r="B538" s="264"/>
      <c r="C538" s="264"/>
      <c r="D538" s="264"/>
      <c r="E538" s="264"/>
      <c r="F538" s="264"/>
      <c r="G538" s="264"/>
      <c r="H538" s="264"/>
      <c r="I538" s="264"/>
      <c r="J538" s="264"/>
      <c r="K538" s="264"/>
      <c r="L538" s="264"/>
      <c r="M538" s="264"/>
      <c r="N538" s="264"/>
      <c r="O538" s="264"/>
      <c r="P538" s="264"/>
      <c r="Q538" s="264"/>
      <c r="R538" s="264"/>
      <c r="S538" s="264"/>
      <c r="T538" s="264"/>
      <c r="U538" s="264"/>
    </row>
    <row r="539">
      <c r="A539" s="264"/>
      <c r="B539" s="264"/>
      <c r="C539" s="264"/>
      <c r="D539" s="264"/>
      <c r="E539" s="264"/>
      <c r="F539" s="264"/>
      <c r="G539" s="264"/>
      <c r="H539" s="264"/>
      <c r="I539" s="264"/>
      <c r="J539" s="264"/>
      <c r="K539" s="264"/>
      <c r="L539" s="264"/>
      <c r="M539" s="264"/>
      <c r="N539" s="264"/>
      <c r="O539" s="264"/>
      <c r="P539" s="264"/>
      <c r="Q539" s="264"/>
      <c r="R539" s="264"/>
      <c r="S539" s="264"/>
      <c r="T539" s="264"/>
      <c r="U539" s="264"/>
    </row>
    <row r="540">
      <c r="A540" s="264"/>
      <c r="B540" s="264"/>
      <c r="C540" s="264"/>
      <c r="D540" s="264"/>
      <c r="E540" s="264"/>
      <c r="F540" s="264"/>
      <c r="G540" s="264"/>
      <c r="H540" s="264"/>
      <c r="I540" s="264"/>
      <c r="J540" s="264"/>
      <c r="K540" s="264"/>
      <c r="L540" s="264"/>
      <c r="M540" s="264"/>
      <c r="N540" s="264"/>
      <c r="O540" s="264"/>
      <c r="P540" s="264"/>
      <c r="Q540" s="264"/>
      <c r="R540" s="264"/>
      <c r="S540" s="264"/>
      <c r="T540" s="264"/>
      <c r="U540" s="264"/>
    </row>
    <row r="541">
      <c r="A541" s="264"/>
      <c r="B541" s="264"/>
      <c r="C541" s="264"/>
      <c r="D541" s="264"/>
      <c r="E541" s="264"/>
      <c r="F541" s="264"/>
      <c r="G541" s="264"/>
      <c r="H541" s="264"/>
      <c r="I541" s="264"/>
      <c r="J541" s="264"/>
      <c r="K541" s="264"/>
      <c r="L541" s="264"/>
      <c r="M541" s="264"/>
      <c r="N541" s="264"/>
      <c r="O541" s="264"/>
      <c r="P541" s="264"/>
      <c r="Q541" s="264"/>
      <c r="R541" s="264"/>
      <c r="S541" s="264"/>
      <c r="T541" s="264"/>
      <c r="U541" s="264"/>
    </row>
    <row r="542">
      <c r="A542" s="264"/>
      <c r="B542" s="264"/>
      <c r="C542" s="264"/>
      <c r="D542" s="264"/>
      <c r="E542" s="264"/>
      <c r="F542" s="264"/>
      <c r="G542" s="264"/>
      <c r="H542" s="264"/>
      <c r="I542" s="264"/>
      <c r="J542" s="264"/>
      <c r="K542" s="264"/>
      <c r="L542" s="264"/>
      <c r="M542" s="264"/>
      <c r="N542" s="264"/>
      <c r="O542" s="264"/>
      <c r="P542" s="264"/>
      <c r="Q542" s="264"/>
      <c r="R542" s="264"/>
      <c r="S542" s="264"/>
      <c r="T542" s="264"/>
      <c r="U542" s="264"/>
    </row>
    <row r="543">
      <c r="A543" s="264"/>
      <c r="B543" s="264"/>
      <c r="C543" s="264"/>
      <c r="D543" s="264"/>
      <c r="E543" s="264"/>
      <c r="F543" s="264"/>
      <c r="G543" s="264"/>
      <c r="H543" s="264"/>
      <c r="I543" s="264"/>
      <c r="J543" s="264"/>
      <c r="K543" s="264"/>
      <c r="L543" s="264"/>
      <c r="M543" s="264"/>
      <c r="N543" s="264"/>
      <c r="O543" s="264"/>
      <c r="P543" s="264"/>
      <c r="Q543" s="264"/>
      <c r="R543" s="264"/>
      <c r="S543" s="264"/>
      <c r="T543" s="264"/>
      <c r="U543" s="264"/>
    </row>
    <row r="544">
      <c r="A544" s="264"/>
      <c r="B544" s="264"/>
      <c r="C544" s="264"/>
      <c r="D544" s="264"/>
      <c r="E544" s="264"/>
      <c r="F544" s="264"/>
      <c r="G544" s="264"/>
      <c r="H544" s="264"/>
      <c r="I544" s="264"/>
      <c r="J544" s="264"/>
      <c r="K544" s="264"/>
      <c r="L544" s="264"/>
      <c r="M544" s="264"/>
      <c r="N544" s="264"/>
      <c r="O544" s="264"/>
      <c r="P544" s="264"/>
      <c r="Q544" s="264"/>
      <c r="R544" s="264"/>
      <c r="S544" s="264"/>
      <c r="T544" s="264"/>
      <c r="U544" s="264"/>
    </row>
    <row r="545">
      <c r="A545" s="264"/>
      <c r="B545" s="264"/>
      <c r="C545" s="264"/>
      <c r="D545" s="264"/>
      <c r="E545" s="264"/>
      <c r="F545" s="264"/>
      <c r="G545" s="264"/>
      <c r="H545" s="264"/>
      <c r="I545" s="264"/>
      <c r="J545" s="264"/>
      <c r="K545" s="264"/>
      <c r="L545" s="264"/>
      <c r="M545" s="264"/>
      <c r="N545" s="264"/>
      <c r="O545" s="264"/>
      <c r="P545" s="264"/>
      <c r="Q545" s="264"/>
      <c r="R545" s="264"/>
      <c r="S545" s="264"/>
      <c r="T545" s="264"/>
      <c r="U545" s="264"/>
    </row>
    <row r="546">
      <c r="A546" s="264"/>
      <c r="B546" s="264"/>
      <c r="C546" s="264"/>
      <c r="D546" s="264"/>
      <c r="E546" s="264"/>
      <c r="F546" s="264"/>
      <c r="G546" s="264"/>
      <c r="H546" s="264"/>
      <c r="I546" s="264"/>
      <c r="J546" s="264"/>
      <c r="K546" s="264"/>
      <c r="L546" s="264"/>
      <c r="M546" s="264"/>
      <c r="N546" s="264"/>
      <c r="O546" s="264"/>
      <c r="P546" s="264"/>
      <c r="Q546" s="264"/>
      <c r="R546" s="264"/>
      <c r="S546" s="264"/>
      <c r="T546" s="264"/>
      <c r="U546" s="264"/>
    </row>
    <row r="547">
      <c r="A547" s="264"/>
      <c r="B547" s="264"/>
      <c r="C547" s="264"/>
      <c r="D547" s="264"/>
      <c r="E547" s="264"/>
      <c r="F547" s="264"/>
      <c r="G547" s="264"/>
      <c r="H547" s="264"/>
      <c r="I547" s="264"/>
      <c r="J547" s="264"/>
      <c r="K547" s="264"/>
      <c r="L547" s="264"/>
      <c r="M547" s="264"/>
      <c r="N547" s="264"/>
      <c r="O547" s="264"/>
      <c r="P547" s="264"/>
      <c r="Q547" s="264"/>
      <c r="R547" s="264"/>
      <c r="S547" s="264"/>
      <c r="T547" s="264"/>
      <c r="U547" s="264"/>
    </row>
    <row r="548">
      <c r="A548" s="264"/>
      <c r="B548" s="264"/>
      <c r="C548" s="264"/>
      <c r="D548" s="264"/>
      <c r="E548" s="264"/>
      <c r="F548" s="264"/>
      <c r="G548" s="264"/>
      <c r="H548" s="264"/>
      <c r="I548" s="264"/>
      <c r="J548" s="264"/>
      <c r="K548" s="264"/>
      <c r="L548" s="264"/>
      <c r="M548" s="264"/>
      <c r="N548" s="264"/>
      <c r="O548" s="264"/>
      <c r="P548" s="264"/>
      <c r="Q548" s="264"/>
      <c r="R548" s="264"/>
      <c r="S548" s="264"/>
      <c r="T548" s="264"/>
      <c r="U548" s="264"/>
    </row>
    <row r="549">
      <c r="A549" s="264"/>
      <c r="B549" s="264"/>
      <c r="C549" s="264"/>
      <c r="D549" s="264"/>
      <c r="E549" s="264"/>
      <c r="F549" s="264"/>
      <c r="G549" s="264"/>
      <c r="H549" s="264"/>
      <c r="I549" s="264"/>
      <c r="J549" s="264"/>
      <c r="K549" s="264"/>
      <c r="L549" s="264"/>
      <c r="M549" s="264"/>
      <c r="N549" s="264"/>
      <c r="O549" s="264"/>
      <c r="P549" s="264"/>
      <c r="Q549" s="264"/>
      <c r="R549" s="264"/>
      <c r="S549" s="264"/>
      <c r="T549" s="264"/>
      <c r="U549" s="264"/>
    </row>
    <row r="550">
      <c r="A550" s="264"/>
      <c r="B550" s="264"/>
      <c r="C550" s="264"/>
      <c r="D550" s="264"/>
      <c r="E550" s="264"/>
      <c r="F550" s="264"/>
      <c r="G550" s="264"/>
      <c r="H550" s="264"/>
      <c r="I550" s="264"/>
      <c r="J550" s="264"/>
      <c r="K550" s="264"/>
      <c r="L550" s="264"/>
      <c r="M550" s="264"/>
      <c r="N550" s="264"/>
      <c r="O550" s="264"/>
      <c r="P550" s="264"/>
      <c r="Q550" s="264"/>
      <c r="R550" s="264"/>
      <c r="S550" s="264"/>
      <c r="T550" s="264"/>
      <c r="U550" s="264"/>
    </row>
    <row r="551">
      <c r="A551" s="264"/>
      <c r="B551" s="264"/>
      <c r="C551" s="264"/>
      <c r="D551" s="264"/>
      <c r="E551" s="264"/>
      <c r="F551" s="264"/>
      <c r="G551" s="264"/>
      <c r="H551" s="264"/>
      <c r="I551" s="264"/>
      <c r="J551" s="264"/>
      <c r="K551" s="264"/>
      <c r="L551" s="264"/>
      <c r="M551" s="264"/>
      <c r="N551" s="264"/>
      <c r="O551" s="264"/>
      <c r="P551" s="264"/>
      <c r="Q551" s="264"/>
      <c r="R551" s="264"/>
      <c r="S551" s="264"/>
      <c r="T551" s="264"/>
      <c r="U551" s="264"/>
    </row>
    <row r="552">
      <c r="A552" s="264"/>
      <c r="B552" s="264"/>
      <c r="C552" s="264"/>
      <c r="D552" s="264"/>
      <c r="E552" s="264"/>
      <c r="F552" s="264"/>
      <c r="G552" s="264"/>
      <c r="H552" s="264"/>
      <c r="I552" s="264"/>
      <c r="J552" s="264"/>
      <c r="K552" s="264"/>
      <c r="L552" s="264"/>
      <c r="M552" s="264"/>
      <c r="N552" s="264"/>
      <c r="O552" s="264"/>
      <c r="P552" s="264"/>
      <c r="Q552" s="264"/>
      <c r="R552" s="264"/>
      <c r="S552" s="264"/>
      <c r="T552" s="264"/>
      <c r="U552" s="264"/>
    </row>
    <row r="553">
      <c r="A553" s="264"/>
      <c r="B553" s="264"/>
      <c r="C553" s="264"/>
      <c r="D553" s="264"/>
      <c r="E553" s="264"/>
      <c r="F553" s="264"/>
      <c r="G553" s="264"/>
      <c r="H553" s="264"/>
      <c r="I553" s="264"/>
      <c r="J553" s="264"/>
      <c r="K553" s="264"/>
      <c r="L553" s="264"/>
      <c r="M553" s="264"/>
      <c r="N553" s="264"/>
      <c r="O553" s="264"/>
      <c r="P553" s="264"/>
      <c r="Q553" s="264"/>
      <c r="R553" s="264"/>
      <c r="S553" s="264"/>
      <c r="T553" s="264"/>
      <c r="U553" s="264"/>
    </row>
    <row r="554">
      <c r="A554" s="264"/>
      <c r="B554" s="264"/>
      <c r="C554" s="264"/>
      <c r="D554" s="264"/>
      <c r="E554" s="264"/>
      <c r="F554" s="264"/>
      <c r="G554" s="264"/>
      <c r="H554" s="264"/>
      <c r="I554" s="264"/>
      <c r="J554" s="264"/>
      <c r="K554" s="264"/>
      <c r="L554" s="264"/>
      <c r="M554" s="264"/>
      <c r="N554" s="264"/>
      <c r="O554" s="264"/>
      <c r="P554" s="264"/>
      <c r="Q554" s="264"/>
      <c r="R554" s="264"/>
      <c r="S554" s="264"/>
      <c r="T554" s="264"/>
      <c r="U554" s="264"/>
    </row>
    <row r="555">
      <c r="A555" s="264"/>
      <c r="B555" s="264"/>
      <c r="C555" s="264"/>
      <c r="D555" s="264"/>
      <c r="E555" s="264"/>
      <c r="F555" s="264"/>
      <c r="G555" s="264"/>
      <c r="H555" s="264"/>
      <c r="I555" s="264"/>
      <c r="J555" s="264"/>
      <c r="K555" s="264"/>
      <c r="L555" s="264"/>
      <c r="M555" s="264"/>
      <c r="N555" s="264"/>
      <c r="O555" s="264"/>
      <c r="P555" s="264"/>
      <c r="Q555" s="264"/>
      <c r="R555" s="264"/>
      <c r="S555" s="264"/>
      <c r="T555" s="264"/>
      <c r="U555" s="264"/>
    </row>
    <row r="556">
      <c r="A556" s="264"/>
      <c r="B556" s="264"/>
      <c r="C556" s="264"/>
      <c r="D556" s="264"/>
      <c r="E556" s="264"/>
      <c r="F556" s="264"/>
      <c r="G556" s="264"/>
      <c r="H556" s="264"/>
      <c r="I556" s="264"/>
      <c r="J556" s="264"/>
      <c r="K556" s="264"/>
      <c r="L556" s="264"/>
      <c r="M556" s="264"/>
      <c r="N556" s="264"/>
      <c r="O556" s="264"/>
      <c r="P556" s="264"/>
      <c r="Q556" s="264"/>
      <c r="R556" s="264"/>
      <c r="S556" s="264"/>
      <c r="T556" s="264"/>
      <c r="U556" s="264"/>
    </row>
    <row r="557">
      <c r="A557" s="264"/>
      <c r="B557" s="264"/>
      <c r="C557" s="264"/>
      <c r="D557" s="264"/>
      <c r="E557" s="264"/>
      <c r="F557" s="264"/>
      <c r="G557" s="264"/>
      <c r="H557" s="264"/>
      <c r="I557" s="264"/>
      <c r="J557" s="264"/>
      <c r="K557" s="264"/>
      <c r="L557" s="264"/>
      <c r="M557" s="264"/>
      <c r="N557" s="264"/>
      <c r="O557" s="264"/>
      <c r="P557" s="264"/>
      <c r="Q557" s="264"/>
      <c r="R557" s="264"/>
      <c r="S557" s="264"/>
      <c r="T557" s="264"/>
      <c r="U557" s="264"/>
    </row>
    <row r="558">
      <c r="A558" s="264"/>
      <c r="B558" s="264"/>
      <c r="C558" s="264"/>
      <c r="D558" s="264"/>
      <c r="E558" s="264"/>
      <c r="F558" s="264"/>
      <c r="G558" s="264"/>
      <c r="H558" s="264"/>
      <c r="I558" s="264"/>
      <c r="J558" s="264"/>
      <c r="K558" s="264"/>
      <c r="L558" s="264"/>
      <c r="M558" s="264"/>
      <c r="N558" s="264"/>
      <c r="O558" s="264"/>
      <c r="P558" s="264"/>
      <c r="Q558" s="264"/>
      <c r="R558" s="264"/>
      <c r="S558" s="264"/>
      <c r="T558" s="264"/>
      <c r="U558" s="264"/>
    </row>
    <row r="559">
      <c r="A559" s="264"/>
      <c r="B559" s="264"/>
      <c r="C559" s="264"/>
      <c r="D559" s="264"/>
      <c r="E559" s="264"/>
      <c r="F559" s="264"/>
      <c r="G559" s="264"/>
      <c r="H559" s="264"/>
      <c r="I559" s="264"/>
      <c r="J559" s="264"/>
      <c r="K559" s="264"/>
      <c r="L559" s="264"/>
      <c r="M559" s="264"/>
      <c r="N559" s="264"/>
      <c r="O559" s="264"/>
      <c r="P559" s="264"/>
      <c r="Q559" s="264"/>
      <c r="R559" s="264"/>
      <c r="S559" s="264"/>
      <c r="T559" s="264"/>
      <c r="U559" s="264"/>
    </row>
    <row r="560">
      <c r="A560" s="264"/>
      <c r="B560" s="264"/>
      <c r="C560" s="264"/>
      <c r="D560" s="264"/>
      <c r="E560" s="264"/>
      <c r="F560" s="264"/>
      <c r="G560" s="264"/>
      <c r="H560" s="264"/>
      <c r="I560" s="264"/>
      <c r="J560" s="264"/>
      <c r="K560" s="264"/>
      <c r="L560" s="264"/>
      <c r="M560" s="264"/>
      <c r="N560" s="264"/>
      <c r="O560" s="264"/>
      <c r="P560" s="264"/>
      <c r="Q560" s="264"/>
      <c r="R560" s="264"/>
      <c r="S560" s="264"/>
      <c r="T560" s="264"/>
      <c r="U560" s="264"/>
    </row>
    <row r="561">
      <c r="A561" s="264"/>
      <c r="B561" s="264"/>
      <c r="C561" s="264"/>
      <c r="D561" s="264"/>
      <c r="E561" s="264"/>
      <c r="F561" s="264"/>
      <c r="G561" s="264"/>
      <c r="H561" s="264"/>
      <c r="I561" s="264"/>
      <c r="J561" s="264"/>
      <c r="K561" s="264"/>
      <c r="L561" s="264"/>
      <c r="M561" s="264"/>
      <c r="N561" s="264"/>
      <c r="O561" s="264"/>
      <c r="P561" s="264"/>
      <c r="Q561" s="264"/>
      <c r="R561" s="264"/>
      <c r="S561" s="264"/>
      <c r="T561" s="264"/>
      <c r="U561" s="264"/>
    </row>
    <row r="562">
      <c r="A562" s="264"/>
      <c r="B562" s="264"/>
      <c r="C562" s="264"/>
      <c r="D562" s="264"/>
      <c r="E562" s="264"/>
      <c r="F562" s="264"/>
      <c r="G562" s="264"/>
      <c r="H562" s="264"/>
      <c r="I562" s="264"/>
      <c r="J562" s="264"/>
      <c r="K562" s="264"/>
      <c r="L562" s="264"/>
      <c r="M562" s="264"/>
      <c r="N562" s="264"/>
      <c r="O562" s="264"/>
      <c r="P562" s="264"/>
      <c r="Q562" s="264"/>
      <c r="R562" s="264"/>
      <c r="S562" s="264"/>
      <c r="T562" s="264"/>
      <c r="U562" s="264"/>
    </row>
    <row r="563">
      <c r="A563" s="264"/>
      <c r="B563" s="264"/>
      <c r="C563" s="264"/>
      <c r="D563" s="264"/>
      <c r="E563" s="264"/>
      <c r="F563" s="264"/>
      <c r="G563" s="264"/>
      <c r="H563" s="264"/>
      <c r="I563" s="264"/>
      <c r="J563" s="264"/>
      <c r="K563" s="264"/>
      <c r="L563" s="264"/>
      <c r="M563" s="264"/>
      <c r="N563" s="264"/>
      <c r="O563" s="264"/>
      <c r="P563" s="264"/>
      <c r="Q563" s="264"/>
      <c r="R563" s="264"/>
      <c r="S563" s="264"/>
      <c r="T563" s="264"/>
      <c r="U563" s="264"/>
    </row>
    <row r="564">
      <c r="A564" s="264"/>
      <c r="B564" s="264"/>
      <c r="C564" s="264"/>
      <c r="D564" s="264"/>
      <c r="E564" s="264"/>
      <c r="F564" s="264"/>
      <c r="G564" s="264"/>
      <c r="H564" s="264"/>
      <c r="I564" s="264"/>
      <c r="J564" s="264"/>
      <c r="K564" s="264"/>
      <c r="L564" s="264"/>
      <c r="M564" s="264"/>
      <c r="N564" s="264"/>
      <c r="O564" s="264"/>
      <c r="P564" s="264"/>
      <c r="Q564" s="264"/>
      <c r="R564" s="264"/>
      <c r="S564" s="264"/>
      <c r="T564" s="264"/>
      <c r="U564" s="264"/>
    </row>
    <row r="565">
      <c r="A565" s="264"/>
      <c r="B565" s="264"/>
      <c r="C565" s="264"/>
      <c r="D565" s="264"/>
      <c r="E565" s="264"/>
      <c r="F565" s="264"/>
      <c r="G565" s="264"/>
      <c r="H565" s="264"/>
      <c r="I565" s="264"/>
      <c r="J565" s="264"/>
      <c r="K565" s="264"/>
      <c r="L565" s="264"/>
      <c r="M565" s="264"/>
      <c r="N565" s="264"/>
      <c r="O565" s="264"/>
      <c r="P565" s="264"/>
      <c r="Q565" s="264"/>
      <c r="R565" s="264"/>
      <c r="S565" s="264"/>
      <c r="T565" s="264"/>
      <c r="U565" s="264"/>
    </row>
    <row r="566">
      <c r="A566" s="264"/>
      <c r="B566" s="264"/>
      <c r="C566" s="264"/>
      <c r="D566" s="264"/>
      <c r="E566" s="264"/>
      <c r="F566" s="264"/>
      <c r="G566" s="264"/>
      <c r="H566" s="264"/>
      <c r="I566" s="264"/>
      <c r="J566" s="264"/>
      <c r="K566" s="264"/>
      <c r="L566" s="264"/>
      <c r="M566" s="264"/>
      <c r="N566" s="264"/>
      <c r="O566" s="264"/>
      <c r="P566" s="264"/>
      <c r="Q566" s="264"/>
      <c r="R566" s="264"/>
      <c r="S566" s="264"/>
      <c r="T566" s="264"/>
      <c r="U566" s="264"/>
    </row>
    <row r="567">
      <c r="A567" s="264"/>
      <c r="B567" s="264"/>
      <c r="C567" s="264"/>
      <c r="D567" s="264"/>
      <c r="E567" s="264"/>
      <c r="F567" s="264"/>
      <c r="G567" s="264"/>
      <c r="H567" s="264"/>
      <c r="I567" s="264"/>
      <c r="J567" s="264"/>
      <c r="K567" s="264"/>
      <c r="L567" s="264"/>
      <c r="M567" s="264"/>
      <c r="N567" s="264"/>
      <c r="O567" s="264"/>
      <c r="P567" s="264"/>
      <c r="Q567" s="264"/>
      <c r="R567" s="264"/>
      <c r="S567" s="264"/>
      <c r="T567" s="264"/>
      <c r="U567" s="264"/>
    </row>
    <row r="568">
      <c r="A568" s="264"/>
      <c r="B568" s="264"/>
      <c r="C568" s="264"/>
      <c r="D568" s="264"/>
      <c r="E568" s="264"/>
      <c r="F568" s="264"/>
      <c r="G568" s="264"/>
      <c r="H568" s="264"/>
      <c r="I568" s="264"/>
      <c r="J568" s="264"/>
      <c r="K568" s="264"/>
      <c r="L568" s="264"/>
      <c r="M568" s="264"/>
      <c r="N568" s="264"/>
      <c r="O568" s="264"/>
      <c r="P568" s="264"/>
      <c r="Q568" s="264"/>
      <c r="R568" s="264"/>
      <c r="S568" s="264"/>
      <c r="T568" s="264"/>
      <c r="U568" s="264"/>
    </row>
    <row r="569">
      <c r="A569" s="264"/>
      <c r="B569" s="264"/>
      <c r="C569" s="264"/>
      <c r="D569" s="264"/>
      <c r="E569" s="264"/>
      <c r="F569" s="264"/>
      <c r="G569" s="264"/>
      <c r="H569" s="264"/>
      <c r="I569" s="264"/>
      <c r="J569" s="264"/>
      <c r="K569" s="264"/>
      <c r="L569" s="264"/>
      <c r="M569" s="264"/>
      <c r="N569" s="264"/>
      <c r="O569" s="264"/>
      <c r="P569" s="264"/>
      <c r="Q569" s="264"/>
      <c r="R569" s="264"/>
      <c r="S569" s="264"/>
      <c r="T569" s="264"/>
      <c r="U569" s="264"/>
    </row>
    <row r="570">
      <c r="A570" s="264"/>
      <c r="B570" s="264"/>
      <c r="C570" s="264"/>
      <c r="D570" s="264"/>
      <c r="E570" s="264"/>
      <c r="F570" s="264"/>
      <c r="G570" s="264"/>
      <c r="H570" s="264"/>
      <c r="I570" s="264"/>
      <c r="J570" s="264"/>
      <c r="K570" s="264"/>
      <c r="L570" s="264"/>
      <c r="M570" s="264"/>
      <c r="N570" s="264"/>
      <c r="O570" s="264"/>
      <c r="P570" s="264"/>
      <c r="Q570" s="264"/>
      <c r="R570" s="264"/>
      <c r="S570" s="264"/>
      <c r="T570" s="264"/>
      <c r="U570" s="264"/>
    </row>
    <row r="571">
      <c r="A571" s="264"/>
      <c r="B571" s="264"/>
      <c r="C571" s="264"/>
      <c r="D571" s="264"/>
      <c r="E571" s="264"/>
      <c r="F571" s="264"/>
      <c r="G571" s="264"/>
      <c r="H571" s="264"/>
      <c r="I571" s="264"/>
      <c r="J571" s="264"/>
      <c r="K571" s="264"/>
      <c r="L571" s="264"/>
      <c r="M571" s="264"/>
      <c r="N571" s="264"/>
      <c r="O571" s="264"/>
      <c r="P571" s="264"/>
      <c r="Q571" s="264"/>
      <c r="R571" s="264"/>
      <c r="S571" s="264"/>
      <c r="T571" s="264"/>
      <c r="U571" s="264"/>
    </row>
    <row r="572">
      <c r="A572" s="264"/>
      <c r="B572" s="264"/>
      <c r="C572" s="264"/>
      <c r="D572" s="264"/>
      <c r="E572" s="264"/>
      <c r="F572" s="264"/>
      <c r="G572" s="264"/>
      <c r="H572" s="264"/>
      <c r="I572" s="264"/>
      <c r="J572" s="264"/>
      <c r="K572" s="264"/>
      <c r="L572" s="264"/>
      <c r="M572" s="264"/>
      <c r="N572" s="264"/>
      <c r="O572" s="264"/>
      <c r="P572" s="264"/>
      <c r="Q572" s="264"/>
      <c r="R572" s="264"/>
      <c r="S572" s="264"/>
      <c r="T572" s="264"/>
      <c r="U572" s="264"/>
    </row>
    <row r="573">
      <c r="A573" s="264"/>
      <c r="B573" s="264"/>
      <c r="C573" s="264"/>
      <c r="D573" s="264"/>
      <c r="E573" s="264"/>
      <c r="F573" s="264"/>
      <c r="G573" s="264"/>
      <c r="H573" s="264"/>
      <c r="I573" s="264"/>
      <c r="J573" s="264"/>
      <c r="K573" s="264"/>
      <c r="L573" s="264"/>
      <c r="M573" s="264"/>
      <c r="N573" s="264"/>
      <c r="O573" s="264"/>
      <c r="P573" s="264"/>
      <c r="Q573" s="264"/>
      <c r="R573" s="264"/>
      <c r="S573" s="264"/>
      <c r="T573" s="264"/>
      <c r="U573" s="264"/>
    </row>
    <row r="574">
      <c r="A574" s="264"/>
      <c r="B574" s="264"/>
      <c r="C574" s="264"/>
      <c r="D574" s="264"/>
      <c r="E574" s="264"/>
      <c r="F574" s="264"/>
      <c r="G574" s="264"/>
      <c r="H574" s="264"/>
      <c r="I574" s="264"/>
      <c r="J574" s="264"/>
      <c r="K574" s="264"/>
      <c r="L574" s="264"/>
      <c r="M574" s="264"/>
      <c r="N574" s="264"/>
      <c r="O574" s="264"/>
      <c r="P574" s="264"/>
      <c r="Q574" s="264"/>
      <c r="R574" s="264"/>
      <c r="S574" s="264"/>
      <c r="T574" s="264"/>
      <c r="U574" s="264"/>
    </row>
    <row r="575">
      <c r="A575" s="264"/>
      <c r="B575" s="264"/>
      <c r="C575" s="264"/>
      <c r="D575" s="264"/>
      <c r="E575" s="264"/>
      <c r="F575" s="264"/>
      <c r="G575" s="264"/>
      <c r="H575" s="264"/>
      <c r="I575" s="264"/>
      <c r="J575" s="264"/>
      <c r="K575" s="264"/>
      <c r="L575" s="264"/>
      <c r="M575" s="264"/>
      <c r="N575" s="264"/>
      <c r="O575" s="264"/>
      <c r="P575" s="264"/>
      <c r="Q575" s="264"/>
      <c r="R575" s="264"/>
      <c r="S575" s="264"/>
      <c r="T575" s="264"/>
      <c r="U575" s="264"/>
    </row>
    <row r="576">
      <c r="A576" s="264"/>
      <c r="B576" s="264"/>
      <c r="C576" s="264"/>
      <c r="D576" s="264"/>
      <c r="E576" s="264"/>
      <c r="F576" s="264"/>
      <c r="G576" s="264"/>
      <c r="H576" s="264"/>
      <c r="I576" s="264"/>
      <c r="J576" s="264"/>
      <c r="K576" s="264"/>
      <c r="L576" s="264"/>
      <c r="M576" s="264"/>
      <c r="N576" s="264"/>
      <c r="O576" s="264"/>
      <c r="P576" s="264"/>
      <c r="Q576" s="264"/>
      <c r="R576" s="264"/>
      <c r="S576" s="264"/>
      <c r="T576" s="264"/>
      <c r="U576" s="264"/>
    </row>
    <row r="577">
      <c r="A577" s="264"/>
      <c r="B577" s="264"/>
      <c r="C577" s="264"/>
      <c r="D577" s="264"/>
      <c r="E577" s="264"/>
      <c r="F577" s="264"/>
      <c r="G577" s="264"/>
      <c r="H577" s="264"/>
      <c r="I577" s="264"/>
      <c r="J577" s="264"/>
      <c r="K577" s="264"/>
      <c r="L577" s="264"/>
      <c r="M577" s="264"/>
      <c r="N577" s="264"/>
      <c r="O577" s="264"/>
      <c r="P577" s="264"/>
      <c r="Q577" s="264"/>
      <c r="R577" s="264"/>
      <c r="S577" s="264"/>
      <c r="T577" s="264"/>
      <c r="U577" s="264"/>
    </row>
    <row r="578">
      <c r="A578" s="264"/>
      <c r="B578" s="264"/>
      <c r="C578" s="264"/>
      <c r="D578" s="264"/>
      <c r="E578" s="264"/>
      <c r="F578" s="264"/>
      <c r="G578" s="264"/>
      <c r="H578" s="264"/>
      <c r="I578" s="264"/>
      <c r="J578" s="264"/>
      <c r="K578" s="264"/>
      <c r="L578" s="264"/>
      <c r="M578" s="264"/>
      <c r="N578" s="264"/>
      <c r="O578" s="264"/>
      <c r="P578" s="264"/>
      <c r="Q578" s="264"/>
      <c r="R578" s="264"/>
      <c r="S578" s="264"/>
      <c r="T578" s="264"/>
      <c r="U578" s="264"/>
    </row>
    <row r="579">
      <c r="A579" s="264"/>
      <c r="B579" s="264"/>
      <c r="C579" s="264"/>
      <c r="D579" s="264"/>
      <c r="E579" s="264"/>
      <c r="F579" s="264"/>
      <c r="G579" s="264"/>
      <c r="H579" s="264"/>
      <c r="I579" s="264"/>
      <c r="J579" s="264"/>
      <c r="K579" s="264"/>
      <c r="L579" s="264"/>
      <c r="M579" s="264"/>
      <c r="N579" s="264"/>
      <c r="O579" s="264"/>
      <c r="P579" s="264"/>
      <c r="Q579" s="264"/>
      <c r="R579" s="264"/>
      <c r="S579" s="264"/>
      <c r="T579" s="264"/>
      <c r="U579" s="264"/>
    </row>
    <row r="580">
      <c r="A580" s="264"/>
      <c r="B580" s="264"/>
      <c r="C580" s="264"/>
      <c r="D580" s="264"/>
      <c r="E580" s="264"/>
      <c r="F580" s="264"/>
      <c r="G580" s="264"/>
      <c r="H580" s="264"/>
      <c r="I580" s="264"/>
      <c r="J580" s="264"/>
      <c r="K580" s="264"/>
      <c r="L580" s="264"/>
      <c r="M580" s="264"/>
      <c r="N580" s="264"/>
      <c r="O580" s="264"/>
      <c r="P580" s="264"/>
      <c r="Q580" s="264"/>
      <c r="R580" s="264"/>
      <c r="S580" s="264"/>
      <c r="T580" s="264"/>
      <c r="U580" s="264"/>
    </row>
    <row r="581">
      <c r="A581" s="264"/>
      <c r="B581" s="264"/>
      <c r="C581" s="264"/>
      <c r="D581" s="264"/>
      <c r="E581" s="264"/>
      <c r="F581" s="264"/>
      <c r="G581" s="264"/>
      <c r="H581" s="264"/>
      <c r="I581" s="264"/>
      <c r="J581" s="264"/>
      <c r="K581" s="264"/>
      <c r="L581" s="264"/>
      <c r="M581" s="264"/>
      <c r="N581" s="264"/>
      <c r="O581" s="264"/>
      <c r="P581" s="264"/>
      <c r="Q581" s="264"/>
      <c r="R581" s="264"/>
      <c r="S581" s="264"/>
      <c r="T581" s="264"/>
      <c r="U581" s="264"/>
    </row>
    <row r="582">
      <c r="A582" s="264"/>
      <c r="B582" s="264"/>
      <c r="C582" s="264"/>
      <c r="D582" s="264"/>
      <c r="E582" s="264"/>
      <c r="F582" s="264"/>
      <c r="G582" s="264"/>
      <c r="H582" s="264"/>
      <c r="I582" s="264"/>
      <c r="J582" s="264"/>
      <c r="K582" s="264"/>
      <c r="L582" s="264"/>
      <c r="M582" s="264"/>
      <c r="N582" s="264"/>
      <c r="O582" s="264"/>
      <c r="P582" s="264"/>
      <c r="Q582" s="264"/>
      <c r="R582" s="264"/>
      <c r="S582" s="264"/>
      <c r="T582" s="264"/>
      <c r="U582" s="264"/>
    </row>
    <row r="583">
      <c r="A583" s="264"/>
      <c r="B583" s="264"/>
      <c r="C583" s="264"/>
      <c r="D583" s="264"/>
      <c r="E583" s="264"/>
      <c r="F583" s="264"/>
      <c r="G583" s="264"/>
      <c r="H583" s="264"/>
      <c r="I583" s="264"/>
      <c r="J583" s="264"/>
      <c r="K583" s="264"/>
      <c r="L583" s="264"/>
      <c r="M583" s="264"/>
      <c r="N583" s="264"/>
      <c r="O583" s="264"/>
      <c r="P583" s="264"/>
      <c r="Q583" s="264"/>
      <c r="R583" s="264"/>
      <c r="S583" s="264"/>
      <c r="T583" s="264"/>
      <c r="U583" s="264"/>
    </row>
    <row r="584">
      <c r="A584" s="264"/>
      <c r="B584" s="264"/>
      <c r="C584" s="264"/>
      <c r="D584" s="264"/>
      <c r="E584" s="264"/>
      <c r="F584" s="264"/>
      <c r="G584" s="264"/>
      <c r="H584" s="264"/>
      <c r="I584" s="264"/>
      <c r="J584" s="264"/>
      <c r="K584" s="264"/>
      <c r="L584" s="264"/>
      <c r="M584" s="264"/>
      <c r="N584" s="264"/>
      <c r="O584" s="264"/>
      <c r="P584" s="264"/>
      <c r="Q584" s="264"/>
      <c r="R584" s="264"/>
      <c r="S584" s="264"/>
      <c r="T584" s="264"/>
      <c r="U584" s="264"/>
    </row>
    <row r="585">
      <c r="A585" s="264"/>
      <c r="B585" s="264"/>
      <c r="C585" s="264"/>
      <c r="D585" s="264"/>
      <c r="E585" s="264"/>
      <c r="F585" s="264"/>
      <c r="G585" s="264"/>
      <c r="H585" s="264"/>
      <c r="I585" s="264"/>
      <c r="J585" s="264"/>
      <c r="K585" s="264"/>
      <c r="L585" s="264"/>
      <c r="M585" s="264"/>
      <c r="N585" s="264"/>
      <c r="O585" s="264"/>
      <c r="P585" s="264"/>
      <c r="Q585" s="264"/>
      <c r="R585" s="264"/>
      <c r="S585" s="264"/>
      <c r="T585" s="264"/>
      <c r="U585" s="264"/>
    </row>
    <row r="586">
      <c r="A586" s="264"/>
      <c r="B586" s="264"/>
      <c r="C586" s="264"/>
      <c r="D586" s="264"/>
      <c r="E586" s="264"/>
      <c r="F586" s="264"/>
      <c r="G586" s="264"/>
      <c r="H586" s="264"/>
      <c r="I586" s="264"/>
      <c r="J586" s="264"/>
      <c r="K586" s="264"/>
      <c r="L586" s="264"/>
      <c r="M586" s="264"/>
      <c r="N586" s="264"/>
      <c r="O586" s="264"/>
      <c r="P586" s="264"/>
      <c r="Q586" s="264"/>
      <c r="R586" s="264"/>
      <c r="S586" s="264"/>
      <c r="T586" s="264"/>
      <c r="U586" s="264"/>
    </row>
    <row r="587">
      <c r="A587" s="264"/>
      <c r="B587" s="264"/>
      <c r="C587" s="264"/>
      <c r="D587" s="264"/>
      <c r="E587" s="264"/>
      <c r="F587" s="264"/>
      <c r="G587" s="264"/>
      <c r="H587" s="264"/>
      <c r="I587" s="264"/>
      <c r="J587" s="264"/>
      <c r="K587" s="264"/>
      <c r="L587" s="264"/>
      <c r="M587" s="264"/>
      <c r="N587" s="264"/>
      <c r="O587" s="264"/>
      <c r="P587" s="264"/>
      <c r="Q587" s="264"/>
      <c r="R587" s="264"/>
      <c r="S587" s="264"/>
      <c r="T587" s="264"/>
      <c r="U587" s="264"/>
    </row>
    <row r="588">
      <c r="A588" s="264"/>
      <c r="B588" s="264"/>
      <c r="C588" s="264"/>
      <c r="D588" s="264"/>
      <c r="E588" s="264"/>
      <c r="F588" s="264"/>
      <c r="G588" s="264"/>
      <c r="H588" s="264"/>
      <c r="I588" s="264"/>
      <c r="J588" s="264"/>
      <c r="K588" s="264"/>
      <c r="L588" s="264"/>
      <c r="M588" s="264"/>
      <c r="N588" s="264"/>
      <c r="O588" s="264"/>
      <c r="P588" s="264"/>
      <c r="Q588" s="264"/>
      <c r="R588" s="264"/>
      <c r="S588" s="264"/>
      <c r="T588" s="264"/>
      <c r="U588" s="264"/>
    </row>
    <row r="589">
      <c r="A589" s="264"/>
      <c r="B589" s="264"/>
      <c r="C589" s="264"/>
      <c r="D589" s="264"/>
      <c r="E589" s="264"/>
      <c r="F589" s="264"/>
      <c r="G589" s="264"/>
      <c r="H589" s="264"/>
      <c r="I589" s="264"/>
      <c r="J589" s="264"/>
      <c r="K589" s="264"/>
      <c r="L589" s="264"/>
      <c r="M589" s="264"/>
      <c r="N589" s="264"/>
      <c r="O589" s="264"/>
      <c r="P589" s="264"/>
      <c r="Q589" s="264"/>
      <c r="R589" s="264"/>
      <c r="S589" s="264"/>
      <c r="T589" s="264"/>
      <c r="U589" s="264"/>
    </row>
    <row r="590">
      <c r="A590" s="264"/>
      <c r="B590" s="264"/>
      <c r="C590" s="264"/>
      <c r="D590" s="264"/>
      <c r="E590" s="264"/>
      <c r="F590" s="264"/>
      <c r="G590" s="264"/>
      <c r="H590" s="264"/>
      <c r="I590" s="264"/>
      <c r="J590" s="264"/>
      <c r="K590" s="264"/>
      <c r="L590" s="264"/>
      <c r="M590" s="264"/>
      <c r="N590" s="264"/>
      <c r="O590" s="264"/>
      <c r="P590" s="264"/>
      <c r="Q590" s="264"/>
      <c r="R590" s="264"/>
      <c r="S590" s="264"/>
      <c r="T590" s="264"/>
      <c r="U590" s="264"/>
    </row>
    <row r="591">
      <c r="A591" s="264"/>
      <c r="B591" s="264"/>
      <c r="C591" s="264"/>
      <c r="D591" s="264"/>
      <c r="E591" s="264"/>
      <c r="F591" s="264"/>
      <c r="G591" s="264"/>
      <c r="H591" s="264"/>
      <c r="I591" s="264"/>
      <c r="J591" s="264"/>
      <c r="K591" s="264"/>
      <c r="L591" s="264"/>
      <c r="M591" s="264"/>
      <c r="N591" s="264"/>
      <c r="O591" s="264"/>
      <c r="P591" s="264"/>
      <c r="Q591" s="264"/>
      <c r="R591" s="264"/>
      <c r="S591" s="264"/>
      <c r="T591" s="264"/>
      <c r="U591" s="264"/>
    </row>
    <row r="592">
      <c r="A592" s="264"/>
      <c r="B592" s="264"/>
      <c r="C592" s="264"/>
      <c r="D592" s="264"/>
      <c r="E592" s="264"/>
      <c r="F592" s="264"/>
      <c r="G592" s="264"/>
      <c r="H592" s="264"/>
      <c r="I592" s="264"/>
      <c r="J592" s="264"/>
      <c r="K592" s="264"/>
      <c r="L592" s="264"/>
      <c r="M592" s="264"/>
      <c r="N592" s="264"/>
      <c r="O592" s="264"/>
      <c r="P592" s="264"/>
      <c r="Q592" s="264"/>
      <c r="R592" s="264"/>
      <c r="S592" s="264"/>
      <c r="T592" s="264"/>
      <c r="U592" s="264"/>
    </row>
    <row r="593">
      <c r="A593" s="264"/>
      <c r="B593" s="264"/>
      <c r="C593" s="264"/>
      <c r="D593" s="264"/>
      <c r="E593" s="264"/>
      <c r="F593" s="264"/>
      <c r="G593" s="264"/>
      <c r="H593" s="264"/>
      <c r="I593" s="264"/>
      <c r="J593" s="264"/>
      <c r="K593" s="264"/>
      <c r="L593" s="264"/>
      <c r="M593" s="264"/>
      <c r="N593" s="264"/>
      <c r="O593" s="264"/>
      <c r="P593" s="264"/>
      <c r="Q593" s="264"/>
      <c r="R593" s="264"/>
      <c r="S593" s="264"/>
      <c r="T593" s="264"/>
      <c r="U593" s="264"/>
    </row>
    <row r="594">
      <c r="A594" s="264"/>
      <c r="B594" s="264"/>
      <c r="C594" s="264"/>
      <c r="D594" s="264"/>
      <c r="E594" s="264"/>
      <c r="F594" s="264"/>
      <c r="G594" s="264"/>
      <c r="H594" s="264"/>
      <c r="I594" s="264"/>
      <c r="J594" s="264"/>
      <c r="K594" s="264"/>
      <c r="L594" s="264"/>
      <c r="M594" s="264"/>
      <c r="N594" s="264"/>
      <c r="O594" s="264"/>
      <c r="P594" s="264"/>
      <c r="Q594" s="264"/>
      <c r="R594" s="264"/>
      <c r="S594" s="264"/>
      <c r="T594" s="264"/>
      <c r="U594" s="264"/>
    </row>
    <row r="595">
      <c r="A595" s="264"/>
      <c r="B595" s="264"/>
      <c r="C595" s="264"/>
      <c r="D595" s="264"/>
      <c r="E595" s="264"/>
      <c r="F595" s="264"/>
      <c r="G595" s="264"/>
      <c r="H595" s="264"/>
      <c r="I595" s="264"/>
      <c r="J595" s="264"/>
      <c r="K595" s="264"/>
      <c r="L595" s="264"/>
      <c r="M595" s="264"/>
      <c r="N595" s="264"/>
      <c r="O595" s="264"/>
      <c r="P595" s="264"/>
      <c r="Q595" s="264"/>
      <c r="R595" s="264"/>
      <c r="S595" s="264"/>
      <c r="T595" s="264"/>
      <c r="U595" s="264"/>
    </row>
    <row r="596">
      <c r="A596" s="264"/>
      <c r="B596" s="264"/>
      <c r="C596" s="264"/>
      <c r="D596" s="264"/>
      <c r="E596" s="264"/>
      <c r="F596" s="264"/>
      <c r="G596" s="264"/>
      <c r="H596" s="264"/>
      <c r="I596" s="264"/>
      <c r="J596" s="264"/>
      <c r="K596" s="264"/>
      <c r="L596" s="264"/>
      <c r="M596" s="264"/>
      <c r="N596" s="264"/>
      <c r="O596" s="264"/>
      <c r="P596" s="264"/>
      <c r="Q596" s="264"/>
      <c r="R596" s="264"/>
      <c r="S596" s="264"/>
      <c r="T596" s="264"/>
      <c r="U596" s="264"/>
    </row>
    <row r="597">
      <c r="A597" s="264"/>
      <c r="B597" s="264"/>
      <c r="C597" s="264"/>
      <c r="D597" s="264"/>
      <c r="E597" s="264"/>
      <c r="F597" s="264"/>
      <c r="G597" s="264"/>
      <c r="H597" s="264"/>
      <c r="I597" s="264"/>
      <c r="J597" s="264"/>
      <c r="K597" s="264"/>
      <c r="L597" s="264"/>
      <c r="M597" s="264"/>
      <c r="N597" s="264"/>
      <c r="O597" s="264"/>
      <c r="P597" s="264"/>
      <c r="Q597" s="264"/>
      <c r="R597" s="264"/>
      <c r="S597" s="264"/>
      <c r="T597" s="264"/>
      <c r="U597" s="264"/>
    </row>
    <row r="598">
      <c r="A598" s="264"/>
      <c r="B598" s="264"/>
      <c r="C598" s="264"/>
      <c r="D598" s="264"/>
      <c r="E598" s="264"/>
      <c r="F598" s="264"/>
      <c r="G598" s="264"/>
      <c r="H598" s="264"/>
      <c r="I598" s="264"/>
      <c r="J598" s="264"/>
      <c r="K598" s="264"/>
      <c r="L598" s="264"/>
      <c r="M598" s="264"/>
      <c r="N598" s="264"/>
      <c r="O598" s="264"/>
      <c r="P598" s="264"/>
      <c r="Q598" s="264"/>
      <c r="R598" s="264"/>
      <c r="S598" s="264"/>
      <c r="T598" s="264"/>
      <c r="U598" s="264"/>
    </row>
    <row r="599">
      <c r="A599" s="264"/>
      <c r="B599" s="264"/>
      <c r="C599" s="264"/>
      <c r="D599" s="264"/>
      <c r="E599" s="264"/>
      <c r="F599" s="264"/>
      <c r="G599" s="264"/>
      <c r="H599" s="264"/>
      <c r="I599" s="264"/>
      <c r="J599" s="264"/>
      <c r="K599" s="264"/>
      <c r="L599" s="264"/>
      <c r="M599" s="264"/>
      <c r="N599" s="264"/>
      <c r="O599" s="264"/>
      <c r="P599" s="264"/>
      <c r="Q599" s="264"/>
      <c r="R599" s="264"/>
      <c r="S599" s="264"/>
      <c r="T599" s="264"/>
      <c r="U599" s="264"/>
    </row>
    <row r="600">
      <c r="A600" s="264"/>
      <c r="B600" s="264"/>
      <c r="C600" s="264"/>
      <c r="D600" s="264"/>
      <c r="E600" s="264"/>
      <c r="F600" s="264"/>
      <c r="G600" s="264"/>
      <c r="H600" s="264"/>
      <c r="I600" s="264"/>
      <c r="J600" s="264"/>
      <c r="K600" s="264"/>
      <c r="L600" s="264"/>
      <c r="M600" s="264"/>
      <c r="N600" s="264"/>
      <c r="O600" s="264"/>
      <c r="P600" s="264"/>
      <c r="Q600" s="264"/>
      <c r="R600" s="264"/>
      <c r="S600" s="264"/>
      <c r="T600" s="264"/>
      <c r="U600" s="264"/>
    </row>
    <row r="601">
      <c r="A601" s="264"/>
      <c r="B601" s="264"/>
      <c r="C601" s="264"/>
      <c r="D601" s="264"/>
      <c r="E601" s="264"/>
      <c r="F601" s="264"/>
      <c r="G601" s="264"/>
      <c r="H601" s="264"/>
      <c r="I601" s="264"/>
      <c r="J601" s="264"/>
      <c r="K601" s="264"/>
      <c r="L601" s="264"/>
      <c r="M601" s="264"/>
      <c r="N601" s="264"/>
      <c r="O601" s="264"/>
      <c r="P601" s="264"/>
      <c r="Q601" s="264"/>
      <c r="R601" s="264"/>
      <c r="S601" s="264"/>
      <c r="T601" s="264"/>
      <c r="U601" s="264"/>
    </row>
    <row r="602">
      <c r="A602" s="264"/>
      <c r="B602" s="264"/>
      <c r="C602" s="264"/>
      <c r="D602" s="264"/>
      <c r="E602" s="264"/>
      <c r="F602" s="264"/>
      <c r="G602" s="264"/>
      <c r="H602" s="264"/>
      <c r="I602" s="264"/>
      <c r="J602" s="264"/>
      <c r="K602" s="264"/>
      <c r="L602" s="264"/>
      <c r="M602" s="264"/>
      <c r="N602" s="264"/>
      <c r="O602" s="264"/>
      <c r="P602" s="264"/>
      <c r="Q602" s="264"/>
      <c r="R602" s="264"/>
      <c r="S602" s="264"/>
      <c r="T602" s="264"/>
      <c r="U602" s="264"/>
    </row>
    <row r="603">
      <c r="A603" s="264"/>
      <c r="B603" s="264"/>
      <c r="C603" s="264"/>
      <c r="D603" s="264"/>
      <c r="E603" s="264"/>
      <c r="F603" s="264"/>
      <c r="G603" s="264"/>
      <c r="H603" s="264"/>
      <c r="I603" s="264"/>
      <c r="J603" s="264"/>
      <c r="K603" s="264"/>
      <c r="L603" s="264"/>
      <c r="M603" s="264"/>
      <c r="N603" s="264"/>
      <c r="O603" s="264"/>
      <c r="P603" s="264"/>
      <c r="Q603" s="264"/>
      <c r="R603" s="264"/>
      <c r="S603" s="264"/>
      <c r="T603" s="264"/>
      <c r="U603" s="264"/>
    </row>
    <row r="604">
      <c r="A604" s="264"/>
      <c r="B604" s="264"/>
      <c r="C604" s="264"/>
      <c r="D604" s="264"/>
      <c r="E604" s="264"/>
      <c r="F604" s="264"/>
      <c r="G604" s="264"/>
      <c r="H604" s="264"/>
      <c r="I604" s="264"/>
      <c r="J604" s="264"/>
      <c r="K604" s="264"/>
      <c r="L604" s="264"/>
      <c r="M604" s="264"/>
      <c r="N604" s="264"/>
      <c r="O604" s="264"/>
      <c r="P604" s="264"/>
      <c r="Q604" s="264"/>
      <c r="R604" s="264"/>
      <c r="S604" s="264"/>
      <c r="T604" s="264"/>
      <c r="U604" s="264"/>
    </row>
    <row r="605">
      <c r="A605" s="264"/>
      <c r="B605" s="264"/>
      <c r="C605" s="264"/>
      <c r="D605" s="264"/>
      <c r="E605" s="264"/>
      <c r="F605" s="264"/>
      <c r="G605" s="264"/>
      <c r="H605" s="264"/>
      <c r="I605" s="264"/>
      <c r="J605" s="264"/>
      <c r="K605" s="264"/>
      <c r="L605" s="264"/>
      <c r="M605" s="264"/>
      <c r="N605" s="264"/>
      <c r="O605" s="264"/>
      <c r="P605" s="264"/>
      <c r="Q605" s="264"/>
      <c r="R605" s="264"/>
      <c r="S605" s="264"/>
      <c r="T605" s="264"/>
      <c r="U605" s="264"/>
    </row>
    <row r="606">
      <c r="A606" s="264"/>
      <c r="B606" s="264"/>
      <c r="C606" s="264"/>
      <c r="D606" s="264"/>
      <c r="E606" s="264"/>
      <c r="F606" s="264"/>
      <c r="G606" s="264"/>
      <c r="H606" s="264"/>
      <c r="I606" s="264"/>
      <c r="J606" s="264"/>
      <c r="K606" s="264"/>
      <c r="L606" s="264"/>
      <c r="M606" s="264"/>
      <c r="N606" s="264"/>
      <c r="O606" s="264"/>
      <c r="P606" s="264"/>
      <c r="Q606" s="264"/>
      <c r="R606" s="264"/>
      <c r="S606" s="264"/>
      <c r="T606" s="264"/>
      <c r="U606" s="264"/>
    </row>
    <row r="607">
      <c r="A607" s="264"/>
      <c r="B607" s="264"/>
      <c r="C607" s="264"/>
      <c r="D607" s="264"/>
      <c r="E607" s="264"/>
      <c r="F607" s="264"/>
      <c r="G607" s="264"/>
      <c r="H607" s="264"/>
      <c r="I607" s="264"/>
      <c r="J607" s="264"/>
      <c r="K607" s="264"/>
      <c r="L607" s="264"/>
      <c r="M607" s="264"/>
      <c r="N607" s="264"/>
      <c r="O607" s="264"/>
      <c r="P607" s="264"/>
      <c r="Q607" s="264"/>
      <c r="R607" s="264"/>
      <c r="S607" s="264"/>
      <c r="T607" s="264"/>
      <c r="U607" s="264"/>
    </row>
    <row r="608">
      <c r="A608" s="264"/>
      <c r="B608" s="264"/>
      <c r="C608" s="264"/>
      <c r="D608" s="264"/>
      <c r="E608" s="264"/>
      <c r="F608" s="264"/>
      <c r="G608" s="264"/>
      <c r="H608" s="264"/>
      <c r="I608" s="264"/>
      <c r="J608" s="264"/>
      <c r="K608" s="264"/>
      <c r="L608" s="264"/>
      <c r="M608" s="264"/>
      <c r="N608" s="264"/>
      <c r="O608" s="264"/>
      <c r="P608" s="264"/>
      <c r="Q608" s="264"/>
      <c r="R608" s="264"/>
      <c r="S608" s="264"/>
      <c r="T608" s="264"/>
      <c r="U608" s="264"/>
    </row>
    <row r="609">
      <c r="A609" s="264"/>
      <c r="B609" s="264"/>
      <c r="C609" s="264"/>
      <c r="D609" s="264"/>
      <c r="E609" s="264"/>
      <c r="F609" s="264"/>
      <c r="G609" s="264"/>
      <c r="H609" s="264"/>
      <c r="I609" s="264"/>
      <c r="J609" s="264"/>
      <c r="K609" s="264"/>
      <c r="L609" s="264"/>
      <c r="M609" s="264"/>
      <c r="N609" s="264"/>
      <c r="O609" s="264"/>
      <c r="P609" s="264"/>
      <c r="Q609" s="264"/>
      <c r="R609" s="264"/>
      <c r="S609" s="264"/>
      <c r="T609" s="264"/>
      <c r="U609" s="264"/>
    </row>
    <row r="610">
      <c r="A610" s="264"/>
      <c r="B610" s="264"/>
      <c r="C610" s="264"/>
      <c r="D610" s="264"/>
      <c r="E610" s="264"/>
      <c r="F610" s="264"/>
      <c r="G610" s="264"/>
      <c r="H610" s="264"/>
      <c r="I610" s="264"/>
      <c r="J610" s="264"/>
      <c r="K610" s="264"/>
      <c r="L610" s="264"/>
      <c r="M610" s="264"/>
      <c r="N610" s="264"/>
      <c r="O610" s="264"/>
      <c r="P610" s="264"/>
      <c r="Q610" s="264"/>
      <c r="R610" s="264"/>
      <c r="S610" s="264"/>
      <c r="T610" s="264"/>
      <c r="U610" s="264"/>
    </row>
    <row r="611">
      <c r="A611" s="264"/>
      <c r="B611" s="264"/>
      <c r="C611" s="264"/>
      <c r="D611" s="264"/>
      <c r="E611" s="264"/>
      <c r="F611" s="264"/>
      <c r="G611" s="264"/>
      <c r="H611" s="264"/>
      <c r="I611" s="264"/>
      <c r="J611" s="264"/>
      <c r="K611" s="264"/>
      <c r="L611" s="264"/>
      <c r="M611" s="264"/>
      <c r="N611" s="264"/>
      <c r="O611" s="264"/>
      <c r="P611" s="264"/>
      <c r="Q611" s="264"/>
      <c r="R611" s="264"/>
      <c r="S611" s="264"/>
      <c r="T611" s="264"/>
      <c r="U611" s="264"/>
    </row>
    <row r="612">
      <c r="A612" s="264"/>
      <c r="B612" s="264"/>
      <c r="C612" s="264"/>
      <c r="D612" s="264"/>
      <c r="E612" s="264"/>
      <c r="F612" s="264"/>
      <c r="G612" s="264"/>
      <c r="H612" s="264"/>
      <c r="I612" s="264"/>
      <c r="J612" s="264"/>
      <c r="K612" s="264"/>
      <c r="L612" s="264"/>
      <c r="M612" s="264"/>
      <c r="N612" s="264"/>
      <c r="O612" s="264"/>
      <c r="P612" s="264"/>
      <c r="Q612" s="264"/>
      <c r="R612" s="264"/>
      <c r="S612" s="264"/>
      <c r="T612" s="264"/>
      <c r="U612" s="264"/>
    </row>
    <row r="613">
      <c r="A613" s="264"/>
      <c r="B613" s="264"/>
      <c r="C613" s="264"/>
      <c r="D613" s="264"/>
      <c r="E613" s="264"/>
      <c r="F613" s="264"/>
      <c r="G613" s="264"/>
      <c r="H613" s="264"/>
      <c r="I613" s="264"/>
      <c r="J613" s="264"/>
      <c r="K613" s="264"/>
      <c r="L613" s="264"/>
      <c r="M613" s="264"/>
      <c r="N613" s="264"/>
      <c r="O613" s="264"/>
      <c r="P613" s="264"/>
      <c r="Q613" s="264"/>
      <c r="R613" s="264"/>
      <c r="S613" s="264"/>
      <c r="T613" s="264"/>
      <c r="U613" s="264"/>
    </row>
    <row r="614">
      <c r="A614" s="264"/>
      <c r="B614" s="264"/>
      <c r="C614" s="264"/>
      <c r="D614" s="264"/>
      <c r="E614" s="264"/>
      <c r="F614" s="264"/>
      <c r="G614" s="264"/>
      <c r="H614" s="264"/>
      <c r="I614" s="264"/>
      <c r="J614" s="264"/>
      <c r="K614" s="264"/>
      <c r="L614" s="264"/>
      <c r="M614" s="264"/>
      <c r="N614" s="264"/>
      <c r="O614" s="264"/>
      <c r="P614" s="264"/>
      <c r="Q614" s="264"/>
      <c r="R614" s="264"/>
      <c r="S614" s="264"/>
      <c r="T614" s="264"/>
      <c r="U614" s="264"/>
    </row>
    <row r="615">
      <c r="A615" s="264"/>
      <c r="B615" s="264"/>
      <c r="C615" s="264"/>
      <c r="D615" s="264"/>
      <c r="E615" s="264"/>
      <c r="F615" s="264"/>
      <c r="G615" s="264"/>
      <c r="H615" s="264"/>
      <c r="I615" s="264"/>
      <c r="J615" s="264"/>
      <c r="K615" s="264"/>
      <c r="L615" s="264"/>
      <c r="M615" s="264"/>
      <c r="N615" s="264"/>
      <c r="O615" s="264"/>
      <c r="P615" s="264"/>
      <c r="Q615" s="264"/>
      <c r="R615" s="264"/>
      <c r="S615" s="264"/>
      <c r="T615" s="264"/>
      <c r="U615" s="264"/>
    </row>
    <row r="616">
      <c r="A616" s="264"/>
      <c r="B616" s="264"/>
      <c r="C616" s="264"/>
      <c r="D616" s="264"/>
      <c r="E616" s="264"/>
      <c r="F616" s="264"/>
      <c r="G616" s="264"/>
      <c r="H616" s="264"/>
      <c r="I616" s="264"/>
      <c r="J616" s="264"/>
      <c r="K616" s="264"/>
      <c r="L616" s="264"/>
      <c r="M616" s="264"/>
      <c r="N616" s="264"/>
      <c r="O616" s="264"/>
      <c r="P616" s="264"/>
      <c r="Q616" s="264"/>
      <c r="R616" s="264"/>
      <c r="S616" s="264"/>
      <c r="T616" s="264"/>
      <c r="U616" s="264"/>
    </row>
    <row r="617">
      <c r="A617" s="264"/>
      <c r="B617" s="264"/>
      <c r="C617" s="264"/>
      <c r="D617" s="264"/>
      <c r="E617" s="264"/>
      <c r="F617" s="264"/>
      <c r="G617" s="264"/>
      <c r="H617" s="264"/>
      <c r="I617" s="264"/>
      <c r="J617" s="264"/>
      <c r="K617" s="264"/>
      <c r="L617" s="264"/>
      <c r="M617" s="264"/>
      <c r="N617" s="264"/>
      <c r="O617" s="264"/>
      <c r="P617" s="264"/>
      <c r="Q617" s="264"/>
      <c r="R617" s="264"/>
      <c r="S617" s="264"/>
      <c r="T617" s="264"/>
      <c r="U617" s="264"/>
    </row>
    <row r="618">
      <c r="A618" s="264"/>
      <c r="B618" s="264"/>
      <c r="C618" s="264"/>
      <c r="D618" s="264"/>
      <c r="E618" s="264"/>
      <c r="F618" s="264"/>
      <c r="G618" s="264"/>
      <c r="H618" s="264"/>
      <c r="I618" s="264"/>
      <c r="J618" s="264"/>
      <c r="K618" s="264"/>
      <c r="L618" s="264"/>
      <c r="M618" s="264"/>
      <c r="N618" s="264"/>
      <c r="O618" s="264"/>
      <c r="P618" s="264"/>
      <c r="Q618" s="264"/>
      <c r="R618" s="264"/>
      <c r="S618" s="264"/>
      <c r="T618" s="264"/>
      <c r="U618" s="264"/>
    </row>
    <row r="619">
      <c r="A619" s="264"/>
      <c r="B619" s="264"/>
      <c r="C619" s="264"/>
      <c r="D619" s="264"/>
      <c r="E619" s="264"/>
      <c r="F619" s="264"/>
      <c r="G619" s="264"/>
      <c r="H619" s="264"/>
      <c r="I619" s="264"/>
      <c r="J619" s="264"/>
      <c r="K619" s="264"/>
      <c r="L619" s="264"/>
      <c r="M619" s="264"/>
      <c r="N619" s="264"/>
      <c r="O619" s="264"/>
      <c r="P619" s="264"/>
      <c r="Q619" s="264"/>
      <c r="R619" s="264"/>
      <c r="S619" s="264"/>
      <c r="T619" s="264"/>
      <c r="U619" s="264"/>
    </row>
    <row r="620">
      <c r="A620" s="264"/>
      <c r="B620" s="264"/>
      <c r="C620" s="264"/>
      <c r="D620" s="264"/>
      <c r="E620" s="264"/>
      <c r="F620" s="264"/>
      <c r="G620" s="264"/>
      <c r="H620" s="264"/>
      <c r="I620" s="264"/>
      <c r="J620" s="264"/>
      <c r="K620" s="264"/>
      <c r="L620" s="264"/>
      <c r="M620" s="264"/>
      <c r="N620" s="264"/>
      <c r="O620" s="264"/>
      <c r="P620" s="264"/>
      <c r="Q620" s="264"/>
      <c r="R620" s="264"/>
      <c r="S620" s="264"/>
      <c r="T620" s="264"/>
      <c r="U620" s="264"/>
    </row>
    <row r="621">
      <c r="A621" s="264"/>
      <c r="B621" s="264"/>
      <c r="C621" s="264"/>
      <c r="D621" s="264"/>
      <c r="E621" s="264"/>
      <c r="F621" s="264"/>
      <c r="G621" s="264"/>
      <c r="H621" s="264"/>
      <c r="I621" s="264"/>
      <c r="J621" s="264"/>
      <c r="K621" s="264"/>
      <c r="L621" s="264"/>
      <c r="M621" s="264"/>
      <c r="N621" s="264"/>
      <c r="O621" s="264"/>
      <c r="P621" s="264"/>
      <c r="Q621" s="264"/>
      <c r="R621" s="264"/>
      <c r="S621" s="264"/>
      <c r="T621" s="264"/>
      <c r="U621" s="264"/>
    </row>
    <row r="622">
      <c r="A622" s="264"/>
      <c r="B622" s="264"/>
      <c r="C622" s="264"/>
      <c r="D622" s="264"/>
      <c r="E622" s="264"/>
      <c r="F622" s="264"/>
      <c r="G622" s="264"/>
      <c r="H622" s="264"/>
      <c r="I622" s="264"/>
      <c r="J622" s="264"/>
      <c r="K622" s="264"/>
      <c r="L622" s="264"/>
      <c r="M622" s="264"/>
      <c r="N622" s="264"/>
      <c r="O622" s="264"/>
      <c r="P622" s="264"/>
      <c r="Q622" s="264"/>
      <c r="R622" s="264"/>
      <c r="S622" s="264"/>
      <c r="T622" s="264"/>
      <c r="U622" s="264"/>
    </row>
    <row r="623">
      <c r="A623" s="264"/>
      <c r="B623" s="264"/>
      <c r="C623" s="264"/>
      <c r="D623" s="264"/>
      <c r="E623" s="264"/>
      <c r="F623" s="264"/>
      <c r="G623" s="264"/>
      <c r="H623" s="264"/>
      <c r="I623" s="264"/>
      <c r="J623" s="264"/>
      <c r="K623" s="264"/>
      <c r="L623" s="264"/>
      <c r="M623" s="264"/>
      <c r="N623" s="264"/>
      <c r="O623" s="264"/>
      <c r="P623" s="264"/>
      <c r="Q623" s="264"/>
      <c r="R623" s="264"/>
      <c r="S623" s="264"/>
      <c r="T623" s="264"/>
      <c r="U623" s="264"/>
    </row>
    <row r="624">
      <c r="A624" s="264"/>
      <c r="B624" s="264"/>
      <c r="C624" s="264"/>
      <c r="D624" s="264"/>
      <c r="E624" s="264"/>
      <c r="F624" s="264"/>
      <c r="G624" s="264"/>
      <c r="H624" s="264"/>
      <c r="I624" s="264"/>
      <c r="J624" s="264"/>
      <c r="K624" s="264"/>
      <c r="L624" s="264"/>
      <c r="M624" s="264"/>
      <c r="N624" s="264"/>
      <c r="O624" s="264"/>
      <c r="P624" s="264"/>
      <c r="Q624" s="264"/>
      <c r="R624" s="264"/>
      <c r="S624" s="264"/>
      <c r="T624" s="264"/>
      <c r="U624" s="264"/>
    </row>
    <row r="625">
      <c r="A625" s="264"/>
      <c r="B625" s="264"/>
      <c r="C625" s="264"/>
      <c r="D625" s="264"/>
      <c r="E625" s="264"/>
      <c r="F625" s="264"/>
      <c r="G625" s="264"/>
      <c r="H625" s="264"/>
      <c r="I625" s="264"/>
      <c r="J625" s="264"/>
      <c r="K625" s="264"/>
      <c r="L625" s="264"/>
      <c r="M625" s="264"/>
      <c r="N625" s="264"/>
      <c r="O625" s="264"/>
      <c r="P625" s="264"/>
      <c r="Q625" s="264"/>
      <c r="R625" s="264"/>
      <c r="S625" s="264"/>
      <c r="T625" s="264"/>
      <c r="U625" s="264"/>
    </row>
    <row r="626">
      <c r="A626" s="264"/>
      <c r="B626" s="264"/>
      <c r="C626" s="264"/>
      <c r="D626" s="264"/>
      <c r="E626" s="264"/>
      <c r="F626" s="264"/>
      <c r="G626" s="264"/>
      <c r="H626" s="264"/>
      <c r="I626" s="264"/>
      <c r="J626" s="264"/>
      <c r="K626" s="264"/>
      <c r="L626" s="264"/>
      <c r="M626" s="264"/>
      <c r="N626" s="264"/>
      <c r="O626" s="264"/>
      <c r="P626" s="264"/>
      <c r="Q626" s="264"/>
      <c r="R626" s="264"/>
      <c r="S626" s="264"/>
      <c r="T626" s="264"/>
      <c r="U626" s="264"/>
    </row>
    <row r="627">
      <c r="A627" s="264"/>
      <c r="B627" s="264"/>
      <c r="C627" s="264"/>
      <c r="D627" s="264"/>
      <c r="E627" s="264"/>
      <c r="F627" s="264"/>
      <c r="G627" s="264"/>
      <c r="H627" s="264"/>
      <c r="I627" s="264"/>
      <c r="J627" s="264"/>
      <c r="K627" s="264"/>
      <c r="L627" s="264"/>
      <c r="M627" s="264"/>
      <c r="N627" s="264"/>
      <c r="O627" s="264"/>
      <c r="P627" s="264"/>
      <c r="Q627" s="264"/>
      <c r="R627" s="264"/>
      <c r="S627" s="264"/>
      <c r="T627" s="264"/>
      <c r="U627" s="264"/>
    </row>
    <row r="628">
      <c r="A628" s="264"/>
      <c r="B628" s="264"/>
      <c r="C628" s="264"/>
      <c r="D628" s="264"/>
      <c r="E628" s="264"/>
      <c r="F628" s="264"/>
      <c r="G628" s="264"/>
      <c r="H628" s="264"/>
      <c r="I628" s="264"/>
      <c r="J628" s="264"/>
      <c r="K628" s="264"/>
      <c r="L628" s="264"/>
      <c r="M628" s="264"/>
      <c r="N628" s="264"/>
      <c r="O628" s="264"/>
      <c r="P628" s="264"/>
      <c r="Q628" s="264"/>
      <c r="R628" s="264"/>
      <c r="S628" s="264"/>
      <c r="T628" s="264"/>
      <c r="U628" s="264"/>
    </row>
    <row r="629">
      <c r="A629" s="264"/>
      <c r="B629" s="264"/>
      <c r="C629" s="264"/>
      <c r="D629" s="264"/>
      <c r="E629" s="264"/>
      <c r="F629" s="264"/>
      <c r="G629" s="264"/>
      <c r="H629" s="264"/>
      <c r="I629" s="264"/>
      <c r="J629" s="264"/>
      <c r="K629" s="264"/>
      <c r="L629" s="264"/>
      <c r="M629" s="264"/>
      <c r="N629" s="264"/>
      <c r="O629" s="264"/>
      <c r="P629" s="264"/>
      <c r="Q629" s="264"/>
      <c r="R629" s="264"/>
      <c r="S629" s="264"/>
      <c r="T629" s="264"/>
      <c r="U629" s="264"/>
    </row>
    <row r="630">
      <c r="A630" s="264"/>
      <c r="B630" s="264"/>
      <c r="C630" s="264"/>
      <c r="D630" s="264"/>
      <c r="E630" s="264"/>
      <c r="F630" s="264"/>
      <c r="G630" s="264"/>
      <c r="H630" s="264"/>
      <c r="I630" s="264"/>
      <c r="J630" s="264"/>
      <c r="K630" s="264"/>
      <c r="L630" s="264"/>
      <c r="M630" s="264"/>
      <c r="N630" s="264"/>
      <c r="O630" s="264"/>
      <c r="P630" s="264"/>
      <c r="Q630" s="264"/>
      <c r="R630" s="264"/>
      <c r="S630" s="264"/>
      <c r="T630" s="264"/>
      <c r="U630" s="264"/>
    </row>
    <row r="631">
      <c r="A631" s="264"/>
      <c r="B631" s="264"/>
      <c r="C631" s="264"/>
      <c r="D631" s="264"/>
      <c r="E631" s="264"/>
      <c r="F631" s="264"/>
      <c r="G631" s="264"/>
      <c r="H631" s="264"/>
      <c r="I631" s="264"/>
      <c r="J631" s="264"/>
      <c r="K631" s="264"/>
      <c r="L631" s="264"/>
      <c r="M631" s="264"/>
      <c r="N631" s="264"/>
      <c r="O631" s="264"/>
      <c r="P631" s="264"/>
      <c r="Q631" s="264"/>
      <c r="R631" s="264"/>
      <c r="S631" s="264"/>
      <c r="T631" s="264"/>
      <c r="U631" s="264"/>
    </row>
    <row r="632">
      <c r="A632" s="264"/>
      <c r="B632" s="264"/>
      <c r="C632" s="264"/>
      <c r="D632" s="264"/>
      <c r="E632" s="264"/>
      <c r="F632" s="264"/>
      <c r="G632" s="264"/>
      <c r="H632" s="264"/>
      <c r="I632" s="264"/>
      <c r="J632" s="264"/>
      <c r="K632" s="264"/>
      <c r="L632" s="264"/>
      <c r="M632" s="264"/>
      <c r="N632" s="264"/>
      <c r="O632" s="264"/>
      <c r="P632" s="264"/>
      <c r="Q632" s="264"/>
      <c r="R632" s="264"/>
      <c r="S632" s="264"/>
      <c r="T632" s="264"/>
      <c r="U632" s="264"/>
    </row>
    <row r="633">
      <c r="A633" s="264"/>
      <c r="B633" s="264"/>
      <c r="C633" s="264"/>
      <c r="D633" s="264"/>
      <c r="E633" s="264"/>
      <c r="F633" s="264"/>
      <c r="G633" s="264"/>
      <c r="H633" s="264"/>
      <c r="I633" s="264"/>
      <c r="J633" s="264"/>
      <c r="K633" s="264"/>
      <c r="L633" s="264"/>
      <c r="M633" s="264"/>
      <c r="N633" s="264"/>
      <c r="O633" s="264"/>
      <c r="P633" s="264"/>
      <c r="Q633" s="264"/>
      <c r="R633" s="264"/>
      <c r="S633" s="264"/>
      <c r="T633" s="264"/>
      <c r="U633" s="264"/>
    </row>
    <row r="634">
      <c r="A634" s="264"/>
      <c r="B634" s="264"/>
      <c r="C634" s="264"/>
      <c r="D634" s="264"/>
      <c r="E634" s="264"/>
      <c r="F634" s="264"/>
      <c r="G634" s="264"/>
      <c r="H634" s="264"/>
      <c r="I634" s="264"/>
      <c r="J634" s="264"/>
      <c r="K634" s="264"/>
      <c r="L634" s="264"/>
      <c r="M634" s="264"/>
      <c r="N634" s="264"/>
      <c r="O634" s="264"/>
      <c r="P634" s="264"/>
      <c r="Q634" s="264"/>
      <c r="R634" s="264"/>
      <c r="S634" s="264"/>
      <c r="T634" s="264"/>
      <c r="U634" s="264"/>
    </row>
    <row r="635">
      <c r="A635" s="264"/>
      <c r="B635" s="264"/>
      <c r="C635" s="264"/>
      <c r="D635" s="264"/>
      <c r="E635" s="264"/>
      <c r="F635" s="264"/>
      <c r="G635" s="264"/>
      <c r="H635" s="264"/>
      <c r="I635" s="264"/>
      <c r="J635" s="264"/>
      <c r="K635" s="264"/>
      <c r="L635" s="264"/>
      <c r="M635" s="264"/>
      <c r="N635" s="264"/>
      <c r="O635" s="264"/>
      <c r="P635" s="264"/>
      <c r="Q635" s="264"/>
      <c r="R635" s="264"/>
      <c r="S635" s="264"/>
      <c r="T635" s="264"/>
      <c r="U635" s="264"/>
    </row>
    <row r="636">
      <c r="A636" s="264"/>
      <c r="B636" s="264"/>
      <c r="C636" s="264"/>
      <c r="D636" s="264"/>
      <c r="E636" s="264"/>
      <c r="F636" s="264"/>
      <c r="G636" s="264"/>
      <c r="H636" s="264"/>
      <c r="I636" s="264"/>
      <c r="J636" s="264"/>
      <c r="K636" s="264"/>
      <c r="L636" s="264"/>
      <c r="M636" s="264"/>
      <c r="N636" s="264"/>
      <c r="O636" s="264"/>
      <c r="P636" s="264"/>
      <c r="Q636" s="264"/>
      <c r="R636" s="264"/>
      <c r="S636" s="264"/>
      <c r="T636" s="264"/>
      <c r="U636" s="264"/>
    </row>
    <row r="637">
      <c r="A637" s="264"/>
      <c r="B637" s="264"/>
      <c r="C637" s="264"/>
      <c r="D637" s="264"/>
      <c r="E637" s="264"/>
      <c r="F637" s="264"/>
      <c r="G637" s="264"/>
      <c r="H637" s="264"/>
      <c r="I637" s="264"/>
      <c r="J637" s="264"/>
      <c r="K637" s="264"/>
      <c r="L637" s="264"/>
      <c r="M637" s="264"/>
      <c r="N637" s="264"/>
      <c r="O637" s="264"/>
      <c r="P637" s="264"/>
      <c r="Q637" s="264"/>
      <c r="R637" s="264"/>
      <c r="S637" s="264"/>
      <c r="T637" s="264"/>
      <c r="U637" s="264"/>
    </row>
    <row r="638">
      <c r="A638" s="264"/>
      <c r="B638" s="264"/>
      <c r="C638" s="264"/>
      <c r="D638" s="264"/>
      <c r="E638" s="264"/>
      <c r="F638" s="264"/>
      <c r="G638" s="264"/>
      <c r="H638" s="264"/>
      <c r="I638" s="264"/>
      <c r="J638" s="264"/>
      <c r="K638" s="264"/>
      <c r="L638" s="264"/>
      <c r="M638" s="264"/>
      <c r="N638" s="264"/>
      <c r="O638" s="264"/>
      <c r="P638" s="264"/>
      <c r="Q638" s="264"/>
      <c r="R638" s="264"/>
      <c r="S638" s="264"/>
      <c r="T638" s="264"/>
      <c r="U638" s="264"/>
    </row>
    <row r="639">
      <c r="A639" s="264"/>
      <c r="B639" s="264"/>
      <c r="C639" s="264"/>
      <c r="D639" s="264"/>
      <c r="E639" s="264"/>
      <c r="F639" s="264"/>
      <c r="G639" s="264"/>
      <c r="H639" s="264"/>
      <c r="I639" s="264"/>
      <c r="J639" s="264"/>
      <c r="K639" s="264"/>
      <c r="L639" s="264"/>
      <c r="M639" s="264"/>
      <c r="N639" s="264"/>
      <c r="O639" s="264"/>
      <c r="P639" s="264"/>
      <c r="Q639" s="264"/>
      <c r="R639" s="264"/>
      <c r="S639" s="264"/>
      <c r="T639" s="264"/>
      <c r="U639" s="264"/>
    </row>
    <row r="640">
      <c r="A640" s="264"/>
      <c r="B640" s="264"/>
      <c r="C640" s="264"/>
      <c r="D640" s="264"/>
      <c r="E640" s="264"/>
      <c r="F640" s="264"/>
      <c r="G640" s="264"/>
      <c r="H640" s="264"/>
      <c r="I640" s="264"/>
      <c r="J640" s="264"/>
      <c r="K640" s="264"/>
      <c r="L640" s="264"/>
      <c r="M640" s="264"/>
      <c r="N640" s="264"/>
      <c r="O640" s="264"/>
      <c r="P640" s="264"/>
      <c r="Q640" s="264"/>
      <c r="R640" s="264"/>
      <c r="S640" s="264"/>
      <c r="T640" s="264"/>
      <c r="U640" s="264"/>
    </row>
    <row r="641">
      <c r="A641" s="264"/>
      <c r="B641" s="264"/>
      <c r="C641" s="264"/>
      <c r="D641" s="264"/>
      <c r="E641" s="264"/>
      <c r="F641" s="264"/>
      <c r="G641" s="264"/>
      <c r="H641" s="264"/>
      <c r="I641" s="264"/>
      <c r="J641" s="264"/>
      <c r="K641" s="264"/>
      <c r="L641" s="264"/>
      <c r="M641" s="264"/>
      <c r="N641" s="264"/>
      <c r="O641" s="264"/>
      <c r="P641" s="264"/>
      <c r="Q641" s="264"/>
      <c r="R641" s="264"/>
      <c r="S641" s="264"/>
      <c r="T641" s="264"/>
      <c r="U641" s="264"/>
    </row>
    <row r="642">
      <c r="A642" s="264"/>
      <c r="B642" s="264"/>
      <c r="C642" s="264"/>
      <c r="D642" s="264"/>
      <c r="E642" s="264"/>
      <c r="F642" s="264"/>
      <c r="G642" s="264"/>
      <c r="H642" s="264"/>
      <c r="I642" s="264"/>
      <c r="J642" s="264"/>
      <c r="K642" s="264"/>
      <c r="L642" s="264"/>
      <c r="M642" s="264"/>
      <c r="N642" s="264"/>
      <c r="O642" s="264"/>
      <c r="P642" s="264"/>
      <c r="Q642" s="264"/>
      <c r="R642" s="264"/>
      <c r="S642" s="264"/>
      <c r="T642" s="264"/>
      <c r="U642" s="264"/>
    </row>
    <row r="643">
      <c r="A643" s="264"/>
      <c r="B643" s="264"/>
      <c r="C643" s="264"/>
      <c r="D643" s="264"/>
      <c r="E643" s="264"/>
      <c r="F643" s="264"/>
      <c r="G643" s="264"/>
      <c r="H643" s="264"/>
      <c r="I643" s="264"/>
      <c r="J643" s="264"/>
      <c r="K643" s="264"/>
      <c r="L643" s="264"/>
      <c r="M643" s="264"/>
      <c r="N643" s="264"/>
      <c r="O643" s="264"/>
      <c r="P643" s="264"/>
      <c r="Q643" s="264"/>
      <c r="R643" s="264"/>
      <c r="S643" s="264"/>
      <c r="T643" s="264"/>
      <c r="U643" s="264"/>
    </row>
    <row r="644">
      <c r="A644" s="264"/>
      <c r="B644" s="264"/>
      <c r="C644" s="264"/>
      <c r="D644" s="264"/>
      <c r="E644" s="264"/>
      <c r="F644" s="264"/>
      <c r="G644" s="264"/>
      <c r="H644" s="264"/>
      <c r="I644" s="264"/>
      <c r="J644" s="264"/>
      <c r="K644" s="264"/>
      <c r="L644" s="264"/>
      <c r="M644" s="264"/>
      <c r="N644" s="264"/>
      <c r="O644" s="264"/>
      <c r="P644" s="264"/>
      <c r="Q644" s="264"/>
      <c r="R644" s="264"/>
      <c r="S644" s="264"/>
      <c r="T644" s="264"/>
      <c r="U644" s="264"/>
    </row>
    <row r="645">
      <c r="A645" s="264"/>
      <c r="B645" s="264"/>
      <c r="C645" s="264"/>
      <c r="D645" s="264"/>
      <c r="E645" s="264"/>
      <c r="F645" s="264"/>
      <c r="G645" s="264"/>
      <c r="H645" s="264"/>
      <c r="I645" s="264"/>
      <c r="J645" s="264"/>
      <c r="K645" s="264"/>
      <c r="L645" s="264"/>
      <c r="M645" s="264"/>
      <c r="N645" s="264"/>
      <c r="O645" s="264"/>
      <c r="P645" s="264"/>
      <c r="Q645" s="264"/>
      <c r="R645" s="264"/>
      <c r="S645" s="264"/>
      <c r="T645" s="264"/>
      <c r="U645" s="264"/>
    </row>
    <row r="646">
      <c r="A646" s="264"/>
      <c r="B646" s="264"/>
      <c r="C646" s="264"/>
      <c r="D646" s="264"/>
      <c r="E646" s="264"/>
      <c r="F646" s="264"/>
      <c r="G646" s="264"/>
      <c r="H646" s="264"/>
      <c r="I646" s="264"/>
      <c r="J646" s="264"/>
      <c r="K646" s="264"/>
      <c r="L646" s="264"/>
      <c r="M646" s="264"/>
      <c r="N646" s="264"/>
      <c r="O646" s="264"/>
      <c r="P646" s="264"/>
      <c r="Q646" s="264"/>
      <c r="R646" s="264"/>
      <c r="S646" s="264"/>
      <c r="T646" s="264"/>
      <c r="U646" s="264"/>
    </row>
    <row r="647">
      <c r="A647" s="264"/>
      <c r="B647" s="264"/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</row>
    <row r="648">
      <c r="A648" s="264"/>
      <c r="B648" s="264"/>
      <c r="C648" s="264"/>
      <c r="D648" s="264"/>
      <c r="E648" s="264"/>
      <c r="F648" s="264"/>
      <c r="G648" s="264"/>
      <c r="H648" s="264"/>
      <c r="I648" s="264"/>
      <c r="J648" s="264"/>
      <c r="K648" s="264"/>
      <c r="L648" s="264"/>
      <c r="M648" s="264"/>
      <c r="N648" s="264"/>
      <c r="O648" s="264"/>
      <c r="P648" s="264"/>
      <c r="Q648" s="264"/>
      <c r="R648" s="264"/>
      <c r="S648" s="264"/>
      <c r="T648" s="264"/>
      <c r="U648" s="264"/>
    </row>
    <row r="649">
      <c r="A649" s="264"/>
      <c r="B649" s="264"/>
      <c r="C649" s="264"/>
      <c r="D649" s="264"/>
      <c r="E649" s="264"/>
      <c r="F649" s="264"/>
      <c r="G649" s="264"/>
      <c r="H649" s="264"/>
      <c r="I649" s="264"/>
      <c r="J649" s="264"/>
      <c r="K649" s="264"/>
      <c r="L649" s="264"/>
      <c r="M649" s="264"/>
      <c r="N649" s="264"/>
      <c r="O649" s="264"/>
      <c r="P649" s="264"/>
      <c r="Q649" s="264"/>
      <c r="R649" s="264"/>
      <c r="S649" s="264"/>
      <c r="T649" s="264"/>
      <c r="U649" s="264"/>
    </row>
    <row r="650">
      <c r="A650" s="264"/>
      <c r="B650" s="264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</row>
    <row r="651">
      <c r="A651" s="264"/>
      <c r="B651" s="264"/>
      <c r="C651" s="264"/>
      <c r="D651" s="264"/>
      <c r="E651" s="264"/>
      <c r="F651" s="264"/>
      <c r="G651" s="264"/>
      <c r="H651" s="264"/>
      <c r="I651" s="264"/>
      <c r="J651" s="264"/>
      <c r="K651" s="264"/>
      <c r="L651" s="264"/>
      <c r="M651" s="264"/>
      <c r="N651" s="264"/>
      <c r="O651" s="264"/>
      <c r="P651" s="264"/>
      <c r="Q651" s="264"/>
      <c r="R651" s="264"/>
      <c r="S651" s="264"/>
      <c r="T651" s="264"/>
      <c r="U651" s="264"/>
    </row>
    <row r="652">
      <c r="A652" s="264"/>
      <c r="B652" s="264"/>
      <c r="C652" s="264"/>
      <c r="D652" s="264"/>
      <c r="E652" s="264"/>
      <c r="F652" s="264"/>
      <c r="G652" s="264"/>
      <c r="H652" s="264"/>
      <c r="I652" s="264"/>
      <c r="J652" s="264"/>
      <c r="K652" s="264"/>
      <c r="L652" s="264"/>
      <c r="M652" s="264"/>
      <c r="N652" s="264"/>
      <c r="O652" s="264"/>
      <c r="P652" s="264"/>
      <c r="Q652" s="264"/>
      <c r="R652" s="264"/>
      <c r="S652" s="264"/>
      <c r="T652" s="264"/>
      <c r="U652" s="264"/>
    </row>
    <row r="653">
      <c r="A653" s="264"/>
      <c r="B653" s="264"/>
      <c r="C653" s="264"/>
      <c r="D653" s="264"/>
      <c r="E653" s="264"/>
      <c r="F653" s="264"/>
      <c r="G653" s="264"/>
      <c r="H653" s="264"/>
      <c r="I653" s="264"/>
      <c r="J653" s="264"/>
      <c r="K653" s="264"/>
      <c r="L653" s="264"/>
      <c r="M653" s="264"/>
      <c r="N653" s="264"/>
      <c r="O653" s="264"/>
      <c r="P653" s="264"/>
      <c r="Q653" s="264"/>
      <c r="R653" s="264"/>
      <c r="S653" s="264"/>
      <c r="T653" s="264"/>
      <c r="U653" s="264"/>
    </row>
    <row r="654">
      <c r="A654" s="264"/>
      <c r="B654" s="264"/>
      <c r="C654" s="264"/>
      <c r="D654" s="264"/>
      <c r="E654" s="264"/>
      <c r="F654" s="264"/>
      <c r="G654" s="264"/>
      <c r="H654" s="264"/>
      <c r="I654" s="264"/>
      <c r="J654" s="264"/>
      <c r="K654" s="264"/>
      <c r="L654" s="264"/>
      <c r="M654" s="264"/>
      <c r="N654" s="264"/>
      <c r="O654" s="264"/>
      <c r="P654" s="264"/>
      <c r="Q654" s="264"/>
      <c r="R654" s="264"/>
      <c r="S654" s="264"/>
      <c r="T654" s="264"/>
      <c r="U654" s="264"/>
    </row>
    <row r="655">
      <c r="A655" s="264"/>
      <c r="B655" s="264"/>
      <c r="C655" s="264"/>
      <c r="D655" s="264"/>
      <c r="E655" s="264"/>
      <c r="F655" s="264"/>
      <c r="G655" s="264"/>
      <c r="H655" s="264"/>
      <c r="I655" s="264"/>
      <c r="J655" s="264"/>
      <c r="K655" s="264"/>
      <c r="L655" s="264"/>
      <c r="M655" s="264"/>
      <c r="N655" s="264"/>
      <c r="O655" s="264"/>
      <c r="P655" s="264"/>
      <c r="Q655" s="264"/>
      <c r="R655" s="264"/>
      <c r="S655" s="264"/>
      <c r="T655" s="264"/>
      <c r="U655" s="264"/>
    </row>
    <row r="656">
      <c r="A656" s="264"/>
      <c r="B656" s="264"/>
      <c r="C656" s="264"/>
      <c r="D656" s="264"/>
      <c r="E656" s="264"/>
      <c r="F656" s="264"/>
      <c r="G656" s="264"/>
      <c r="H656" s="264"/>
      <c r="I656" s="264"/>
      <c r="J656" s="264"/>
      <c r="K656" s="264"/>
      <c r="L656" s="264"/>
      <c r="M656" s="264"/>
      <c r="N656" s="264"/>
      <c r="O656" s="264"/>
      <c r="P656" s="264"/>
      <c r="Q656" s="264"/>
      <c r="R656" s="264"/>
      <c r="S656" s="264"/>
      <c r="T656" s="264"/>
      <c r="U656" s="264"/>
    </row>
    <row r="657">
      <c r="A657" s="264"/>
      <c r="B657" s="264"/>
      <c r="C657" s="264"/>
      <c r="D657" s="264"/>
      <c r="E657" s="264"/>
      <c r="F657" s="264"/>
      <c r="G657" s="264"/>
      <c r="H657" s="264"/>
      <c r="I657" s="264"/>
      <c r="J657" s="264"/>
      <c r="K657" s="264"/>
      <c r="L657" s="264"/>
      <c r="M657" s="264"/>
      <c r="N657" s="264"/>
      <c r="O657" s="264"/>
      <c r="P657" s="264"/>
      <c r="Q657" s="264"/>
      <c r="R657" s="264"/>
      <c r="S657" s="264"/>
      <c r="T657" s="264"/>
      <c r="U657" s="264"/>
    </row>
    <row r="658">
      <c r="A658" s="264"/>
      <c r="B658" s="264"/>
      <c r="C658" s="264"/>
      <c r="D658" s="264"/>
      <c r="E658" s="264"/>
      <c r="F658" s="264"/>
      <c r="G658" s="264"/>
      <c r="H658" s="264"/>
      <c r="I658" s="264"/>
      <c r="J658" s="264"/>
      <c r="K658" s="264"/>
      <c r="L658" s="264"/>
      <c r="M658" s="264"/>
      <c r="N658" s="264"/>
      <c r="O658" s="264"/>
      <c r="P658" s="264"/>
      <c r="Q658" s="264"/>
      <c r="R658" s="264"/>
      <c r="S658" s="264"/>
      <c r="T658" s="264"/>
      <c r="U658" s="264"/>
    </row>
    <row r="659">
      <c r="A659" s="264"/>
      <c r="B659" s="264"/>
      <c r="C659" s="264"/>
      <c r="D659" s="264"/>
      <c r="E659" s="264"/>
      <c r="F659" s="264"/>
      <c r="G659" s="264"/>
      <c r="H659" s="264"/>
      <c r="I659" s="264"/>
      <c r="J659" s="264"/>
      <c r="K659" s="264"/>
      <c r="L659" s="264"/>
      <c r="M659" s="264"/>
      <c r="N659" s="264"/>
      <c r="O659" s="264"/>
      <c r="P659" s="264"/>
      <c r="Q659" s="264"/>
      <c r="R659" s="264"/>
      <c r="S659" s="264"/>
      <c r="T659" s="264"/>
      <c r="U659" s="264"/>
    </row>
    <row r="660">
      <c r="A660" s="264"/>
      <c r="B660" s="264"/>
      <c r="C660" s="264"/>
      <c r="D660" s="264"/>
      <c r="E660" s="264"/>
      <c r="F660" s="264"/>
      <c r="G660" s="264"/>
      <c r="H660" s="264"/>
      <c r="I660" s="264"/>
      <c r="J660" s="264"/>
      <c r="K660" s="264"/>
      <c r="L660" s="264"/>
      <c r="M660" s="264"/>
      <c r="N660" s="264"/>
      <c r="O660" s="264"/>
      <c r="P660" s="264"/>
      <c r="Q660" s="264"/>
      <c r="R660" s="264"/>
      <c r="S660" s="264"/>
      <c r="T660" s="264"/>
      <c r="U660" s="264"/>
    </row>
    <row r="661">
      <c r="A661" s="264"/>
      <c r="B661" s="264"/>
      <c r="C661" s="264"/>
      <c r="D661" s="264"/>
      <c r="E661" s="264"/>
      <c r="F661" s="264"/>
      <c r="G661" s="264"/>
      <c r="H661" s="264"/>
      <c r="I661" s="264"/>
      <c r="J661" s="264"/>
      <c r="K661" s="264"/>
      <c r="L661" s="264"/>
      <c r="M661" s="264"/>
      <c r="N661" s="264"/>
      <c r="O661" s="264"/>
      <c r="P661" s="264"/>
      <c r="Q661" s="264"/>
      <c r="R661" s="264"/>
      <c r="S661" s="264"/>
      <c r="T661" s="264"/>
      <c r="U661" s="264"/>
    </row>
    <row r="662">
      <c r="A662" s="264"/>
      <c r="B662" s="264"/>
      <c r="C662" s="264"/>
      <c r="D662" s="264"/>
      <c r="E662" s="264"/>
      <c r="F662" s="264"/>
      <c r="G662" s="264"/>
      <c r="H662" s="264"/>
      <c r="I662" s="264"/>
      <c r="J662" s="264"/>
      <c r="K662" s="264"/>
      <c r="L662" s="264"/>
      <c r="M662" s="264"/>
      <c r="N662" s="264"/>
      <c r="O662" s="264"/>
      <c r="P662" s="264"/>
      <c r="Q662" s="264"/>
      <c r="R662" s="264"/>
      <c r="S662" s="264"/>
      <c r="T662" s="264"/>
      <c r="U662" s="264"/>
    </row>
    <row r="663">
      <c r="A663" s="264"/>
      <c r="B663" s="264"/>
      <c r="C663" s="264"/>
      <c r="D663" s="264"/>
      <c r="E663" s="264"/>
      <c r="F663" s="264"/>
      <c r="G663" s="264"/>
      <c r="H663" s="264"/>
      <c r="I663" s="264"/>
      <c r="J663" s="264"/>
      <c r="K663" s="264"/>
      <c r="L663" s="264"/>
      <c r="M663" s="264"/>
      <c r="N663" s="264"/>
      <c r="O663" s="264"/>
      <c r="P663" s="264"/>
      <c r="Q663" s="264"/>
      <c r="R663" s="264"/>
      <c r="S663" s="264"/>
      <c r="T663" s="264"/>
      <c r="U663" s="264"/>
    </row>
    <row r="664">
      <c r="A664" s="264"/>
      <c r="B664" s="264"/>
      <c r="C664" s="264"/>
      <c r="D664" s="264"/>
      <c r="E664" s="264"/>
      <c r="F664" s="264"/>
      <c r="G664" s="264"/>
      <c r="H664" s="264"/>
      <c r="I664" s="264"/>
      <c r="J664" s="264"/>
      <c r="K664" s="264"/>
      <c r="L664" s="264"/>
      <c r="M664" s="264"/>
      <c r="N664" s="264"/>
      <c r="O664" s="264"/>
      <c r="P664" s="264"/>
      <c r="Q664" s="264"/>
      <c r="R664" s="264"/>
      <c r="S664" s="264"/>
      <c r="T664" s="264"/>
      <c r="U664" s="264"/>
    </row>
    <row r="665">
      <c r="A665" s="264"/>
      <c r="B665" s="264"/>
      <c r="C665" s="264"/>
      <c r="D665" s="264"/>
      <c r="E665" s="264"/>
      <c r="F665" s="264"/>
      <c r="G665" s="264"/>
      <c r="H665" s="264"/>
      <c r="I665" s="264"/>
      <c r="J665" s="264"/>
      <c r="K665" s="264"/>
      <c r="L665" s="264"/>
      <c r="M665" s="264"/>
      <c r="N665" s="264"/>
      <c r="O665" s="264"/>
      <c r="P665" s="264"/>
      <c r="Q665" s="264"/>
      <c r="R665" s="264"/>
      <c r="S665" s="264"/>
      <c r="T665" s="264"/>
      <c r="U665" s="264"/>
    </row>
    <row r="666">
      <c r="A666" s="264"/>
      <c r="B666" s="264"/>
      <c r="C666" s="264"/>
      <c r="D666" s="264"/>
      <c r="E666" s="264"/>
      <c r="F666" s="264"/>
      <c r="G666" s="264"/>
      <c r="H666" s="264"/>
      <c r="I666" s="264"/>
      <c r="J666" s="264"/>
      <c r="K666" s="264"/>
      <c r="L666" s="264"/>
      <c r="M666" s="264"/>
      <c r="N666" s="264"/>
      <c r="O666" s="264"/>
      <c r="P666" s="264"/>
      <c r="Q666" s="264"/>
      <c r="R666" s="264"/>
      <c r="S666" s="264"/>
      <c r="T666" s="264"/>
      <c r="U666" s="264"/>
    </row>
    <row r="667">
      <c r="A667" s="264"/>
      <c r="B667" s="264"/>
      <c r="C667" s="264"/>
      <c r="D667" s="264"/>
      <c r="E667" s="264"/>
      <c r="F667" s="264"/>
      <c r="G667" s="264"/>
      <c r="H667" s="264"/>
      <c r="I667" s="264"/>
      <c r="J667" s="264"/>
      <c r="K667" s="264"/>
      <c r="L667" s="264"/>
      <c r="M667" s="264"/>
      <c r="N667" s="264"/>
      <c r="O667" s="264"/>
      <c r="P667" s="264"/>
      <c r="Q667" s="264"/>
      <c r="R667" s="264"/>
      <c r="S667" s="264"/>
      <c r="T667" s="264"/>
      <c r="U667" s="264"/>
    </row>
    <row r="668">
      <c r="A668" s="264"/>
      <c r="B668" s="264"/>
      <c r="C668" s="264"/>
      <c r="D668" s="264"/>
      <c r="E668" s="264"/>
      <c r="F668" s="264"/>
      <c r="G668" s="264"/>
      <c r="H668" s="264"/>
      <c r="I668" s="264"/>
      <c r="J668" s="264"/>
      <c r="K668" s="264"/>
      <c r="L668" s="264"/>
      <c r="M668" s="264"/>
      <c r="N668" s="264"/>
      <c r="O668" s="264"/>
      <c r="P668" s="264"/>
      <c r="Q668" s="264"/>
      <c r="R668" s="264"/>
      <c r="S668" s="264"/>
      <c r="T668" s="264"/>
      <c r="U668" s="264"/>
    </row>
    <row r="669">
      <c r="A669" s="264"/>
      <c r="B669" s="264"/>
      <c r="C669" s="264"/>
      <c r="D669" s="264"/>
      <c r="E669" s="264"/>
      <c r="F669" s="264"/>
      <c r="G669" s="264"/>
      <c r="H669" s="264"/>
      <c r="I669" s="264"/>
      <c r="J669" s="264"/>
      <c r="K669" s="264"/>
      <c r="L669" s="264"/>
      <c r="M669" s="264"/>
      <c r="N669" s="264"/>
      <c r="O669" s="264"/>
      <c r="P669" s="264"/>
      <c r="Q669" s="264"/>
      <c r="R669" s="264"/>
      <c r="S669" s="264"/>
      <c r="T669" s="264"/>
      <c r="U669" s="264"/>
    </row>
    <row r="670">
      <c r="A670" s="264"/>
      <c r="B670" s="264"/>
      <c r="C670" s="264"/>
      <c r="D670" s="264"/>
      <c r="E670" s="264"/>
      <c r="F670" s="264"/>
      <c r="G670" s="264"/>
      <c r="H670" s="264"/>
      <c r="I670" s="264"/>
      <c r="J670" s="264"/>
      <c r="K670" s="264"/>
      <c r="L670" s="264"/>
      <c r="M670" s="264"/>
      <c r="N670" s="264"/>
      <c r="O670" s="264"/>
      <c r="P670" s="264"/>
      <c r="Q670" s="264"/>
      <c r="R670" s="264"/>
      <c r="S670" s="264"/>
      <c r="T670" s="264"/>
      <c r="U670" s="264"/>
    </row>
    <row r="671">
      <c r="A671" s="264"/>
      <c r="B671" s="264"/>
      <c r="C671" s="264"/>
      <c r="D671" s="264"/>
      <c r="E671" s="264"/>
      <c r="F671" s="264"/>
      <c r="G671" s="264"/>
      <c r="H671" s="264"/>
      <c r="I671" s="264"/>
      <c r="J671" s="264"/>
      <c r="K671" s="264"/>
      <c r="L671" s="264"/>
      <c r="M671" s="264"/>
      <c r="N671" s="264"/>
      <c r="O671" s="264"/>
      <c r="P671" s="264"/>
      <c r="Q671" s="264"/>
      <c r="R671" s="264"/>
      <c r="S671" s="264"/>
      <c r="T671" s="264"/>
      <c r="U671" s="264"/>
    </row>
    <row r="672">
      <c r="A672" s="264"/>
      <c r="B672" s="264"/>
      <c r="C672" s="264"/>
      <c r="D672" s="264"/>
      <c r="E672" s="264"/>
      <c r="F672" s="264"/>
      <c r="G672" s="264"/>
      <c r="H672" s="264"/>
      <c r="I672" s="264"/>
      <c r="J672" s="264"/>
      <c r="K672" s="264"/>
      <c r="L672" s="264"/>
      <c r="M672" s="264"/>
      <c r="N672" s="264"/>
      <c r="O672" s="264"/>
      <c r="P672" s="264"/>
      <c r="Q672" s="264"/>
      <c r="R672" s="264"/>
      <c r="S672" s="264"/>
      <c r="T672" s="264"/>
      <c r="U672" s="264"/>
    </row>
    <row r="673">
      <c r="A673" s="264"/>
      <c r="B673" s="264"/>
      <c r="C673" s="264"/>
      <c r="D673" s="264"/>
      <c r="E673" s="264"/>
      <c r="F673" s="264"/>
      <c r="G673" s="264"/>
      <c r="H673" s="264"/>
      <c r="I673" s="264"/>
      <c r="J673" s="264"/>
      <c r="K673" s="264"/>
      <c r="L673" s="264"/>
      <c r="M673" s="264"/>
      <c r="N673" s="264"/>
      <c r="O673" s="264"/>
      <c r="P673" s="264"/>
      <c r="Q673" s="264"/>
      <c r="R673" s="264"/>
      <c r="S673" s="264"/>
      <c r="T673" s="264"/>
      <c r="U673" s="264"/>
    </row>
    <row r="674">
      <c r="A674" s="264"/>
      <c r="B674" s="264"/>
      <c r="C674" s="264"/>
      <c r="D674" s="264"/>
      <c r="E674" s="264"/>
      <c r="F674" s="264"/>
      <c r="G674" s="264"/>
      <c r="H674" s="264"/>
      <c r="I674" s="264"/>
      <c r="J674" s="264"/>
      <c r="K674" s="264"/>
      <c r="L674" s="264"/>
      <c r="M674" s="264"/>
      <c r="N674" s="264"/>
      <c r="O674" s="264"/>
      <c r="P674" s="264"/>
      <c r="Q674" s="264"/>
      <c r="R674" s="264"/>
      <c r="S674" s="264"/>
      <c r="T674" s="264"/>
      <c r="U674" s="264"/>
    </row>
    <row r="675">
      <c r="A675" s="264"/>
      <c r="B675" s="264"/>
      <c r="C675" s="264"/>
      <c r="D675" s="264"/>
      <c r="E675" s="264"/>
      <c r="F675" s="264"/>
      <c r="G675" s="264"/>
      <c r="H675" s="264"/>
      <c r="I675" s="264"/>
      <c r="J675" s="264"/>
      <c r="K675" s="264"/>
      <c r="L675" s="264"/>
      <c r="M675" s="264"/>
      <c r="N675" s="264"/>
      <c r="O675" s="264"/>
      <c r="P675" s="264"/>
      <c r="Q675" s="264"/>
      <c r="R675" s="264"/>
      <c r="S675" s="264"/>
      <c r="T675" s="264"/>
      <c r="U675" s="264"/>
    </row>
    <row r="676">
      <c r="A676" s="264"/>
      <c r="B676" s="264"/>
      <c r="C676" s="264"/>
      <c r="D676" s="264"/>
      <c r="E676" s="264"/>
      <c r="F676" s="264"/>
      <c r="G676" s="264"/>
      <c r="H676" s="264"/>
      <c r="I676" s="264"/>
      <c r="J676" s="264"/>
      <c r="K676" s="264"/>
      <c r="L676" s="264"/>
      <c r="M676" s="264"/>
      <c r="N676" s="264"/>
      <c r="O676" s="264"/>
      <c r="P676" s="264"/>
      <c r="Q676" s="264"/>
      <c r="R676" s="264"/>
      <c r="S676" s="264"/>
      <c r="T676" s="264"/>
      <c r="U676" s="264"/>
    </row>
    <row r="677">
      <c r="A677" s="264"/>
      <c r="B677" s="264"/>
      <c r="C677" s="264"/>
      <c r="D677" s="264"/>
      <c r="E677" s="264"/>
      <c r="F677" s="264"/>
      <c r="G677" s="264"/>
      <c r="H677" s="264"/>
      <c r="I677" s="264"/>
      <c r="J677" s="264"/>
      <c r="K677" s="264"/>
      <c r="L677" s="264"/>
      <c r="M677" s="264"/>
      <c r="N677" s="264"/>
      <c r="O677" s="264"/>
      <c r="P677" s="264"/>
      <c r="Q677" s="264"/>
      <c r="R677" s="264"/>
      <c r="S677" s="264"/>
      <c r="T677" s="264"/>
      <c r="U677" s="264"/>
    </row>
    <row r="678">
      <c r="A678" s="264"/>
      <c r="B678" s="264"/>
      <c r="C678" s="264"/>
      <c r="D678" s="264"/>
      <c r="E678" s="264"/>
      <c r="F678" s="264"/>
      <c r="G678" s="264"/>
      <c r="H678" s="264"/>
      <c r="I678" s="264"/>
      <c r="J678" s="264"/>
      <c r="K678" s="264"/>
      <c r="L678" s="264"/>
      <c r="M678" s="264"/>
      <c r="N678" s="264"/>
      <c r="O678" s="264"/>
      <c r="P678" s="264"/>
      <c r="Q678" s="264"/>
      <c r="R678" s="264"/>
      <c r="S678" s="264"/>
      <c r="T678" s="264"/>
      <c r="U678" s="264"/>
    </row>
    <row r="679">
      <c r="A679" s="264"/>
      <c r="B679" s="264"/>
      <c r="C679" s="264"/>
      <c r="D679" s="264"/>
      <c r="E679" s="264"/>
      <c r="F679" s="264"/>
      <c r="G679" s="264"/>
      <c r="H679" s="264"/>
      <c r="I679" s="264"/>
      <c r="J679" s="264"/>
      <c r="K679" s="264"/>
      <c r="L679" s="264"/>
      <c r="M679" s="264"/>
      <c r="N679" s="264"/>
      <c r="O679" s="264"/>
      <c r="P679" s="264"/>
      <c r="Q679" s="264"/>
      <c r="R679" s="264"/>
      <c r="S679" s="264"/>
      <c r="T679" s="264"/>
      <c r="U679" s="264"/>
    </row>
    <row r="680">
      <c r="A680" s="264"/>
      <c r="B680" s="264"/>
      <c r="C680" s="264"/>
      <c r="D680" s="264"/>
      <c r="E680" s="264"/>
      <c r="F680" s="264"/>
      <c r="G680" s="264"/>
      <c r="H680" s="264"/>
      <c r="I680" s="264"/>
      <c r="J680" s="264"/>
      <c r="K680" s="264"/>
      <c r="L680" s="264"/>
      <c r="M680" s="264"/>
      <c r="N680" s="264"/>
      <c r="O680" s="264"/>
      <c r="P680" s="264"/>
      <c r="Q680" s="264"/>
      <c r="R680" s="264"/>
      <c r="S680" s="264"/>
      <c r="T680" s="264"/>
      <c r="U680" s="264"/>
    </row>
    <row r="681">
      <c r="A681" s="264"/>
      <c r="B681" s="264"/>
      <c r="C681" s="264"/>
      <c r="D681" s="264"/>
      <c r="E681" s="264"/>
      <c r="F681" s="264"/>
      <c r="G681" s="264"/>
      <c r="H681" s="264"/>
      <c r="I681" s="264"/>
      <c r="J681" s="264"/>
      <c r="K681" s="264"/>
      <c r="L681" s="264"/>
      <c r="M681" s="264"/>
      <c r="N681" s="264"/>
      <c r="O681" s="264"/>
      <c r="P681" s="264"/>
      <c r="Q681" s="264"/>
      <c r="R681" s="264"/>
      <c r="S681" s="264"/>
      <c r="T681" s="264"/>
      <c r="U681" s="264"/>
    </row>
    <row r="682">
      <c r="A682" s="264"/>
      <c r="B682" s="264"/>
      <c r="C682" s="264"/>
      <c r="D682" s="264"/>
      <c r="E682" s="264"/>
      <c r="F682" s="264"/>
      <c r="G682" s="264"/>
      <c r="H682" s="264"/>
      <c r="I682" s="264"/>
      <c r="J682" s="264"/>
      <c r="K682" s="264"/>
      <c r="L682" s="264"/>
      <c r="M682" s="264"/>
      <c r="N682" s="264"/>
      <c r="O682" s="264"/>
      <c r="P682" s="264"/>
      <c r="Q682" s="264"/>
      <c r="R682" s="264"/>
      <c r="S682" s="264"/>
      <c r="T682" s="264"/>
      <c r="U682" s="264"/>
    </row>
    <row r="683">
      <c r="A683" s="264"/>
      <c r="B683" s="264"/>
      <c r="C683" s="264"/>
      <c r="D683" s="264"/>
      <c r="E683" s="264"/>
      <c r="F683" s="264"/>
      <c r="G683" s="264"/>
      <c r="H683" s="264"/>
      <c r="I683" s="264"/>
      <c r="J683" s="264"/>
      <c r="K683" s="264"/>
      <c r="L683" s="264"/>
      <c r="M683" s="264"/>
      <c r="N683" s="264"/>
      <c r="O683" s="264"/>
      <c r="P683" s="264"/>
      <c r="Q683" s="264"/>
      <c r="R683" s="264"/>
      <c r="S683" s="264"/>
      <c r="T683" s="264"/>
      <c r="U683" s="264"/>
    </row>
    <row r="684">
      <c r="A684" s="264"/>
      <c r="B684" s="264"/>
      <c r="C684" s="264"/>
      <c r="D684" s="264"/>
      <c r="E684" s="264"/>
      <c r="F684" s="264"/>
      <c r="G684" s="264"/>
      <c r="H684" s="264"/>
      <c r="I684" s="264"/>
      <c r="J684" s="264"/>
      <c r="K684" s="264"/>
      <c r="L684" s="264"/>
      <c r="M684" s="264"/>
      <c r="N684" s="264"/>
      <c r="O684" s="264"/>
      <c r="P684" s="264"/>
      <c r="Q684" s="264"/>
      <c r="R684" s="264"/>
      <c r="S684" s="264"/>
      <c r="T684" s="264"/>
      <c r="U684" s="264"/>
    </row>
    <row r="685">
      <c r="A685" s="264"/>
      <c r="B685" s="264"/>
      <c r="C685" s="264"/>
      <c r="D685" s="264"/>
      <c r="E685" s="264"/>
      <c r="F685" s="264"/>
      <c r="G685" s="264"/>
      <c r="H685" s="264"/>
      <c r="I685" s="264"/>
      <c r="J685" s="264"/>
      <c r="K685" s="264"/>
      <c r="L685" s="264"/>
      <c r="M685" s="264"/>
      <c r="N685" s="264"/>
      <c r="O685" s="264"/>
      <c r="P685" s="264"/>
      <c r="Q685" s="264"/>
      <c r="R685" s="264"/>
      <c r="S685" s="264"/>
      <c r="T685" s="264"/>
      <c r="U685" s="264"/>
    </row>
    <row r="686">
      <c r="A686" s="264"/>
      <c r="B686" s="264"/>
      <c r="C686" s="264"/>
      <c r="D686" s="264"/>
      <c r="E686" s="264"/>
      <c r="F686" s="264"/>
      <c r="G686" s="264"/>
      <c r="H686" s="264"/>
      <c r="I686" s="264"/>
      <c r="J686" s="264"/>
      <c r="K686" s="264"/>
      <c r="L686" s="264"/>
      <c r="M686" s="264"/>
      <c r="N686" s="264"/>
      <c r="O686" s="264"/>
      <c r="P686" s="264"/>
      <c r="Q686" s="264"/>
      <c r="R686" s="264"/>
      <c r="S686" s="264"/>
      <c r="T686" s="264"/>
      <c r="U686" s="264"/>
    </row>
    <row r="687">
      <c r="A687" s="264"/>
      <c r="B687" s="264"/>
      <c r="C687" s="264"/>
      <c r="D687" s="264"/>
      <c r="E687" s="264"/>
      <c r="F687" s="264"/>
      <c r="G687" s="264"/>
      <c r="H687" s="264"/>
      <c r="I687" s="264"/>
      <c r="J687" s="264"/>
      <c r="K687" s="264"/>
      <c r="L687" s="264"/>
      <c r="M687" s="264"/>
      <c r="N687" s="264"/>
      <c r="O687" s="264"/>
      <c r="P687" s="264"/>
      <c r="Q687" s="264"/>
      <c r="R687" s="264"/>
      <c r="S687" s="264"/>
      <c r="T687" s="264"/>
      <c r="U687" s="264"/>
    </row>
    <row r="688">
      <c r="A688" s="264"/>
      <c r="B688" s="264"/>
      <c r="C688" s="264"/>
      <c r="D688" s="264"/>
      <c r="E688" s="264"/>
      <c r="F688" s="264"/>
      <c r="G688" s="264"/>
      <c r="H688" s="264"/>
      <c r="I688" s="264"/>
      <c r="J688" s="264"/>
      <c r="K688" s="264"/>
      <c r="L688" s="264"/>
      <c r="M688" s="264"/>
      <c r="N688" s="264"/>
      <c r="O688" s="264"/>
      <c r="P688" s="264"/>
      <c r="Q688" s="264"/>
      <c r="R688" s="264"/>
      <c r="S688" s="264"/>
      <c r="T688" s="264"/>
      <c r="U688" s="264"/>
    </row>
    <row r="689">
      <c r="A689" s="264"/>
      <c r="B689" s="264"/>
      <c r="C689" s="264"/>
      <c r="D689" s="264"/>
      <c r="E689" s="264"/>
      <c r="F689" s="264"/>
      <c r="G689" s="264"/>
      <c r="H689" s="264"/>
      <c r="I689" s="264"/>
      <c r="J689" s="264"/>
      <c r="K689" s="264"/>
      <c r="L689" s="264"/>
      <c r="M689" s="264"/>
      <c r="N689" s="264"/>
      <c r="O689" s="264"/>
      <c r="P689" s="264"/>
      <c r="Q689" s="264"/>
      <c r="R689" s="264"/>
      <c r="S689" s="264"/>
      <c r="T689" s="264"/>
      <c r="U689" s="264"/>
    </row>
    <row r="690">
      <c r="A690" s="264"/>
      <c r="B690" s="264"/>
      <c r="C690" s="264"/>
      <c r="D690" s="264"/>
      <c r="E690" s="264"/>
      <c r="F690" s="264"/>
      <c r="G690" s="264"/>
      <c r="H690" s="264"/>
      <c r="I690" s="264"/>
      <c r="J690" s="264"/>
      <c r="K690" s="264"/>
      <c r="L690" s="264"/>
      <c r="M690" s="264"/>
      <c r="N690" s="264"/>
      <c r="O690" s="264"/>
      <c r="P690" s="264"/>
      <c r="Q690" s="264"/>
      <c r="R690" s="264"/>
      <c r="S690" s="264"/>
      <c r="T690" s="264"/>
      <c r="U690" s="264"/>
    </row>
    <row r="691">
      <c r="A691" s="264"/>
      <c r="B691" s="264"/>
      <c r="C691" s="264"/>
      <c r="D691" s="264"/>
      <c r="E691" s="264"/>
      <c r="F691" s="264"/>
      <c r="G691" s="264"/>
      <c r="H691" s="264"/>
      <c r="I691" s="264"/>
      <c r="J691" s="264"/>
      <c r="K691" s="264"/>
      <c r="L691" s="264"/>
      <c r="M691" s="264"/>
      <c r="N691" s="264"/>
      <c r="O691" s="264"/>
      <c r="P691" s="264"/>
      <c r="Q691" s="264"/>
      <c r="R691" s="264"/>
      <c r="S691" s="264"/>
      <c r="T691" s="264"/>
      <c r="U691" s="264"/>
    </row>
    <row r="692">
      <c r="A692" s="264"/>
      <c r="B692" s="264"/>
      <c r="C692" s="264"/>
      <c r="D692" s="264"/>
      <c r="E692" s="264"/>
      <c r="F692" s="264"/>
      <c r="G692" s="264"/>
      <c r="H692" s="264"/>
      <c r="I692" s="264"/>
      <c r="J692" s="264"/>
      <c r="K692" s="264"/>
      <c r="L692" s="264"/>
      <c r="M692" s="264"/>
      <c r="N692" s="264"/>
      <c r="O692" s="264"/>
      <c r="P692" s="264"/>
      <c r="Q692" s="264"/>
      <c r="R692" s="264"/>
      <c r="S692" s="264"/>
      <c r="T692" s="264"/>
      <c r="U692" s="264"/>
    </row>
    <row r="693">
      <c r="A693" s="264"/>
      <c r="B693" s="264"/>
      <c r="C693" s="264"/>
      <c r="D693" s="264"/>
      <c r="E693" s="264"/>
      <c r="F693" s="264"/>
      <c r="G693" s="264"/>
      <c r="H693" s="264"/>
      <c r="I693" s="264"/>
      <c r="J693" s="264"/>
      <c r="K693" s="264"/>
      <c r="L693" s="264"/>
      <c r="M693" s="264"/>
      <c r="N693" s="264"/>
      <c r="O693" s="264"/>
      <c r="P693" s="264"/>
      <c r="Q693" s="264"/>
      <c r="R693" s="264"/>
      <c r="S693" s="264"/>
      <c r="T693" s="264"/>
      <c r="U693" s="264"/>
    </row>
    <row r="694">
      <c r="A694" s="264"/>
      <c r="B694" s="264"/>
      <c r="C694" s="264"/>
      <c r="D694" s="264"/>
      <c r="E694" s="264"/>
      <c r="F694" s="264"/>
      <c r="G694" s="264"/>
      <c r="H694" s="264"/>
      <c r="I694" s="264"/>
      <c r="J694" s="264"/>
      <c r="K694" s="264"/>
      <c r="L694" s="264"/>
      <c r="M694" s="264"/>
      <c r="N694" s="264"/>
      <c r="O694" s="264"/>
      <c r="P694" s="264"/>
      <c r="Q694" s="264"/>
      <c r="R694" s="264"/>
      <c r="S694" s="264"/>
      <c r="T694" s="264"/>
      <c r="U694" s="264"/>
    </row>
    <row r="695">
      <c r="A695" s="264"/>
      <c r="B695" s="264"/>
      <c r="C695" s="264"/>
      <c r="D695" s="264"/>
      <c r="E695" s="264"/>
      <c r="F695" s="264"/>
      <c r="G695" s="264"/>
      <c r="H695" s="264"/>
      <c r="I695" s="264"/>
      <c r="J695" s="264"/>
      <c r="K695" s="264"/>
      <c r="L695" s="264"/>
      <c r="M695" s="264"/>
      <c r="N695" s="264"/>
      <c r="O695" s="264"/>
      <c r="P695" s="264"/>
      <c r="Q695" s="264"/>
      <c r="R695" s="264"/>
      <c r="S695" s="264"/>
      <c r="T695" s="264"/>
      <c r="U695" s="264"/>
    </row>
    <row r="696">
      <c r="A696" s="264"/>
      <c r="B696" s="264"/>
      <c r="C696" s="264"/>
      <c r="D696" s="264"/>
      <c r="E696" s="264"/>
      <c r="F696" s="264"/>
      <c r="G696" s="264"/>
      <c r="H696" s="264"/>
      <c r="I696" s="264"/>
      <c r="J696" s="264"/>
      <c r="K696" s="264"/>
      <c r="L696" s="264"/>
      <c r="M696" s="264"/>
      <c r="N696" s="264"/>
      <c r="O696" s="264"/>
      <c r="P696" s="264"/>
      <c r="Q696" s="264"/>
      <c r="R696" s="264"/>
      <c r="S696" s="264"/>
      <c r="T696" s="264"/>
      <c r="U696" s="264"/>
    </row>
    <row r="697">
      <c r="A697" s="264"/>
      <c r="B697" s="264"/>
      <c r="C697" s="264"/>
      <c r="D697" s="264"/>
      <c r="E697" s="264"/>
      <c r="F697" s="264"/>
      <c r="G697" s="264"/>
      <c r="H697" s="264"/>
      <c r="I697" s="264"/>
      <c r="J697" s="264"/>
      <c r="K697" s="264"/>
      <c r="L697" s="264"/>
      <c r="M697" s="264"/>
      <c r="N697" s="264"/>
      <c r="O697" s="264"/>
      <c r="P697" s="264"/>
      <c r="Q697" s="264"/>
      <c r="R697" s="264"/>
      <c r="S697" s="264"/>
      <c r="T697" s="264"/>
      <c r="U697" s="264"/>
    </row>
    <row r="698">
      <c r="A698" s="264"/>
      <c r="B698" s="264"/>
      <c r="C698" s="264"/>
      <c r="D698" s="264"/>
      <c r="E698" s="264"/>
      <c r="F698" s="264"/>
      <c r="G698" s="264"/>
      <c r="H698" s="264"/>
      <c r="I698" s="264"/>
      <c r="J698" s="264"/>
      <c r="K698" s="264"/>
      <c r="L698" s="264"/>
      <c r="M698" s="264"/>
      <c r="N698" s="264"/>
      <c r="O698" s="264"/>
      <c r="P698" s="264"/>
      <c r="Q698" s="264"/>
      <c r="R698" s="264"/>
      <c r="S698" s="264"/>
      <c r="T698" s="264"/>
      <c r="U698" s="264"/>
    </row>
    <row r="699">
      <c r="A699" s="264"/>
      <c r="B699" s="264"/>
      <c r="C699" s="264"/>
      <c r="D699" s="264"/>
      <c r="E699" s="264"/>
      <c r="F699" s="264"/>
      <c r="G699" s="264"/>
      <c r="H699" s="264"/>
      <c r="I699" s="264"/>
      <c r="J699" s="264"/>
      <c r="K699" s="264"/>
      <c r="L699" s="264"/>
      <c r="M699" s="264"/>
      <c r="N699" s="264"/>
      <c r="O699" s="264"/>
      <c r="P699" s="264"/>
      <c r="Q699" s="264"/>
      <c r="R699" s="264"/>
      <c r="S699" s="264"/>
      <c r="T699" s="264"/>
      <c r="U699" s="264"/>
    </row>
    <row r="700">
      <c r="A700" s="264"/>
      <c r="B700" s="264"/>
      <c r="C700" s="264"/>
      <c r="D700" s="264"/>
      <c r="E700" s="264"/>
      <c r="F700" s="264"/>
      <c r="G700" s="264"/>
      <c r="H700" s="264"/>
      <c r="I700" s="264"/>
      <c r="J700" s="264"/>
      <c r="K700" s="264"/>
      <c r="L700" s="264"/>
      <c r="M700" s="264"/>
      <c r="N700" s="264"/>
      <c r="O700" s="264"/>
      <c r="P700" s="264"/>
      <c r="Q700" s="264"/>
      <c r="R700" s="264"/>
      <c r="S700" s="264"/>
      <c r="T700" s="264"/>
      <c r="U700" s="264"/>
    </row>
    <row r="701">
      <c r="A701" s="264"/>
      <c r="B701" s="264"/>
      <c r="C701" s="264"/>
      <c r="D701" s="264"/>
      <c r="E701" s="264"/>
      <c r="F701" s="264"/>
      <c r="G701" s="264"/>
      <c r="H701" s="264"/>
      <c r="I701" s="264"/>
      <c r="J701" s="264"/>
      <c r="K701" s="264"/>
      <c r="L701" s="264"/>
      <c r="M701" s="264"/>
      <c r="N701" s="264"/>
      <c r="O701" s="264"/>
      <c r="P701" s="264"/>
      <c r="Q701" s="264"/>
      <c r="R701" s="264"/>
      <c r="S701" s="264"/>
      <c r="T701" s="264"/>
      <c r="U701" s="264"/>
    </row>
    <row r="702">
      <c r="A702" s="264"/>
      <c r="B702" s="264"/>
      <c r="C702" s="264"/>
      <c r="D702" s="264"/>
      <c r="E702" s="264"/>
      <c r="F702" s="264"/>
      <c r="G702" s="264"/>
      <c r="H702" s="264"/>
      <c r="I702" s="264"/>
      <c r="J702" s="264"/>
      <c r="K702" s="264"/>
      <c r="L702" s="264"/>
      <c r="M702" s="264"/>
      <c r="N702" s="264"/>
      <c r="O702" s="264"/>
      <c r="P702" s="264"/>
      <c r="Q702" s="264"/>
      <c r="R702" s="264"/>
      <c r="S702" s="264"/>
      <c r="T702" s="264"/>
      <c r="U702" s="264"/>
    </row>
    <row r="703">
      <c r="A703" s="264"/>
      <c r="B703" s="264"/>
      <c r="C703" s="264"/>
      <c r="D703" s="264"/>
      <c r="E703" s="264"/>
      <c r="F703" s="264"/>
      <c r="G703" s="264"/>
      <c r="H703" s="264"/>
      <c r="I703" s="264"/>
      <c r="J703" s="264"/>
      <c r="K703" s="264"/>
      <c r="L703" s="264"/>
      <c r="M703" s="264"/>
      <c r="N703" s="264"/>
      <c r="O703" s="264"/>
      <c r="P703" s="264"/>
      <c r="Q703" s="264"/>
      <c r="R703" s="264"/>
      <c r="S703" s="264"/>
      <c r="T703" s="264"/>
      <c r="U703" s="264"/>
    </row>
    <row r="704">
      <c r="A704" s="264"/>
      <c r="B704" s="264"/>
      <c r="C704" s="264"/>
      <c r="D704" s="264"/>
      <c r="E704" s="264"/>
      <c r="F704" s="264"/>
      <c r="G704" s="264"/>
      <c r="H704" s="264"/>
      <c r="I704" s="264"/>
      <c r="J704" s="264"/>
      <c r="K704" s="264"/>
      <c r="L704" s="264"/>
      <c r="M704" s="264"/>
      <c r="N704" s="264"/>
      <c r="O704" s="264"/>
      <c r="P704" s="264"/>
      <c r="Q704" s="264"/>
      <c r="R704" s="264"/>
      <c r="S704" s="264"/>
      <c r="T704" s="264"/>
      <c r="U704" s="264"/>
    </row>
    <row r="705">
      <c r="A705" s="264"/>
      <c r="B705" s="264"/>
      <c r="C705" s="264"/>
      <c r="D705" s="264"/>
      <c r="E705" s="264"/>
      <c r="F705" s="264"/>
      <c r="G705" s="264"/>
      <c r="H705" s="264"/>
      <c r="I705" s="264"/>
      <c r="J705" s="264"/>
      <c r="K705" s="264"/>
      <c r="L705" s="264"/>
      <c r="M705" s="264"/>
      <c r="N705" s="264"/>
      <c r="O705" s="264"/>
      <c r="P705" s="264"/>
      <c r="Q705" s="264"/>
      <c r="R705" s="264"/>
      <c r="S705" s="264"/>
      <c r="T705" s="264"/>
      <c r="U705" s="264"/>
    </row>
    <row r="706">
      <c r="A706" s="264"/>
      <c r="B706" s="264"/>
      <c r="C706" s="264"/>
      <c r="D706" s="264"/>
      <c r="E706" s="264"/>
      <c r="F706" s="264"/>
      <c r="G706" s="264"/>
      <c r="H706" s="264"/>
      <c r="I706" s="264"/>
      <c r="J706" s="264"/>
      <c r="K706" s="264"/>
      <c r="L706" s="264"/>
      <c r="M706" s="264"/>
      <c r="N706" s="264"/>
      <c r="O706" s="264"/>
      <c r="P706" s="264"/>
      <c r="Q706" s="264"/>
      <c r="R706" s="264"/>
      <c r="S706" s="264"/>
      <c r="T706" s="264"/>
      <c r="U706" s="264"/>
    </row>
    <row r="707">
      <c r="A707" s="264"/>
      <c r="B707" s="264"/>
      <c r="C707" s="264"/>
      <c r="D707" s="264"/>
      <c r="E707" s="264"/>
      <c r="F707" s="264"/>
      <c r="G707" s="264"/>
      <c r="H707" s="264"/>
      <c r="I707" s="264"/>
      <c r="J707" s="264"/>
      <c r="K707" s="264"/>
      <c r="L707" s="264"/>
      <c r="M707" s="264"/>
      <c r="N707" s="264"/>
      <c r="O707" s="264"/>
      <c r="P707" s="264"/>
      <c r="Q707" s="264"/>
      <c r="R707" s="264"/>
      <c r="S707" s="264"/>
      <c r="T707" s="264"/>
      <c r="U707" s="264"/>
    </row>
    <row r="708">
      <c r="A708" s="264"/>
      <c r="B708" s="264"/>
      <c r="C708" s="264"/>
      <c r="D708" s="264"/>
      <c r="E708" s="264"/>
      <c r="F708" s="264"/>
      <c r="G708" s="264"/>
      <c r="H708" s="264"/>
      <c r="I708" s="264"/>
      <c r="J708" s="264"/>
      <c r="K708" s="264"/>
      <c r="L708" s="264"/>
      <c r="M708" s="264"/>
      <c r="N708" s="264"/>
      <c r="O708" s="264"/>
      <c r="P708" s="264"/>
      <c r="Q708" s="264"/>
      <c r="R708" s="264"/>
      <c r="S708" s="264"/>
      <c r="T708" s="264"/>
      <c r="U708" s="264"/>
    </row>
    <row r="709">
      <c r="A709" s="264"/>
      <c r="B709" s="264"/>
      <c r="C709" s="264"/>
      <c r="D709" s="264"/>
      <c r="E709" s="264"/>
      <c r="F709" s="264"/>
      <c r="G709" s="264"/>
      <c r="H709" s="264"/>
      <c r="I709" s="264"/>
      <c r="J709" s="264"/>
      <c r="K709" s="264"/>
      <c r="L709" s="264"/>
      <c r="M709" s="264"/>
      <c r="N709" s="264"/>
      <c r="O709" s="264"/>
      <c r="P709" s="264"/>
      <c r="Q709" s="264"/>
      <c r="R709" s="264"/>
      <c r="S709" s="264"/>
      <c r="T709" s="264"/>
      <c r="U709" s="264"/>
    </row>
    <row r="710">
      <c r="A710" s="264"/>
      <c r="B710" s="264"/>
      <c r="C710" s="264"/>
      <c r="D710" s="264"/>
      <c r="E710" s="264"/>
      <c r="F710" s="264"/>
      <c r="G710" s="264"/>
      <c r="H710" s="264"/>
      <c r="I710" s="264"/>
      <c r="J710" s="264"/>
      <c r="K710" s="264"/>
      <c r="L710" s="264"/>
      <c r="M710" s="264"/>
      <c r="N710" s="264"/>
      <c r="O710" s="264"/>
      <c r="P710" s="264"/>
      <c r="Q710" s="264"/>
      <c r="R710" s="264"/>
      <c r="S710" s="264"/>
      <c r="T710" s="264"/>
      <c r="U710" s="264"/>
    </row>
    <row r="711">
      <c r="A711" s="264"/>
      <c r="B711" s="264"/>
      <c r="C711" s="264"/>
      <c r="D711" s="264"/>
      <c r="E711" s="264"/>
      <c r="F711" s="264"/>
      <c r="G711" s="264"/>
      <c r="H711" s="264"/>
      <c r="I711" s="264"/>
      <c r="J711" s="264"/>
      <c r="K711" s="264"/>
      <c r="L711" s="264"/>
      <c r="M711" s="264"/>
      <c r="N711" s="264"/>
      <c r="O711" s="264"/>
      <c r="P711" s="264"/>
      <c r="Q711" s="264"/>
      <c r="R711" s="264"/>
      <c r="S711" s="264"/>
      <c r="T711" s="264"/>
      <c r="U711" s="264"/>
    </row>
    <row r="712">
      <c r="A712" s="264"/>
      <c r="B712" s="264"/>
      <c r="C712" s="264"/>
      <c r="D712" s="264"/>
      <c r="E712" s="264"/>
      <c r="F712" s="264"/>
      <c r="G712" s="264"/>
      <c r="H712" s="264"/>
      <c r="I712" s="264"/>
      <c r="J712" s="264"/>
      <c r="K712" s="264"/>
      <c r="L712" s="264"/>
      <c r="M712" s="264"/>
      <c r="N712" s="264"/>
      <c r="O712" s="264"/>
      <c r="P712" s="264"/>
      <c r="Q712" s="264"/>
      <c r="R712" s="264"/>
      <c r="S712" s="264"/>
      <c r="T712" s="264"/>
      <c r="U712" s="264"/>
    </row>
    <row r="713">
      <c r="A713" s="264"/>
      <c r="B713" s="264"/>
      <c r="C713" s="264"/>
      <c r="D713" s="264"/>
      <c r="E713" s="264"/>
      <c r="F713" s="264"/>
      <c r="G713" s="264"/>
      <c r="H713" s="264"/>
      <c r="I713" s="264"/>
      <c r="J713" s="264"/>
      <c r="K713" s="264"/>
      <c r="L713" s="264"/>
      <c r="M713" s="264"/>
      <c r="N713" s="264"/>
      <c r="O713" s="264"/>
      <c r="P713" s="264"/>
      <c r="Q713" s="264"/>
      <c r="R713" s="264"/>
      <c r="S713" s="264"/>
      <c r="T713" s="264"/>
      <c r="U713" s="264"/>
    </row>
    <row r="714">
      <c r="A714" s="264"/>
      <c r="B714" s="264"/>
      <c r="C714" s="264"/>
      <c r="D714" s="264"/>
      <c r="E714" s="264"/>
      <c r="F714" s="264"/>
      <c r="G714" s="264"/>
      <c r="H714" s="264"/>
      <c r="I714" s="264"/>
      <c r="J714" s="264"/>
      <c r="K714" s="264"/>
      <c r="L714" s="264"/>
      <c r="M714" s="264"/>
      <c r="N714" s="264"/>
      <c r="O714" s="264"/>
      <c r="P714" s="264"/>
      <c r="Q714" s="264"/>
      <c r="R714" s="264"/>
      <c r="S714" s="264"/>
      <c r="T714" s="264"/>
      <c r="U714" s="264"/>
    </row>
    <row r="715">
      <c r="A715" s="264"/>
      <c r="B715" s="264"/>
      <c r="C715" s="264"/>
      <c r="D715" s="264"/>
      <c r="E715" s="264"/>
      <c r="F715" s="264"/>
      <c r="G715" s="264"/>
      <c r="H715" s="264"/>
      <c r="I715" s="264"/>
      <c r="J715" s="264"/>
      <c r="K715" s="264"/>
      <c r="L715" s="264"/>
      <c r="M715" s="264"/>
      <c r="N715" s="264"/>
      <c r="O715" s="264"/>
      <c r="P715" s="264"/>
      <c r="Q715" s="264"/>
      <c r="R715" s="264"/>
      <c r="S715" s="264"/>
      <c r="T715" s="264"/>
      <c r="U715" s="264"/>
    </row>
    <row r="716">
      <c r="A716" s="264"/>
      <c r="B716" s="264"/>
      <c r="C716" s="264"/>
      <c r="D716" s="264"/>
      <c r="E716" s="264"/>
      <c r="F716" s="264"/>
      <c r="G716" s="264"/>
      <c r="H716" s="264"/>
      <c r="I716" s="264"/>
      <c r="J716" s="264"/>
      <c r="K716" s="264"/>
      <c r="L716" s="264"/>
      <c r="M716" s="264"/>
      <c r="N716" s="264"/>
      <c r="O716" s="264"/>
      <c r="P716" s="264"/>
      <c r="Q716" s="264"/>
      <c r="R716" s="264"/>
      <c r="S716" s="264"/>
      <c r="T716" s="264"/>
      <c r="U716" s="264"/>
    </row>
    <row r="717">
      <c r="A717" s="264"/>
      <c r="B717" s="264"/>
      <c r="C717" s="264"/>
      <c r="D717" s="264"/>
      <c r="E717" s="264"/>
      <c r="F717" s="264"/>
      <c r="G717" s="264"/>
      <c r="H717" s="264"/>
      <c r="I717" s="264"/>
      <c r="J717" s="264"/>
      <c r="K717" s="264"/>
      <c r="L717" s="264"/>
      <c r="M717" s="264"/>
      <c r="N717" s="264"/>
      <c r="O717" s="264"/>
      <c r="P717" s="264"/>
      <c r="Q717" s="264"/>
      <c r="R717" s="264"/>
      <c r="S717" s="264"/>
      <c r="T717" s="264"/>
      <c r="U717" s="264"/>
    </row>
    <row r="718">
      <c r="A718" s="264"/>
      <c r="B718" s="264"/>
      <c r="C718" s="264"/>
      <c r="D718" s="264"/>
      <c r="E718" s="264"/>
      <c r="F718" s="264"/>
      <c r="G718" s="264"/>
      <c r="H718" s="264"/>
      <c r="I718" s="264"/>
      <c r="J718" s="264"/>
      <c r="K718" s="264"/>
      <c r="L718" s="264"/>
      <c r="M718" s="264"/>
      <c r="N718" s="264"/>
      <c r="O718" s="264"/>
      <c r="P718" s="264"/>
      <c r="Q718" s="264"/>
      <c r="R718" s="264"/>
      <c r="S718" s="264"/>
      <c r="T718" s="264"/>
      <c r="U718" s="264"/>
    </row>
    <row r="719">
      <c r="A719" s="264"/>
      <c r="B719" s="264"/>
      <c r="C719" s="264"/>
      <c r="D719" s="264"/>
      <c r="E719" s="264"/>
      <c r="F719" s="264"/>
      <c r="G719" s="264"/>
      <c r="H719" s="264"/>
      <c r="I719" s="264"/>
      <c r="J719" s="264"/>
      <c r="K719" s="264"/>
      <c r="L719" s="264"/>
      <c r="M719" s="264"/>
      <c r="N719" s="264"/>
      <c r="O719" s="264"/>
      <c r="P719" s="264"/>
      <c r="Q719" s="264"/>
      <c r="R719" s="264"/>
      <c r="S719" s="264"/>
      <c r="T719" s="264"/>
      <c r="U719" s="264"/>
    </row>
    <row r="720">
      <c r="A720" s="264"/>
      <c r="B720" s="264"/>
      <c r="C720" s="264"/>
      <c r="D720" s="264"/>
      <c r="E720" s="264"/>
      <c r="F720" s="264"/>
      <c r="G720" s="264"/>
      <c r="H720" s="264"/>
      <c r="I720" s="264"/>
      <c r="J720" s="264"/>
      <c r="K720" s="264"/>
      <c r="L720" s="264"/>
      <c r="M720" s="264"/>
      <c r="N720" s="264"/>
      <c r="O720" s="264"/>
      <c r="P720" s="264"/>
      <c r="Q720" s="264"/>
      <c r="R720" s="264"/>
      <c r="S720" s="264"/>
      <c r="T720" s="264"/>
      <c r="U720" s="264"/>
    </row>
    <row r="721">
      <c r="A721" s="264"/>
      <c r="B721" s="264"/>
      <c r="C721" s="264"/>
      <c r="D721" s="264"/>
      <c r="E721" s="264"/>
      <c r="F721" s="264"/>
      <c r="G721" s="264"/>
      <c r="H721" s="264"/>
      <c r="I721" s="264"/>
      <c r="J721" s="264"/>
      <c r="K721" s="264"/>
      <c r="L721" s="264"/>
      <c r="M721" s="264"/>
      <c r="N721" s="264"/>
      <c r="O721" s="264"/>
      <c r="P721" s="264"/>
      <c r="Q721" s="264"/>
      <c r="R721" s="264"/>
      <c r="S721" s="264"/>
      <c r="T721" s="264"/>
      <c r="U721" s="264"/>
    </row>
    <row r="722">
      <c r="A722" s="264"/>
      <c r="B722" s="264"/>
      <c r="C722" s="264"/>
      <c r="D722" s="264"/>
      <c r="E722" s="264"/>
      <c r="F722" s="264"/>
      <c r="G722" s="264"/>
      <c r="H722" s="264"/>
      <c r="I722" s="264"/>
      <c r="J722" s="264"/>
      <c r="K722" s="264"/>
      <c r="L722" s="264"/>
      <c r="M722" s="264"/>
      <c r="N722" s="264"/>
      <c r="O722" s="264"/>
      <c r="P722" s="264"/>
      <c r="Q722" s="264"/>
      <c r="R722" s="264"/>
      <c r="S722" s="264"/>
      <c r="T722" s="264"/>
      <c r="U722" s="264"/>
    </row>
    <row r="723">
      <c r="A723" s="264"/>
      <c r="B723" s="264"/>
      <c r="C723" s="264"/>
      <c r="D723" s="264"/>
      <c r="E723" s="264"/>
      <c r="F723" s="264"/>
      <c r="G723" s="264"/>
      <c r="H723" s="264"/>
      <c r="I723" s="264"/>
      <c r="J723" s="264"/>
      <c r="K723" s="264"/>
      <c r="L723" s="264"/>
      <c r="M723" s="264"/>
      <c r="N723" s="264"/>
      <c r="O723" s="264"/>
      <c r="P723" s="264"/>
      <c r="Q723" s="264"/>
      <c r="R723" s="264"/>
      <c r="S723" s="264"/>
      <c r="T723" s="264"/>
      <c r="U723" s="264"/>
    </row>
    <row r="724">
      <c r="A724" s="264"/>
      <c r="B724" s="264"/>
      <c r="C724" s="264"/>
      <c r="D724" s="264"/>
      <c r="E724" s="264"/>
      <c r="F724" s="264"/>
      <c r="G724" s="264"/>
      <c r="H724" s="264"/>
      <c r="I724" s="264"/>
      <c r="J724" s="264"/>
      <c r="K724" s="264"/>
      <c r="L724" s="264"/>
      <c r="M724" s="264"/>
      <c r="N724" s="264"/>
      <c r="O724" s="264"/>
      <c r="P724" s="264"/>
      <c r="Q724" s="264"/>
      <c r="R724" s="264"/>
      <c r="S724" s="264"/>
      <c r="T724" s="264"/>
      <c r="U724" s="264"/>
    </row>
    <row r="725">
      <c r="A725" s="264"/>
      <c r="B725" s="264"/>
      <c r="C725" s="264"/>
      <c r="D725" s="264"/>
      <c r="E725" s="264"/>
      <c r="F725" s="264"/>
      <c r="G725" s="264"/>
      <c r="H725" s="264"/>
      <c r="I725" s="264"/>
      <c r="J725" s="264"/>
      <c r="K725" s="264"/>
      <c r="L725" s="264"/>
      <c r="M725" s="264"/>
      <c r="N725" s="264"/>
      <c r="O725" s="264"/>
      <c r="P725" s="264"/>
      <c r="Q725" s="264"/>
      <c r="R725" s="264"/>
      <c r="S725" s="264"/>
      <c r="T725" s="264"/>
      <c r="U725" s="264"/>
    </row>
    <row r="726">
      <c r="A726" s="264"/>
      <c r="B726" s="264"/>
      <c r="C726" s="264"/>
      <c r="D726" s="264"/>
      <c r="E726" s="264"/>
      <c r="F726" s="264"/>
      <c r="G726" s="264"/>
      <c r="H726" s="264"/>
      <c r="I726" s="264"/>
      <c r="J726" s="264"/>
      <c r="K726" s="264"/>
      <c r="L726" s="264"/>
      <c r="M726" s="264"/>
      <c r="N726" s="264"/>
      <c r="O726" s="264"/>
      <c r="P726" s="264"/>
      <c r="Q726" s="264"/>
      <c r="R726" s="264"/>
      <c r="S726" s="264"/>
      <c r="T726" s="264"/>
      <c r="U726" s="264"/>
    </row>
    <row r="727">
      <c r="A727" s="264"/>
      <c r="B727" s="264"/>
      <c r="C727" s="264"/>
      <c r="D727" s="264"/>
      <c r="E727" s="264"/>
      <c r="F727" s="264"/>
      <c r="G727" s="264"/>
      <c r="H727" s="264"/>
      <c r="I727" s="264"/>
      <c r="J727" s="264"/>
      <c r="K727" s="264"/>
      <c r="L727" s="264"/>
      <c r="M727" s="264"/>
      <c r="N727" s="264"/>
      <c r="O727" s="264"/>
      <c r="P727" s="264"/>
      <c r="Q727" s="264"/>
      <c r="R727" s="264"/>
      <c r="S727" s="264"/>
      <c r="T727" s="264"/>
      <c r="U727" s="264"/>
    </row>
    <row r="728">
      <c r="A728" s="264"/>
      <c r="B728" s="264"/>
      <c r="C728" s="264"/>
      <c r="D728" s="264"/>
      <c r="E728" s="264"/>
      <c r="F728" s="264"/>
      <c r="G728" s="264"/>
      <c r="H728" s="264"/>
      <c r="I728" s="264"/>
      <c r="J728" s="264"/>
      <c r="K728" s="264"/>
      <c r="L728" s="264"/>
      <c r="M728" s="264"/>
      <c r="N728" s="264"/>
      <c r="O728" s="264"/>
      <c r="P728" s="264"/>
      <c r="Q728" s="264"/>
      <c r="R728" s="264"/>
      <c r="S728" s="264"/>
      <c r="T728" s="264"/>
      <c r="U728" s="264"/>
    </row>
    <row r="729">
      <c r="A729" s="264"/>
      <c r="B729" s="264"/>
      <c r="C729" s="264"/>
      <c r="D729" s="264"/>
      <c r="E729" s="264"/>
      <c r="F729" s="264"/>
      <c r="G729" s="264"/>
      <c r="H729" s="264"/>
      <c r="I729" s="264"/>
      <c r="J729" s="264"/>
      <c r="K729" s="264"/>
      <c r="L729" s="264"/>
      <c r="M729" s="264"/>
      <c r="N729" s="264"/>
      <c r="O729" s="264"/>
      <c r="P729" s="264"/>
      <c r="Q729" s="264"/>
      <c r="R729" s="264"/>
      <c r="S729" s="264"/>
      <c r="T729" s="264"/>
      <c r="U729" s="264"/>
    </row>
    <row r="730">
      <c r="A730" s="264"/>
      <c r="B730" s="264"/>
      <c r="C730" s="264"/>
      <c r="D730" s="264"/>
      <c r="E730" s="264"/>
      <c r="F730" s="264"/>
      <c r="G730" s="264"/>
      <c r="H730" s="264"/>
      <c r="I730" s="264"/>
      <c r="J730" s="264"/>
      <c r="K730" s="264"/>
      <c r="L730" s="264"/>
      <c r="M730" s="264"/>
      <c r="N730" s="264"/>
      <c r="O730" s="264"/>
      <c r="P730" s="264"/>
      <c r="Q730" s="264"/>
      <c r="R730" s="264"/>
      <c r="S730" s="264"/>
      <c r="T730" s="264"/>
      <c r="U730" s="264"/>
    </row>
    <row r="731">
      <c r="A731" s="264"/>
      <c r="B731" s="264"/>
      <c r="C731" s="264"/>
      <c r="D731" s="264"/>
      <c r="E731" s="264"/>
      <c r="F731" s="264"/>
      <c r="G731" s="264"/>
      <c r="H731" s="264"/>
      <c r="I731" s="264"/>
      <c r="J731" s="264"/>
      <c r="K731" s="264"/>
      <c r="L731" s="264"/>
      <c r="M731" s="264"/>
      <c r="N731" s="264"/>
      <c r="O731" s="264"/>
      <c r="P731" s="264"/>
      <c r="Q731" s="264"/>
      <c r="R731" s="264"/>
      <c r="S731" s="264"/>
      <c r="T731" s="264"/>
      <c r="U731" s="264"/>
    </row>
    <row r="732">
      <c r="A732" s="264"/>
      <c r="B732" s="264"/>
      <c r="C732" s="264"/>
      <c r="D732" s="264"/>
      <c r="E732" s="264"/>
      <c r="F732" s="264"/>
      <c r="G732" s="264"/>
      <c r="H732" s="264"/>
      <c r="I732" s="264"/>
      <c r="J732" s="264"/>
      <c r="K732" s="264"/>
      <c r="L732" s="264"/>
      <c r="M732" s="264"/>
      <c r="N732" s="264"/>
      <c r="O732" s="264"/>
      <c r="P732" s="264"/>
      <c r="Q732" s="264"/>
      <c r="R732" s="264"/>
      <c r="S732" s="264"/>
      <c r="T732" s="264"/>
      <c r="U732" s="264"/>
    </row>
    <row r="733">
      <c r="A733" s="264"/>
      <c r="B733" s="264"/>
      <c r="C733" s="264"/>
      <c r="D733" s="264"/>
      <c r="E733" s="264"/>
      <c r="F733" s="264"/>
      <c r="G733" s="264"/>
      <c r="H733" s="264"/>
      <c r="I733" s="264"/>
      <c r="J733" s="264"/>
      <c r="K733" s="264"/>
      <c r="L733" s="264"/>
      <c r="M733" s="264"/>
      <c r="N733" s="264"/>
      <c r="O733" s="264"/>
      <c r="P733" s="264"/>
      <c r="Q733" s="264"/>
      <c r="R733" s="264"/>
      <c r="S733" s="264"/>
      <c r="T733" s="264"/>
      <c r="U733" s="264"/>
    </row>
    <row r="734">
      <c r="A734" s="264"/>
      <c r="B734" s="264"/>
      <c r="C734" s="264"/>
      <c r="D734" s="264"/>
      <c r="E734" s="264"/>
      <c r="F734" s="264"/>
      <c r="G734" s="264"/>
      <c r="H734" s="264"/>
      <c r="I734" s="264"/>
      <c r="J734" s="264"/>
      <c r="K734" s="264"/>
      <c r="L734" s="264"/>
      <c r="M734" s="264"/>
      <c r="N734" s="264"/>
      <c r="O734" s="264"/>
      <c r="P734" s="264"/>
      <c r="Q734" s="264"/>
      <c r="R734" s="264"/>
      <c r="S734" s="264"/>
      <c r="T734" s="264"/>
      <c r="U734" s="264"/>
    </row>
    <row r="735">
      <c r="A735" s="264"/>
      <c r="B735" s="264"/>
      <c r="C735" s="264"/>
      <c r="D735" s="264"/>
      <c r="E735" s="264"/>
      <c r="F735" s="264"/>
      <c r="G735" s="264"/>
      <c r="H735" s="264"/>
      <c r="I735" s="264"/>
      <c r="J735" s="264"/>
      <c r="K735" s="264"/>
      <c r="L735" s="264"/>
      <c r="M735" s="264"/>
      <c r="N735" s="264"/>
      <c r="O735" s="264"/>
      <c r="P735" s="264"/>
      <c r="Q735" s="264"/>
      <c r="R735" s="264"/>
      <c r="S735" s="264"/>
      <c r="T735" s="264"/>
      <c r="U735" s="264"/>
    </row>
    <row r="736">
      <c r="A736" s="264"/>
      <c r="B736" s="264"/>
      <c r="C736" s="264"/>
      <c r="D736" s="264"/>
      <c r="E736" s="264"/>
      <c r="F736" s="264"/>
      <c r="G736" s="264"/>
      <c r="H736" s="264"/>
      <c r="I736" s="264"/>
      <c r="J736" s="264"/>
      <c r="K736" s="264"/>
      <c r="L736" s="264"/>
      <c r="M736" s="264"/>
      <c r="N736" s="264"/>
      <c r="O736" s="264"/>
      <c r="P736" s="264"/>
      <c r="Q736" s="264"/>
      <c r="R736" s="264"/>
      <c r="S736" s="264"/>
      <c r="T736" s="264"/>
      <c r="U736" s="264"/>
    </row>
    <row r="737">
      <c r="A737" s="264"/>
      <c r="B737" s="264"/>
      <c r="C737" s="264"/>
      <c r="D737" s="264"/>
      <c r="E737" s="264"/>
      <c r="F737" s="264"/>
      <c r="G737" s="264"/>
      <c r="H737" s="264"/>
      <c r="I737" s="264"/>
      <c r="J737" s="264"/>
      <c r="K737" s="264"/>
      <c r="L737" s="264"/>
      <c r="M737" s="264"/>
      <c r="N737" s="264"/>
      <c r="O737" s="264"/>
      <c r="P737" s="264"/>
      <c r="Q737" s="264"/>
      <c r="R737" s="264"/>
      <c r="S737" s="264"/>
      <c r="T737" s="264"/>
      <c r="U737" s="264"/>
    </row>
    <row r="738">
      <c r="A738" s="264"/>
      <c r="B738" s="264"/>
      <c r="C738" s="264"/>
      <c r="D738" s="264"/>
      <c r="E738" s="264"/>
      <c r="F738" s="264"/>
      <c r="G738" s="264"/>
      <c r="H738" s="264"/>
      <c r="I738" s="264"/>
      <c r="J738" s="264"/>
      <c r="K738" s="264"/>
      <c r="L738" s="264"/>
      <c r="M738" s="264"/>
      <c r="N738" s="264"/>
      <c r="O738" s="264"/>
      <c r="P738" s="264"/>
      <c r="Q738" s="264"/>
      <c r="R738" s="264"/>
      <c r="S738" s="264"/>
      <c r="T738" s="264"/>
      <c r="U738" s="264"/>
    </row>
    <row r="739">
      <c r="A739" s="264"/>
      <c r="B739" s="264"/>
      <c r="C739" s="264"/>
      <c r="D739" s="264"/>
      <c r="E739" s="264"/>
      <c r="F739" s="264"/>
      <c r="G739" s="264"/>
      <c r="H739" s="264"/>
      <c r="I739" s="264"/>
      <c r="J739" s="264"/>
      <c r="K739" s="264"/>
      <c r="L739" s="264"/>
      <c r="M739" s="264"/>
      <c r="N739" s="264"/>
      <c r="O739" s="264"/>
      <c r="P739" s="264"/>
      <c r="Q739" s="264"/>
      <c r="R739" s="264"/>
      <c r="S739" s="264"/>
      <c r="T739" s="264"/>
      <c r="U739" s="264"/>
    </row>
    <row r="740">
      <c r="A740" s="264"/>
      <c r="B740" s="264"/>
      <c r="C740" s="264"/>
      <c r="D740" s="264"/>
      <c r="E740" s="264"/>
      <c r="F740" s="264"/>
      <c r="G740" s="264"/>
      <c r="H740" s="264"/>
      <c r="I740" s="264"/>
      <c r="J740" s="264"/>
      <c r="K740" s="264"/>
      <c r="L740" s="264"/>
      <c r="M740" s="264"/>
      <c r="N740" s="264"/>
      <c r="O740" s="264"/>
      <c r="P740" s="264"/>
      <c r="Q740" s="264"/>
      <c r="R740" s="264"/>
      <c r="S740" s="264"/>
      <c r="T740" s="264"/>
      <c r="U740" s="264"/>
    </row>
    <row r="741">
      <c r="A741" s="264"/>
      <c r="B741" s="264"/>
      <c r="C741" s="264"/>
      <c r="D741" s="264"/>
      <c r="E741" s="264"/>
      <c r="F741" s="264"/>
      <c r="G741" s="264"/>
      <c r="H741" s="264"/>
      <c r="I741" s="264"/>
      <c r="J741" s="264"/>
      <c r="K741" s="264"/>
      <c r="L741" s="264"/>
      <c r="M741" s="264"/>
      <c r="N741" s="264"/>
      <c r="O741" s="264"/>
      <c r="P741" s="264"/>
      <c r="Q741" s="264"/>
      <c r="R741" s="264"/>
      <c r="S741" s="264"/>
      <c r="T741" s="264"/>
      <c r="U741" s="264"/>
    </row>
    <row r="742">
      <c r="A742" s="264"/>
      <c r="B742" s="264"/>
      <c r="C742" s="264"/>
      <c r="D742" s="264"/>
      <c r="E742" s="264"/>
      <c r="F742" s="264"/>
      <c r="G742" s="264"/>
      <c r="H742" s="264"/>
      <c r="I742" s="264"/>
      <c r="J742" s="264"/>
      <c r="K742" s="264"/>
      <c r="L742" s="264"/>
      <c r="M742" s="264"/>
      <c r="N742" s="264"/>
      <c r="O742" s="264"/>
      <c r="P742" s="264"/>
      <c r="Q742" s="264"/>
      <c r="R742" s="264"/>
      <c r="S742" s="264"/>
      <c r="T742" s="264"/>
      <c r="U742" s="264"/>
    </row>
    <row r="743">
      <c r="A743" s="264"/>
      <c r="B743" s="264"/>
      <c r="C743" s="264"/>
      <c r="D743" s="264"/>
      <c r="E743" s="264"/>
      <c r="F743" s="264"/>
      <c r="G743" s="264"/>
      <c r="H743" s="264"/>
      <c r="I743" s="264"/>
      <c r="J743" s="264"/>
      <c r="K743" s="264"/>
      <c r="L743" s="264"/>
      <c r="M743" s="264"/>
      <c r="N743" s="264"/>
      <c r="O743" s="264"/>
      <c r="P743" s="264"/>
      <c r="Q743" s="264"/>
      <c r="R743" s="264"/>
      <c r="S743" s="264"/>
      <c r="T743" s="264"/>
      <c r="U743" s="264"/>
    </row>
    <row r="744">
      <c r="A744" s="264"/>
      <c r="B744" s="264"/>
      <c r="C744" s="264"/>
      <c r="D744" s="264"/>
      <c r="E744" s="264"/>
      <c r="F744" s="264"/>
      <c r="G744" s="264"/>
      <c r="H744" s="264"/>
      <c r="I744" s="264"/>
      <c r="J744" s="264"/>
      <c r="K744" s="264"/>
      <c r="L744" s="264"/>
      <c r="M744" s="264"/>
      <c r="N744" s="264"/>
      <c r="O744" s="264"/>
      <c r="P744" s="264"/>
      <c r="Q744" s="264"/>
      <c r="R744" s="264"/>
      <c r="S744" s="264"/>
      <c r="T744" s="264"/>
      <c r="U744" s="264"/>
    </row>
    <row r="745">
      <c r="A745" s="264"/>
      <c r="B745" s="264"/>
      <c r="C745" s="264"/>
      <c r="D745" s="264"/>
      <c r="E745" s="264"/>
      <c r="F745" s="264"/>
      <c r="G745" s="264"/>
      <c r="H745" s="264"/>
      <c r="I745" s="264"/>
      <c r="J745" s="264"/>
      <c r="K745" s="264"/>
      <c r="L745" s="264"/>
      <c r="M745" s="264"/>
      <c r="N745" s="264"/>
      <c r="O745" s="264"/>
      <c r="P745" s="264"/>
      <c r="Q745" s="264"/>
      <c r="R745" s="264"/>
      <c r="S745" s="264"/>
      <c r="T745" s="264"/>
      <c r="U745" s="264"/>
    </row>
    <row r="746">
      <c r="A746" s="264"/>
      <c r="B746" s="264"/>
      <c r="C746" s="264"/>
      <c r="D746" s="264"/>
      <c r="E746" s="264"/>
      <c r="F746" s="264"/>
      <c r="G746" s="264"/>
      <c r="H746" s="264"/>
      <c r="I746" s="264"/>
      <c r="J746" s="264"/>
      <c r="K746" s="264"/>
      <c r="L746" s="264"/>
      <c r="M746" s="264"/>
      <c r="N746" s="264"/>
      <c r="O746" s="264"/>
      <c r="P746" s="264"/>
      <c r="Q746" s="264"/>
      <c r="R746" s="264"/>
      <c r="S746" s="264"/>
      <c r="T746" s="264"/>
      <c r="U746" s="264"/>
    </row>
    <row r="747">
      <c r="A747" s="264"/>
      <c r="B747" s="264"/>
      <c r="C747" s="264"/>
      <c r="D747" s="264"/>
      <c r="E747" s="264"/>
      <c r="F747" s="264"/>
      <c r="G747" s="264"/>
      <c r="H747" s="264"/>
      <c r="I747" s="264"/>
      <c r="J747" s="264"/>
      <c r="K747" s="264"/>
      <c r="L747" s="264"/>
      <c r="M747" s="264"/>
      <c r="N747" s="264"/>
      <c r="O747" s="264"/>
      <c r="P747" s="264"/>
      <c r="Q747" s="264"/>
      <c r="R747" s="264"/>
      <c r="S747" s="264"/>
      <c r="T747" s="264"/>
      <c r="U747" s="264"/>
    </row>
    <row r="748">
      <c r="A748" s="264"/>
      <c r="B748" s="264"/>
      <c r="C748" s="264"/>
      <c r="D748" s="264"/>
      <c r="E748" s="264"/>
      <c r="F748" s="264"/>
      <c r="G748" s="264"/>
      <c r="H748" s="264"/>
      <c r="I748" s="264"/>
      <c r="J748" s="264"/>
      <c r="K748" s="264"/>
      <c r="L748" s="264"/>
      <c r="M748" s="264"/>
      <c r="N748" s="264"/>
      <c r="O748" s="264"/>
      <c r="P748" s="264"/>
      <c r="Q748" s="264"/>
      <c r="R748" s="264"/>
      <c r="S748" s="264"/>
      <c r="T748" s="264"/>
      <c r="U748" s="264"/>
    </row>
    <row r="749">
      <c r="A749" s="264"/>
      <c r="B749" s="264"/>
      <c r="C749" s="264"/>
      <c r="D749" s="264"/>
      <c r="E749" s="264"/>
      <c r="F749" s="264"/>
      <c r="G749" s="264"/>
      <c r="H749" s="264"/>
      <c r="I749" s="264"/>
      <c r="J749" s="264"/>
      <c r="K749" s="264"/>
      <c r="L749" s="264"/>
      <c r="M749" s="264"/>
      <c r="N749" s="264"/>
      <c r="O749" s="264"/>
      <c r="P749" s="264"/>
      <c r="Q749" s="264"/>
      <c r="R749" s="264"/>
      <c r="S749" s="264"/>
      <c r="T749" s="264"/>
      <c r="U749" s="264"/>
    </row>
    <row r="750">
      <c r="A750" s="264"/>
      <c r="B750" s="264"/>
      <c r="C750" s="264"/>
      <c r="D750" s="264"/>
      <c r="E750" s="264"/>
      <c r="F750" s="264"/>
      <c r="G750" s="264"/>
      <c r="H750" s="264"/>
      <c r="I750" s="264"/>
      <c r="J750" s="264"/>
      <c r="K750" s="264"/>
      <c r="L750" s="264"/>
      <c r="M750" s="264"/>
      <c r="N750" s="264"/>
      <c r="O750" s="264"/>
      <c r="P750" s="264"/>
      <c r="Q750" s="264"/>
      <c r="R750" s="264"/>
      <c r="S750" s="264"/>
      <c r="T750" s="264"/>
      <c r="U750" s="264"/>
    </row>
    <row r="751">
      <c r="A751" s="264"/>
      <c r="B751" s="264"/>
      <c r="C751" s="264"/>
      <c r="D751" s="264"/>
      <c r="E751" s="264"/>
      <c r="F751" s="264"/>
      <c r="G751" s="264"/>
      <c r="H751" s="264"/>
      <c r="I751" s="264"/>
      <c r="J751" s="264"/>
      <c r="K751" s="264"/>
      <c r="L751" s="264"/>
      <c r="M751" s="264"/>
      <c r="N751" s="264"/>
      <c r="O751" s="264"/>
      <c r="P751" s="264"/>
      <c r="Q751" s="264"/>
      <c r="R751" s="264"/>
      <c r="S751" s="264"/>
      <c r="T751" s="264"/>
      <c r="U751" s="264"/>
    </row>
    <row r="752">
      <c r="A752" s="264"/>
      <c r="B752" s="264"/>
      <c r="C752" s="264"/>
      <c r="D752" s="264"/>
      <c r="E752" s="264"/>
      <c r="F752" s="264"/>
      <c r="G752" s="264"/>
      <c r="H752" s="264"/>
      <c r="I752" s="264"/>
      <c r="J752" s="264"/>
      <c r="K752" s="264"/>
      <c r="L752" s="264"/>
      <c r="M752" s="264"/>
      <c r="N752" s="264"/>
      <c r="O752" s="264"/>
      <c r="P752" s="264"/>
      <c r="Q752" s="264"/>
      <c r="R752" s="264"/>
      <c r="S752" s="264"/>
      <c r="T752" s="264"/>
      <c r="U752" s="264"/>
    </row>
    <row r="753">
      <c r="A753" s="264"/>
      <c r="B753" s="264"/>
      <c r="C753" s="264"/>
      <c r="D753" s="264"/>
      <c r="E753" s="264"/>
      <c r="F753" s="264"/>
      <c r="G753" s="264"/>
      <c r="H753" s="264"/>
      <c r="I753" s="264"/>
      <c r="J753" s="264"/>
      <c r="K753" s="264"/>
      <c r="L753" s="264"/>
      <c r="M753" s="264"/>
      <c r="N753" s="264"/>
      <c r="O753" s="264"/>
      <c r="P753" s="264"/>
      <c r="Q753" s="264"/>
      <c r="R753" s="264"/>
      <c r="S753" s="264"/>
      <c r="T753" s="264"/>
      <c r="U753" s="264"/>
    </row>
    <row r="754">
      <c r="A754" s="264"/>
      <c r="B754" s="264"/>
      <c r="C754" s="264"/>
      <c r="D754" s="264"/>
      <c r="E754" s="264"/>
      <c r="F754" s="264"/>
      <c r="G754" s="264"/>
      <c r="H754" s="264"/>
      <c r="I754" s="264"/>
      <c r="J754" s="264"/>
      <c r="K754" s="264"/>
      <c r="L754" s="264"/>
      <c r="M754" s="264"/>
      <c r="N754" s="264"/>
      <c r="O754" s="264"/>
      <c r="P754" s="264"/>
      <c r="Q754" s="264"/>
      <c r="R754" s="264"/>
      <c r="S754" s="264"/>
      <c r="T754" s="264"/>
      <c r="U754" s="264"/>
    </row>
    <row r="755">
      <c r="A755" s="264"/>
      <c r="B755" s="264"/>
      <c r="C755" s="264"/>
      <c r="D755" s="264"/>
      <c r="E755" s="264"/>
      <c r="F755" s="264"/>
      <c r="G755" s="264"/>
      <c r="H755" s="264"/>
      <c r="I755" s="264"/>
      <c r="J755" s="264"/>
      <c r="K755" s="264"/>
      <c r="L755" s="264"/>
      <c r="M755" s="264"/>
      <c r="N755" s="264"/>
      <c r="O755" s="264"/>
      <c r="P755" s="264"/>
      <c r="Q755" s="264"/>
      <c r="R755" s="264"/>
      <c r="S755" s="264"/>
      <c r="T755" s="264"/>
      <c r="U755" s="264"/>
    </row>
    <row r="756">
      <c r="A756" s="264"/>
      <c r="B756" s="264"/>
      <c r="C756" s="264"/>
      <c r="D756" s="264"/>
      <c r="E756" s="264"/>
      <c r="F756" s="264"/>
      <c r="G756" s="264"/>
      <c r="H756" s="264"/>
      <c r="I756" s="264"/>
      <c r="J756" s="264"/>
      <c r="K756" s="264"/>
      <c r="L756" s="264"/>
      <c r="M756" s="264"/>
      <c r="N756" s="264"/>
      <c r="O756" s="264"/>
      <c r="P756" s="264"/>
      <c r="Q756" s="264"/>
      <c r="R756" s="264"/>
      <c r="S756" s="264"/>
      <c r="T756" s="264"/>
      <c r="U756" s="264"/>
    </row>
    <row r="757">
      <c r="A757" s="264"/>
      <c r="B757" s="264"/>
      <c r="C757" s="264"/>
      <c r="D757" s="264"/>
      <c r="E757" s="264"/>
      <c r="F757" s="264"/>
      <c r="G757" s="264"/>
      <c r="H757" s="264"/>
      <c r="I757" s="264"/>
      <c r="J757" s="264"/>
      <c r="K757" s="264"/>
      <c r="L757" s="264"/>
      <c r="M757" s="264"/>
      <c r="N757" s="264"/>
      <c r="O757" s="264"/>
      <c r="P757" s="264"/>
      <c r="Q757" s="264"/>
      <c r="R757" s="264"/>
      <c r="S757" s="264"/>
      <c r="T757" s="264"/>
      <c r="U757" s="264"/>
    </row>
    <row r="758">
      <c r="A758" s="264"/>
      <c r="B758" s="264"/>
      <c r="C758" s="264"/>
      <c r="D758" s="264"/>
      <c r="E758" s="264"/>
      <c r="F758" s="264"/>
      <c r="G758" s="264"/>
      <c r="H758" s="264"/>
      <c r="I758" s="264"/>
      <c r="J758" s="264"/>
      <c r="K758" s="264"/>
      <c r="L758" s="264"/>
      <c r="M758" s="264"/>
      <c r="N758" s="264"/>
      <c r="O758" s="264"/>
      <c r="P758" s="264"/>
      <c r="Q758" s="264"/>
      <c r="R758" s="264"/>
      <c r="S758" s="264"/>
      <c r="T758" s="264"/>
      <c r="U758" s="264"/>
    </row>
    <row r="759">
      <c r="A759" s="264"/>
      <c r="B759" s="264"/>
      <c r="C759" s="264"/>
      <c r="D759" s="264"/>
      <c r="E759" s="264"/>
      <c r="F759" s="264"/>
      <c r="G759" s="264"/>
      <c r="H759" s="264"/>
      <c r="I759" s="264"/>
      <c r="J759" s="264"/>
      <c r="K759" s="264"/>
      <c r="L759" s="264"/>
      <c r="M759" s="264"/>
      <c r="N759" s="264"/>
      <c r="O759" s="264"/>
      <c r="P759" s="264"/>
      <c r="Q759" s="264"/>
      <c r="R759" s="264"/>
      <c r="S759" s="264"/>
      <c r="T759" s="264"/>
      <c r="U759" s="264"/>
    </row>
    <row r="760">
      <c r="A760" s="264"/>
      <c r="B760" s="264"/>
      <c r="C760" s="264"/>
      <c r="D760" s="264"/>
      <c r="E760" s="264"/>
      <c r="F760" s="264"/>
      <c r="G760" s="264"/>
      <c r="H760" s="264"/>
      <c r="I760" s="264"/>
      <c r="J760" s="264"/>
      <c r="K760" s="264"/>
      <c r="L760" s="264"/>
      <c r="M760" s="264"/>
      <c r="N760" s="264"/>
      <c r="O760" s="264"/>
      <c r="P760" s="264"/>
      <c r="Q760" s="264"/>
      <c r="R760" s="264"/>
      <c r="S760" s="264"/>
      <c r="T760" s="264"/>
      <c r="U760" s="264"/>
    </row>
    <row r="761">
      <c r="A761" s="264"/>
      <c r="B761" s="264"/>
      <c r="C761" s="264"/>
      <c r="D761" s="264"/>
      <c r="E761" s="264"/>
      <c r="F761" s="264"/>
      <c r="G761" s="264"/>
      <c r="H761" s="264"/>
      <c r="I761" s="264"/>
      <c r="J761" s="264"/>
      <c r="K761" s="264"/>
      <c r="L761" s="264"/>
      <c r="M761" s="264"/>
      <c r="N761" s="264"/>
      <c r="O761" s="264"/>
      <c r="P761" s="264"/>
      <c r="Q761" s="264"/>
      <c r="R761" s="264"/>
      <c r="S761" s="264"/>
      <c r="T761" s="264"/>
      <c r="U761" s="264"/>
    </row>
    <row r="762">
      <c r="A762" s="264"/>
      <c r="B762" s="264"/>
      <c r="C762" s="264"/>
      <c r="D762" s="264"/>
      <c r="E762" s="264"/>
      <c r="F762" s="264"/>
      <c r="G762" s="264"/>
      <c r="H762" s="264"/>
      <c r="I762" s="264"/>
      <c r="J762" s="264"/>
      <c r="K762" s="264"/>
      <c r="L762" s="264"/>
      <c r="M762" s="264"/>
      <c r="N762" s="264"/>
      <c r="O762" s="264"/>
      <c r="P762" s="264"/>
      <c r="Q762" s="264"/>
      <c r="R762" s="264"/>
      <c r="S762" s="264"/>
      <c r="T762" s="264"/>
      <c r="U762" s="264"/>
    </row>
    <row r="763">
      <c r="A763" s="264"/>
      <c r="B763" s="264"/>
      <c r="C763" s="264"/>
      <c r="D763" s="264"/>
      <c r="E763" s="264"/>
      <c r="F763" s="264"/>
      <c r="G763" s="264"/>
      <c r="H763" s="264"/>
      <c r="I763" s="264"/>
      <c r="J763" s="264"/>
      <c r="K763" s="264"/>
      <c r="L763" s="264"/>
      <c r="M763" s="264"/>
      <c r="N763" s="264"/>
      <c r="O763" s="264"/>
      <c r="P763" s="264"/>
      <c r="Q763" s="264"/>
      <c r="R763" s="264"/>
      <c r="S763" s="264"/>
      <c r="T763" s="264"/>
      <c r="U763" s="264"/>
    </row>
    <row r="764">
      <c r="A764" s="264"/>
      <c r="B764" s="264"/>
      <c r="C764" s="264"/>
      <c r="D764" s="264"/>
      <c r="E764" s="264"/>
      <c r="F764" s="264"/>
      <c r="G764" s="264"/>
      <c r="H764" s="264"/>
      <c r="I764" s="264"/>
      <c r="J764" s="264"/>
      <c r="K764" s="264"/>
      <c r="L764" s="264"/>
      <c r="M764" s="264"/>
      <c r="N764" s="264"/>
      <c r="O764" s="264"/>
      <c r="P764" s="264"/>
      <c r="Q764" s="264"/>
      <c r="R764" s="264"/>
      <c r="S764" s="264"/>
      <c r="T764" s="264"/>
      <c r="U764" s="264"/>
    </row>
    <row r="765">
      <c r="A765" s="264"/>
      <c r="B765" s="264"/>
      <c r="C765" s="264"/>
      <c r="D765" s="264"/>
      <c r="E765" s="264"/>
      <c r="F765" s="264"/>
      <c r="G765" s="264"/>
      <c r="H765" s="264"/>
      <c r="I765" s="264"/>
      <c r="J765" s="264"/>
      <c r="K765" s="264"/>
      <c r="L765" s="264"/>
      <c r="M765" s="264"/>
      <c r="N765" s="264"/>
      <c r="O765" s="264"/>
      <c r="P765" s="264"/>
      <c r="Q765" s="264"/>
      <c r="R765" s="264"/>
      <c r="S765" s="264"/>
      <c r="T765" s="264"/>
      <c r="U765" s="264"/>
    </row>
    <row r="766">
      <c r="A766" s="264"/>
      <c r="B766" s="264"/>
      <c r="C766" s="264"/>
      <c r="D766" s="264"/>
      <c r="E766" s="264"/>
      <c r="F766" s="264"/>
      <c r="G766" s="264"/>
      <c r="H766" s="264"/>
      <c r="I766" s="264"/>
      <c r="J766" s="264"/>
      <c r="K766" s="264"/>
      <c r="L766" s="264"/>
      <c r="M766" s="264"/>
      <c r="N766" s="264"/>
      <c r="O766" s="264"/>
      <c r="P766" s="264"/>
      <c r="Q766" s="264"/>
      <c r="R766" s="264"/>
      <c r="S766" s="264"/>
      <c r="T766" s="264"/>
      <c r="U766" s="264"/>
    </row>
    <row r="767">
      <c r="A767" s="264"/>
      <c r="B767" s="264"/>
      <c r="C767" s="264"/>
      <c r="D767" s="264"/>
      <c r="E767" s="264"/>
      <c r="F767" s="264"/>
      <c r="G767" s="264"/>
      <c r="H767" s="264"/>
      <c r="I767" s="264"/>
      <c r="J767" s="264"/>
      <c r="K767" s="264"/>
      <c r="L767" s="264"/>
      <c r="M767" s="264"/>
      <c r="N767" s="264"/>
      <c r="O767" s="264"/>
      <c r="P767" s="264"/>
      <c r="Q767" s="264"/>
      <c r="R767" s="264"/>
      <c r="S767" s="264"/>
      <c r="T767" s="264"/>
      <c r="U767" s="264"/>
    </row>
    <row r="768">
      <c r="A768" s="264"/>
      <c r="B768" s="264"/>
      <c r="C768" s="264"/>
      <c r="D768" s="264"/>
      <c r="E768" s="264"/>
      <c r="F768" s="264"/>
      <c r="G768" s="264"/>
      <c r="H768" s="264"/>
      <c r="I768" s="264"/>
      <c r="J768" s="264"/>
      <c r="K768" s="264"/>
      <c r="L768" s="264"/>
      <c r="M768" s="264"/>
      <c r="N768" s="264"/>
      <c r="O768" s="264"/>
      <c r="P768" s="264"/>
      <c r="Q768" s="264"/>
      <c r="R768" s="264"/>
      <c r="S768" s="264"/>
      <c r="T768" s="264"/>
      <c r="U768" s="264"/>
    </row>
    <row r="769">
      <c r="A769" s="264"/>
      <c r="B769" s="264"/>
      <c r="C769" s="264"/>
      <c r="D769" s="264"/>
      <c r="E769" s="264"/>
      <c r="F769" s="264"/>
      <c r="G769" s="264"/>
      <c r="H769" s="264"/>
      <c r="I769" s="264"/>
      <c r="J769" s="264"/>
      <c r="K769" s="264"/>
      <c r="L769" s="264"/>
      <c r="M769" s="264"/>
      <c r="N769" s="264"/>
      <c r="O769" s="264"/>
      <c r="P769" s="264"/>
      <c r="Q769" s="264"/>
      <c r="R769" s="264"/>
      <c r="S769" s="264"/>
      <c r="T769" s="264"/>
      <c r="U769" s="264"/>
    </row>
    <row r="770">
      <c r="A770" s="264"/>
      <c r="B770" s="264"/>
      <c r="C770" s="264"/>
      <c r="D770" s="264"/>
      <c r="E770" s="264"/>
      <c r="F770" s="264"/>
      <c r="G770" s="264"/>
      <c r="H770" s="264"/>
      <c r="I770" s="264"/>
      <c r="J770" s="264"/>
      <c r="K770" s="264"/>
      <c r="L770" s="264"/>
      <c r="M770" s="264"/>
      <c r="N770" s="264"/>
      <c r="O770" s="264"/>
      <c r="P770" s="264"/>
      <c r="Q770" s="264"/>
      <c r="R770" s="264"/>
      <c r="S770" s="264"/>
      <c r="T770" s="264"/>
      <c r="U770" s="264"/>
    </row>
    <row r="771">
      <c r="A771" s="264"/>
      <c r="B771" s="264"/>
      <c r="C771" s="264"/>
      <c r="D771" s="264"/>
      <c r="E771" s="264"/>
      <c r="F771" s="264"/>
      <c r="G771" s="264"/>
      <c r="H771" s="264"/>
      <c r="I771" s="264"/>
      <c r="J771" s="264"/>
      <c r="K771" s="264"/>
      <c r="L771" s="264"/>
      <c r="M771" s="264"/>
      <c r="N771" s="264"/>
      <c r="O771" s="264"/>
      <c r="P771" s="264"/>
      <c r="Q771" s="264"/>
      <c r="R771" s="264"/>
      <c r="S771" s="264"/>
      <c r="T771" s="264"/>
      <c r="U771" s="264"/>
    </row>
    <row r="772">
      <c r="A772" s="264"/>
      <c r="B772" s="264"/>
      <c r="C772" s="264"/>
      <c r="D772" s="264"/>
      <c r="E772" s="264"/>
      <c r="F772" s="264"/>
      <c r="G772" s="264"/>
      <c r="H772" s="264"/>
      <c r="I772" s="264"/>
      <c r="J772" s="264"/>
      <c r="K772" s="264"/>
      <c r="L772" s="264"/>
      <c r="M772" s="264"/>
      <c r="N772" s="264"/>
      <c r="O772" s="264"/>
      <c r="P772" s="264"/>
      <c r="Q772" s="264"/>
      <c r="R772" s="264"/>
      <c r="S772" s="264"/>
      <c r="T772" s="264"/>
      <c r="U772" s="264"/>
    </row>
    <row r="773">
      <c r="A773" s="264"/>
      <c r="B773" s="264"/>
      <c r="C773" s="264"/>
      <c r="D773" s="264"/>
      <c r="E773" s="264"/>
      <c r="F773" s="264"/>
      <c r="G773" s="264"/>
      <c r="H773" s="264"/>
      <c r="I773" s="264"/>
      <c r="J773" s="264"/>
      <c r="K773" s="264"/>
      <c r="L773" s="264"/>
      <c r="M773" s="264"/>
      <c r="N773" s="264"/>
      <c r="O773" s="264"/>
      <c r="P773" s="264"/>
      <c r="Q773" s="264"/>
      <c r="R773" s="264"/>
      <c r="S773" s="264"/>
      <c r="T773" s="264"/>
      <c r="U773" s="264"/>
    </row>
    <row r="774">
      <c r="A774" s="264"/>
      <c r="B774" s="264"/>
      <c r="C774" s="264"/>
      <c r="D774" s="264"/>
      <c r="E774" s="264"/>
      <c r="F774" s="264"/>
      <c r="G774" s="264"/>
      <c r="H774" s="264"/>
      <c r="I774" s="264"/>
      <c r="J774" s="264"/>
      <c r="K774" s="264"/>
      <c r="L774" s="264"/>
      <c r="M774" s="264"/>
      <c r="N774" s="264"/>
      <c r="O774" s="264"/>
      <c r="P774" s="264"/>
      <c r="Q774" s="264"/>
      <c r="R774" s="264"/>
      <c r="S774" s="264"/>
      <c r="T774" s="264"/>
      <c r="U774" s="264"/>
    </row>
    <row r="775">
      <c r="A775" s="264"/>
      <c r="B775" s="264"/>
      <c r="C775" s="264"/>
      <c r="D775" s="264"/>
      <c r="E775" s="264"/>
      <c r="F775" s="264"/>
      <c r="G775" s="264"/>
      <c r="H775" s="264"/>
      <c r="I775" s="264"/>
      <c r="J775" s="264"/>
      <c r="K775" s="264"/>
      <c r="L775" s="264"/>
      <c r="M775" s="264"/>
      <c r="N775" s="264"/>
      <c r="O775" s="264"/>
      <c r="P775" s="264"/>
      <c r="Q775" s="264"/>
      <c r="R775" s="264"/>
      <c r="S775" s="264"/>
      <c r="T775" s="264"/>
      <c r="U775" s="264"/>
    </row>
    <row r="776">
      <c r="A776" s="264"/>
      <c r="B776" s="264"/>
      <c r="C776" s="264"/>
      <c r="D776" s="264"/>
      <c r="E776" s="264"/>
      <c r="F776" s="264"/>
      <c r="G776" s="264"/>
      <c r="H776" s="264"/>
      <c r="I776" s="264"/>
      <c r="J776" s="264"/>
      <c r="K776" s="264"/>
      <c r="L776" s="264"/>
      <c r="M776" s="264"/>
      <c r="N776" s="264"/>
      <c r="O776" s="264"/>
      <c r="P776" s="264"/>
      <c r="Q776" s="264"/>
      <c r="R776" s="264"/>
      <c r="S776" s="264"/>
      <c r="T776" s="264"/>
      <c r="U776" s="264"/>
    </row>
    <row r="777">
      <c r="A777" s="264"/>
      <c r="B777" s="264"/>
      <c r="C777" s="264"/>
      <c r="D777" s="264"/>
      <c r="E777" s="264"/>
      <c r="F777" s="264"/>
      <c r="G777" s="264"/>
      <c r="H777" s="264"/>
      <c r="I777" s="264"/>
      <c r="J777" s="264"/>
      <c r="K777" s="264"/>
      <c r="L777" s="264"/>
      <c r="M777" s="264"/>
      <c r="N777" s="264"/>
      <c r="O777" s="264"/>
      <c r="P777" s="264"/>
      <c r="Q777" s="264"/>
      <c r="R777" s="264"/>
      <c r="S777" s="264"/>
      <c r="T777" s="264"/>
      <c r="U777" s="264"/>
    </row>
    <row r="778">
      <c r="A778" s="264"/>
      <c r="B778" s="264"/>
      <c r="C778" s="264"/>
      <c r="D778" s="264"/>
      <c r="E778" s="264"/>
      <c r="F778" s="264"/>
      <c r="G778" s="264"/>
      <c r="H778" s="264"/>
      <c r="I778" s="264"/>
      <c r="J778" s="264"/>
      <c r="K778" s="264"/>
      <c r="L778" s="264"/>
      <c r="M778" s="264"/>
      <c r="N778" s="264"/>
      <c r="O778" s="264"/>
      <c r="P778" s="264"/>
      <c r="Q778" s="264"/>
      <c r="R778" s="264"/>
      <c r="S778" s="264"/>
      <c r="T778" s="264"/>
      <c r="U778" s="264"/>
    </row>
    <row r="779">
      <c r="A779" s="264"/>
      <c r="B779" s="264"/>
      <c r="C779" s="264"/>
      <c r="D779" s="264"/>
      <c r="E779" s="264"/>
      <c r="F779" s="264"/>
      <c r="G779" s="264"/>
      <c r="H779" s="264"/>
      <c r="I779" s="264"/>
      <c r="J779" s="264"/>
      <c r="K779" s="264"/>
      <c r="L779" s="264"/>
      <c r="M779" s="264"/>
      <c r="N779" s="264"/>
      <c r="O779" s="264"/>
      <c r="P779" s="264"/>
      <c r="Q779" s="264"/>
      <c r="R779" s="264"/>
      <c r="S779" s="264"/>
      <c r="T779" s="264"/>
      <c r="U779" s="264"/>
    </row>
    <row r="780">
      <c r="A780" s="264"/>
      <c r="B780" s="264"/>
      <c r="C780" s="264"/>
      <c r="D780" s="264"/>
      <c r="E780" s="264"/>
      <c r="F780" s="264"/>
      <c r="G780" s="264"/>
      <c r="H780" s="264"/>
      <c r="I780" s="264"/>
      <c r="J780" s="264"/>
      <c r="K780" s="264"/>
      <c r="L780" s="264"/>
      <c r="M780" s="264"/>
      <c r="N780" s="264"/>
      <c r="O780" s="264"/>
      <c r="P780" s="264"/>
      <c r="Q780" s="264"/>
      <c r="R780" s="264"/>
      <c r="S780" s="264"/>
      <c r="T780" s="264"/>
      <c r="U780" s="264"/>
    </row>
    <row r="781">
      <c r="A781" s="264"/>
      <c r="B781" s="264"/>
      <c r="C781" s="264"/>
      <c r="D781" s="264"/>
      <c r="E781" s="264"/>
      <c r="F781" s="264"/>
      <c r="G781" s="264"/>
      <c r="H781" s="264"/>
      <c r="I781" s="264"/>
      <c r="J781" s="264"/>
      <c r="K781" s="264"/>
      <c r="L781" s="264"/>
      <c r="M781" s="264"/>
      <c r="N781" s="264"/>
      <c r="O781" s="264"/>
      <c r="P781" s="264"/>
      <c r="Q781" s="264"/>
      <c r="R781" s="264"/>
      <c r="S781" s="264"/>
      <c r="T781" s="264"/>
      <c r="U781" s="264"/>
    </row>
    <row r="782">
      <c r="A782" s="264"/>
      <c r="B782" s="264"/>
      <c r="C782" s="264"/>
      <c r="D782" s="264"/>
      <c r="E782" s="264"/>
      <c r="F782" s="264"/>
      <c r="G782" s="264"/>
      <c r="H782" s="264"/>
      <c r="I782" s="264"/>
      <c r="J782" s="264"/>
      <c r="K782" s="264"/>
      <c r="L782" s="264"/>
      <c r="M782" s="264"/>
      <c r="N782" s="264"/>
      <c r="O782" s="264"/>
      <c r="P782" s="264"/>
      <c r="Q782" s="264"/>
      <c r="R782" s="264"/>
      <c r="S782" s="264"/>
      <c r="T782" s="264"/>
      <c r="U782" s="264"/>
    </row>
    <row r="783">
      <c r="A783" s="264"/>
      <c r="B783" s="264"/>
      <c r="C783" s="264"/>
      <c r="D783" s="264"/>
      <c r="E783" s="264"/>
      <c r="F783" s="264"/>
      <c r="G783" s="264"/>
      <c r="H783" s="264"/>
      <c r="I783" s="264"/>
      <c r="J783" s="264"/>
      <c r="K783" s="264"/>
      <c r="L783" s="264"/>
      <c r="M783" s="264"/>
      <c r="N783" s="264"/>
      <c r="O783" s="264"/>
      <c r="P783" s="264"/>
      <c r="Q783" s="264"/>
      <c r="R783" s="264"/>
      <c r="S783" s="264"/>
      <c r="T783" s="264"/>
      <c r="U783" s="264"/>
    </row>
    <row r="784">
      <c r="A784" s="264"/>
      <c r="B784" s="264"/>
      <c r="C784" s="264"/>
      <c r="D784" s="264"/>
      <c r="E784" s="264"/>
      <c r="F784" s="264"/>
      <c r="G784" s="264"/>
      <c r="H784" s="264"/>
      <c r="I784" s="264"/>
      <c r="J784" s="264"/>
      <c r="K784" s="264"/>
      <c r="L784" s="264"/>
      <c r="M784" s="264"/>
      <c r="N784" s="264"/>
      <c r="O784" s="264"/>
      <c r="P784" s="264"/>
      <c r="Q784" s="264"/>
      <c r="R784" s="264"/>
      <c r="S784" s="264"/>
      <c r="T784" s="264"/>
      <c r="U784" s="264"/>
    </row>
    <row r="785">
      <c r="A785" s="264"/>
      <c r="B785" s="264"/>
      <c r="C785" s="264"/>
      <c r="D785" s="264"/>
      <c r="E785" s="264"/>
      <c r="F785" s="264"/>
      <c r="G785" s="264"/>
      <c r="H785" s="264"/>
      <c r="I785" s="264"/>
      <c r="J785" s="264"/>
      <c r="K785" s="264"/>
      <c r="L785" s="264"/>
      <c r="M785" s="264"/>
      <c r="N785" s="264"/>
      <c r="O785" s="264"/>
      <c r="P785" s="264"/>
      <c r="Q785" s="264"/>
      <c r="R785" s="264"/>
      <c r="S785" s="264"/>
      <c r="T785" s="264"/>
      <c r="U785" s="264"/>
    </row>
    <row r="786">
      <c r="A786" s="264"/>
      <c r="B786" s="264"/>
      <c r="C786" s="264"/>
      <c r="D786" s="264"/>
      <c r="E786" s="264"/>
      <c r="F786" s="264"/>
      <c r="G786" s="264"/>
      <c r="H786" s="264"/>
      <c r="I786" s="264"/>
      <c r="J786" s="264"/>
      <c r="K786" s="264"/>
      <c r="L786" s="264"/>
      <c r="M786" s="264"/>
      <c r="N786" s="264"/>
      <c r="O786" s="264"/>
      <c r="P786" s="264"/>
      <c r="Q786" s="264"/>
      <c r="R786" s="264"/>
      <c r="S786" s="264"/>
      <c r="T786" s="264"/>
      <c r="U786" s="264"/>
    </row>
    <row r="787">
      <c r="A787" s="264"/>
      <c r="B787" s="264"/>
      <c r="C787" s="264"/>
      <c r="D787" s="264"/>
      <c r="E787" s="264"/>
      <c r="F787" s="264"/>
      <c r="G787" s="264"/>
      <c r="H787" s="264"/>
      <c r="I787" s="264"/>
      <c r="J787" s="264"/>
      <c r="K787" s="264"/>
      <c r="L787" s="264"/>
      <c r="M787" s="264"/>
      <c r="N787" s="264"/>
      <c r="O787" s="264"/>
      <c r="P787" s="264"/>
      <c r="Q787" s="264"/>
      <c r="R787" s="264"/>
      <c r="S787" s="264"/>
      <c r="T787" s="264"/>
      <c r="U787" s="264"/>
    </row>
    <row r="788">
      <c r="A788" s="264"/>
      <c r="B788" s="264"/>
      <c r="C788" s="264"/>
      <c r="D788" s="264"/>
      <c r="E788" s="264"/>
      <c r="F788" s="264"/>
      <c r="G788" s="264"/>
      <c r="H788" s="264"/>
      <c r="I788" s="264"/>
      <c r="J788" s="264"/>
      <c r="K788" s="264"/>
      <c r="L788" s="264"/>
      <c r="M788" s="264"/>
      <c r="N788" s="264"/>
      <c r="O788" s="264"/>
      <c r="P788" s="264"/>
      <c r="Q788" s="264"/>
      <c r="R788" s="264"/>
      <c r="S788" s="264"/>
      <c r="T788" s="264"/>
      <c r="U788" s="264"/>
    </row>
    <row r="789">
      <c r="A789" s="264"/>
      <c r="B789" s="264"/>
      <c r="C789" s="264"/>
      <c r="D789" s="264"/>
      <c r="E789" s="264"/>
      <c r="F789" s="264"/>
      <c r="G789" s="264"/>
      <c r="H789" s="264"/>
      <c r="I789" s="264"/>
      <c r="J789" s="264"/>
      <c r="K789" s="264"/>
      <c r="L789" s="264"/>
      <c r="M789" s="264"/>
      <c r="N789" s="264"/>
      <c r="O789" s="264"/>
      <c r="P789" s="264"/>
      <c r="Q789" s="264"/>
      <c r="R789" s="264"/>
      <c r="S789" s="264"/>
      <c r="T789" s="264"/>
      <c r="U789" s="264"/>
    </row>
    <row r="790">
      <c r="A790" s="264"/>
      <c r="B790" s="264"/>
      <c r="C790" s="264"/>
      <c r="D790" s="264"/>
      <c r="E790" s="264"/>
      <c r="F790" s="264"/>
      <c r="G790" s="264"/>
      <c r="H790" s="264"/>
      <c r="I790" s="264"/>
      <c r="J790" s="264"/>
      <c r="K790" s="264"/>
      <c r="L790" s="264"/>
      <c r="M790" s="264"/>
      <c r="N790" s="264"/>
      <c r="O790" s="264"/>
      <c r="P790" s="264"/>
      <c r="Q790" s="264"/>
      <c r="R790" s="264"/>
      <c r="S790" s="264"/>
      <c r="T790" s="264"/>
      <c r="U790" s="264"/>
    </row>
    <row r="791">
      <c r="A791" s="264"/>
      <c r="B791" s="264"/>
      <c r="C791" s="264"/>
      <c r="D791" s="264"/>
      <c r="E791" s="264"/>
      <c r="F791" s="264"/>
      <c r="G791" s="264"/>
      <c r="H791" s="264"/>
      <c r="I791" s="264"/>
      <c r="J791" s="264"/>
      <c r="K791" s="264"/>
      <c r="L791" s="264"/>
      <c r="M791" s="264"/>
      <c r="N791" s="264"/>
      <c r="O791" s="264"/>
      <c r="P791" s="264"/>
      <c r="Q791" s="264"/>
      <c r="R791" s="264"/>
      <c r="S791" s="264"/>
      <c r="T791" s="264"/>
      <c r="U791" s="264"/>
    </row>
    <row r="792">
      <c r="A792" s="264"/>
      <c r="B792" s="264"/>
      <c r="C792" s="264"/>
      <c r="D792" s="264"/>
      <c r="E792" s="264"/>
      <c r="F792" s="264"/>
      <c r="G792" s="264"/>
      <c r="H792" s="264"/>
      <c r="I792" s="264"/>
      <c r="J792" s="264"/>
      <c r="K792" s="264"/>
      <c r="L792" s="264"/>
      <c r="M792" s="264"/>
      <c r="N792" s="264"/>
      <c r="O792" s="264"/>
      <c r="P792" s="264"/>
      <c r="Q792" s="264"/>
      <c r="R792" s="264"/>
      <c r="S792" s="264"/>
      <c r="T792" s="264"/>
      <c r="U792" s="264"/>
    </row>
    <row r="793">
      <c r="A793" s="264"/>
      <c r="B793" s="264"/>
      <c r="C793" s="264"/>
      <c r="D793" s="264"/>
      <c r="E793" s="264"/>
      <c r="F793" s="264"/>
      <c r="G793" s="264"/>
      <c r="H793" s="264"/>
      <c r="I793" s="264"/>
      <c r="J793" s="264"/>
      <c r="K793" s="264"/>
      <c r="L793" s="264"/>
      <c r="M793" s="264"/>
      <c r="N793" s="264"/>
      <c r="O793" s="264"/>
      <c r="P793" s="264"/>
      <c r="Q793" s="264"/>
      <c r="R793" s="264"/>
      <c r="S793" s="264"/>
      <c r="T793" s="264"/>
      <c r="U793" s="264"/>
    </row>
    <row r="794">
      <c r="A794" s="264"/>
      <c r="B794" s="264"/>
      <c r="C794" s="264"/>
      <c r="D794" s="264"/>
      <c r="E794" s="264"/>
      <c r="F794" s="264"/>
      <c r="G794" s="264"/>
      <c r="H794" s="264"/>
      <c r="I794" s="264"/>
      <c r="J794" s="264"/>
      <c r="K794" s="264"/>
      <c r="L794" s="264"/>
      <c r="M794" s="264"/>
      <c r="N794" s="264"/>
      <c r="O794" s="264"/>
      <c r="P794" s="264"/>
      <c r="Q794" s="264"/>
      <c r="R794" s="264"/>
      <c r="S794" s="264"/>
      <c r="T794" s="264"/>
      <c r="U794" s="264"/>
    </row>
    <row r="795">
      <c r="A795" s="264"/>
      <c r="B795" s="264"/>
      <c r="C795" s="264"/>
      <c r="D795" s="264"/>
      <c r="E795" s="264"/>
      <c r="F795" s="264"/>
      <c r="G795" s="264"/>
      <c r="H795" s="264"/>
      <c r="I795" s="264"/>
      <c r="J795" s="264"/>
      <c r="K795" s="264"/>
      <c r="L795" s="264"/>
      <c r="M795" s="264"/>
      <c r="N795" s="264"/>
      <c r="O795" s="264"/>
      <c r="P795" s="264"/>
      <c r="Q795" s="264"/>
      <c r="R795" s="264"/>
      <c r="S795" s="264"/>
      <c r="T795" s="264"/>
      <c r="U795" s="264"/>
    </row>
    <row r="796">
      <c r="A796" s="264"/>
      <c r="B796" s="264"/>
      <c r="C796" s="264"/>
      <c r="D796" s="264"/>
      <c r="E796" s="264"/>
      <c r="F796" s="264"/>
      <c r="G796" s="264"/>
      <c r="H796" s="264"/>
      <c r="I796" s="264"/>
      <c r="J796" s="264"/>
      <c r="K796" s="264"/>
      <c r="L796" s="264"/>
      <c r="M796" s="264"/>
      <c r="N796" s="264"/>
      <c r="O796" s="264"/>
      <c r="P796" s="264"/>
      <c r="Q796" s="264"/>
      <c r="R796" s="264"/>
      <c r="S796" s="264"/>
      <c r="T796" s="264"/>
      <c r="U796" s="264"/>
    </row>
    <row r="797">
      <c r="A797" s="264"/>
      <c r="B797" s="264"/>
      <c r="C797" s="264"/>
      <c r="D797" s="264"/>
      <c r="E797" s="264"/>
      <c r="F797" s="264"/>
      <c r="G797" s="264"/>
      <c r="H797" s="264"/>
      <c r="I797" s="264"/>
      <c r="J797" s="264"/>
      <c r="K797" s="264"/>
      <c r="L797" s="264"/>
      <c r="M797" s="264"/>
      <c r="N797" s="264"/>
      <c r="O797" s="264"/>
      <c r="P797" s="264"/>
      <c r="Q797" s="264"/>
      <c r="R797" s="264"/>
      <c r="S797" s="264"/>
      <c r="T797" s="264"/>
      <c r="U797" s="264"/>
    </row>
    <row r="798">
      <c r="A798" s="264"/>
      <c r="B798" s="264"/>
      <c r="C798" s="264"/>
      <c r="D798" s="264"/>
      <c r="E798" s="264"/>
      <c r="F798" s="264"/>
      <c r="G798" s="264"/>
      <c r="H798" s="264"/>
      <c r="I798" s="264"/>
      <c r="J798" s="264"/>
      <c r="K798" s="264"/>
      <c r="L798" s="264"/>
      <c r="M798" s="264"/>
      <c r="N798" s="264"/>
      <c r="O798" s="264"/>
      <c r="P798" s="264"/>
      <c r="Q798" s="264"/>
      <c r="R798" s="264"/>
      <c r="S798" s="264"/>
      <c r="T798" s="264"/>
      <c r="U798" s="264"/>
    </row>
    <row r="799">
      <c r="A799" s="264"/>
      <c r="B799" s="264"/>
      <c r="C799" s="264"/>
      <c r="D799" s="264"/>
      <c r="E799" s="264"/>
      <c r="F799" s="264"/>
      <c r="G799" s="264"/>
      <c r="H799" s="264"/>
      <c r="I799" s="264"/>
      <c r="J799" s="264"/>
      <c r="K799" s="264"/>
      <c r="L799" s="264"/>
      <c r="M799" s="264"/>
      <c r="N799" s="264"/>
      <c r="O799" s="264"/>
      <c r="P799" s="264"/>
      <c r="Q799" s="264"/>
      <c r="R799" s="264"/>
      <c r="S799" s="264"/>
      <c r="T799" s="264"/>
      <c r="U799" s="264"/>
    </row>
    <row r="800">
      <c r="A800" s="264"/>
      <c r="B800" s="264"/>
      <c r="C800" s="264"/>
      <c r="D800" s="264"/>
      <c r="E800" s="264"/>
      <c r="F800" s="264"/>
      <c r="G800" s="264"/>
      <c r="H800" s="264"/>
      <c r="I800" s="264"/>
      <c r="J800" s="264"/>
      <c r="K800" s="264"/>
      <c r="L800" s="264"/>
      <c r="M800" s="264"/>
      <c r="N800" s="264"/>
      <c r="O800" s="264"/>
      <c r="P800" s="264"/>
      <c r="Q800" s="264"/>
      <c r="R800" s="264"/>
      <c r="S800" s="264"/>
      <c r="T800" s="264"/>
      <c r="U800" s="264"/>
    </row>
    <row r="801">
      <c r="A801" s="264"/>
      <c r="B801" s="264"/>
      <c r="C801" s="264"/>
      <c r="D801" s="264"/>
      <c r="E801" s="264"/>
      <c r="F801" s="264"/>
      <c r="G801" s="264"/>
      <c r="H801" s="264"/>
      <c r="I801" s="264"/>
      <c r="J801" s="264"/>
      <c r="K801" s="264"/>
      <c r="L801" s="264"/>
      <c r="M801" s="264"/>
      <c r="N801" s="264"/>
      <c r="O801" s="264"/>
      <c r="P801" s="264"/>
      <c r="Q801" s="264"/>
      <c r="R801" s="264"/>
      <c r="S801" s="264"/>
      <c r="T801" s="264"/>
      <c r="U801" s="264"/>
    </row>
    <row r="802">
      <c r="A802" s="264"/>
      <c r="B802" s="264"/>
      <c r="C802" s="264"/>
      <c r="D802" s="264"/>
      <c r="E802" s="264"/>
      <c r="F802" s="264"/>
      <c r="G802" s="264"/>
      <c r="H802" s="264"/>
      <c r="I802" s="264"/>
      <c r="J802" s="264"/>
      <c r="K802" s="264"/>
      <c r="L802" s="264"/>
      <c r="M802" s="264"/>
      <c r="N802" s="264"/>
      <c r="O802" s="264"/>
      <c r="P802" s="264"/>
      <c r="Q802" s="264"/>
      <c r="R802" s="264"/>
      <c r="S802" s="264"/>
      <c r="T802" s="264"/>
      <c r="U802" s="264"/>
    </row>
    <row r="803">
      <c r="A803" s="264"/>
      <c r="B803" s="264"/>
      <c r="C803" s="264"/>
      <c r="D803" s="264"/>
      <c r="E803" s="264"/>
      <c r="F803" s="264"/>
      <c r="G803" s="264"/>
      <c r="H803" s="264"/>
      <c r="I803" s="264"/>
      <c r="J803" s="264"/>
      <c r="K803" s="264"/>
      <c r="L803" s="264"/>
      <c r="M803" s="264"/>
      <c r="N803" s="264"/>
      <c r="O803" s="264"/>
      <c r="P803" s="264"/>
      <c r="Q803" s="264"/>
      <c r="R803" s="264"/>
      <c r="S803" s="264"/>
      <c r="T803" s="264"/>
      <c r="U803" s="264"/>
    </row>
    <row r="804">
      <c r="A804" s="264"/>
      <c r="B804" s="264"/>
      <c r="C804" s="264"/>
      <c r="D804" s="264"/>
      <c r="E804" s="264"/>
      <c r="F804" s="264"/>
      <c r="G804" s="264"/>
      <c r="H804" s="264"/>
      <c r="I804" s="264"/>
      <c r="J804" s="264"/>
      <c r="K804" s="264"/>
      <c r="L804" s="264"/>
      <c r="M804" s="264"/>
      <c r="N804" s="264"/>
      <c r="O804" s="264"/>
      <c r="P804" s="264"/>
      <c r="Q804" s="264"/>
      <c r="R804" s="264"/>
      <c r="S804" s="264"/>
      <c r="T804" s="264"/>
      <c r="U804" s="264"/>
    </row>
    <row r="805">
      <c r="A805" s="264"/>
      <c r="B805" s="264"/>
      <c r="C805" s="264"/>
      <c r="D805" s="264"/>
      <c r="E805" s="264"/>
      <c r="F805" s="264"/>
      <c r="G805" s="264"/>
      <c r="H805" s="264"/>
      <c r="I805" s="264"/>
      <c r="J805" s="264"/>
      <c r="K805" s="264"/>
      <c r="L805" s="264"/>
      <c r="M805" s="264"/>
      <c r="N805" s="264"/>
      <c r="O805" s="264"/>
      <c r="P805" s="264"/>
      <c r="Q805" s="264"/>
      <c r="R805" s="264"/>
      <c r="S805" s="264"/>
      <c r="T805" s="264"/>
      <c r="U805" s="264"/>
    </row>
    <row r="806">
      <c r="A806" s="264"/>
      <c r="B806" s="264"/>
      <c r="C806" s="264"/>
      <c r="D806" s="264"/>
      <c r="E806" s="264"/>
      <c r="F806" s="264"/>
      <c r="G806" s="264"/>
      <c r="H806" s="264"/>
      <c r="I806" s="264"/>
      <c r="J806" s="264"/>
      <c r="K806" s="264"/>
      <c r="L806" s="264"/>
      <c r="M806" s="264"/>
      <c r="N806" s="264"/>
      <c r="O806" s="264"/>
      <c r="P806" s="264"/>
      <c r="Q806" s="264"/>
      <c r="R806" s="264"/>
      <c r="S806" s="264"/>
      <c r="T806" s="264"/>
      <c r="U806" s="264"/>
    </row>
    <row r="807">
      <c r="A807" s="264"/>
      <c r="B807" s="264"/>
      <c r="C807" s="264"/>
      <c r="D807" s="264"/>
      <c r="E807" s="264"/>
      <c r="F807" s="264"/>
      <c r="G807" s="264"/>
      <c r="H807" s="264"/>
      <c r="I807" s="264"/>
      <c r="J807" s="264"/>
      <c r="K807" s="264"/>
      <c r="L807" s="264"/>
      <c r="M807" s="264"/>
      <c r="N807" s="264"/>
      <c r="O807" s="264"/>
      <c r="P807" s="264"/>
      <c r="Q807" s="264"/>
      <c r="R807" s="264"/>
      <c r="S807" s="264"/>
      <c r="T807" s="264"/>
      <c r="U807" s="264"/>
    </row>
    <row r="808">
      <c r="A808" s="264"/>
      <c r="B808" s="264"/>
      <c r="C808" s="264"/>
      <c r="D808" s="264"/>
      <c r="E808" s="264"/>
      <c r="F808" s="264"/>
      <c r="G808" s="264"/>
      <c r="H808" s="264"/>
      <c r="I808" s="264"/>
      <c r="J808" s="264"/>
      <c r="K808" s="264"/>
      <c r="L808" s="264"/>
      <c r="M808" s="264"/>
      <c r="N808" s="264"/>
      <c r="O808" s="264"/>
      <c r="P808" s="264"/>
      <c r="Q808" s="264"/>
      <c r="R808" s="264"/>
      <c r="S808" s="264"/>
      <c r="T808" s="264"/>
      <c r="U808" s="264"/>
    </row>
    <row r="809">
      <c r="A809" s="264"/>
      <c r="B809" s="264"/>
      <c r="C809" s="264"/>
      <c r="D809" s="264"/>
      <c r="E809" s="264"/>
      <c r="F809" s="264"/>
      <c r="G809" s="264"/>
      <c r="H809" s="264"/>
      <c r="I809" s="264"/>
      <c r="J809" s="264"/>
      <c r="K809" s="264"/>
      <c r="L809" s="264"/>
      <c r="M809" s="264"/>
      <c r="N809" s="264"/>
      <c r="O809" s="264"/>
      <c r="P809" s="264"/>
      <c r="Q809" s="264"/>
      <c r="R809" s="264"/>
      <c r="S809" s="264"/>
      <c r="T809" s="264"/>
      <c r="U809" s="264"/>
    </row>
    <row r="810">
      <c r="A810" s="264"/>
      <c r="B810" s="264"/>
      <c r="C810" s="264"/>
      <c r="D810" s="264"/>
      <c r="E810" s="264"/>
      <c r="F810" s="264"/>
      <c r="G810" s="264"/>
      <c r="H810" s="264"/>
      <c r="I810" s="264"/>
      <c r="J810" s="264"/>
      <c r="K810" s="264"/>
      <c r="L810" s="264"/>
      <c r="M810" s="264"/>
      <c r="N810" s="264"/>
      <c r="O810" s="264"/>
      <c r="P810" s="264"/>
      <c r="Q810" s="264"/>
      <c r="R810" s="264"/>
      <c r="S810" s="264"/>
      <c r="T810" s="264"/>
      <c r="U810" s="264"/>
    </row>
    <row r="811">
      <c r="A811" s="264"/>
      <c r="B811" s="264"/>
      <c r="C811" s="264"/>
      <c r="D811" s="264"/>
      <c r="E811" s="264"/>
      <c r="F811" s="264"/>
      <c r="G811" s="264"/>
      <c r="H811" s="264"/>
      <c r="I811" s="264"/>
      <c r="J811" s="264"/>
      <c r="K811" s="264"/>
      <c r="L811" s="264"/>
      <c r="M811" s="264"/>
      <c r="N811" s="264"/>
      <c r="O811" s="264"/>
      <c r="P811" s="264"/>
      <c r="Q811" s="264"/>
      <c r="R811" s="264"/>
      <c r="S811" s="264"/>
      <c r="T811" s="264"/>
      <c r="U811" s="264"/>
    </row>
    <row r="812">
      <c r="A812" s="264"/>
      <c r="B812" s="264"/>
      <c r="C812" s="264"/>
      <c r="D812" s="264"/>
      <c r="E812" s="264"/>
      <c r="F812" s="264"/>
      <c r="G812" s="264"/>
      <c r="H812" s="264"/>
      <c r="I812" s="264"/>
      <c r="J812" s="264"/>
      <c r="K812" s="264"/>
      <c r="L812" s="264"/>
      <c r="M812" s="264"/>
      <c r="N812" s="264"/>
      <c r="O812" s="264"/>
      <c r="P812" s="264"/>
      <c r="Q812" s="264"/>
      <c r="R812" s="264"/>
      <c r="S812" s="264"/>
      <c r="T812" s="264"/>
      <c r="U812" s="264"/>
    </row>
    <row r="813">
      <c r="A813" s="264"/>
      <c r="B813" s="264"/>
      <c r="C813" s="264"/>
      <c r="D813" s="264"/>
      <c r="E813" s="264"/>
      <c r="F813" s="264"/>
      <c r="G813" s="264"/>
      <c r="H813" s="264"/>
      <c r="I813" s="264"/>
      <c r="J813" s="264"/>
      <c r="K813" s="264"/>
      <c r="L813" s="264"/>
      <c r="M813" s="264"/>
      <c r="N813" s="264"/>
      <c r="O813" s="264"/>
      <c r="P813" s="264"/>
      <c r="Q813" s="264"/>
      <c r="R813" s="264"/>
      <c r="S813" s="264"/>
      <c r="T813" s="264"/>
      <c r="U813" s="264"/>
    </row>
    <row r="814">
      <c r="A814" s="264"/>
      <c r="B814" s="264"/>
      <c r="C814" s="264"/>
      <c r="D814" s="264"/>
      <c r="E814" s="264"/>
      <c r="F814" s="264"/>
      <c r="G814" s="264"/>
      <c r="H814" s="264"/>
      <c r="I814" s="264"/>
      <c r="J814" s="264"/>
      <c r="K814" s="264"/>
      <c r="L814" s="264"/>
      <c r="M814" s="264"/>
      <c r="N814" s="264"/>
      <c r="O814" s="264"/>
      <c r="P814" s="264"/>
      <c r="Q814" s="264"/>
      <c r="R814" s="264"/>
      <c r="S814" s="264"/>
      <c r="T814" s="264"/>
      <c r="U814" s="264"/>
    </row>
    <row r="815">
      <c r="A815" s="264"/>
      <c r="B815" s="264"/>
      <c r="C815" s="264"/>
      <c r="D815" s="264"/>
      <c r="E815" s="264"/>
      <c r="F815" s="264"/>
      <c r="G815" s="264"/>
      <c r="H815" s="264"/>
      <c r="I815" s="264"/>
      <c r="J815" s="264"/>
      <c r="K815" s="264"/>
      <c r="L815" s="264"/>
      <c r="M815" s="264"/>
      <c r="N815" s="264"/>
      <c r="O815" s="264"/>
      <c r="P815" s="264"/>
      <c r="Q815" s="264"/>
      <c r="R815" s="264"/>
      <c r="S815" s="264"/>
      <c r="T815" s="264"/>
      <c r="U815" s="264"/>
    </row>
    <row r="816">
      <c r="A816" s="264"/>
      <c r="B816" s="264"/>
      <c r="C816" s="264"/>
      <c r="D816" s="264"/>
      <c r="E816" s="264"/>
      <c r="F816" s="264"/>
      <c r="G816" s="264"/>
      <c r="H816" s="264"/>
      <c r="I816" s="264"/>
      <c r="J816" s="264"/>
      <c r="K816" s="264"/>
      <c r="L816" s="264"/>
      <c r="M816" s="264"/>
      <c r="N816" s="264"/>
      <c r="O816" s="264"/>
      <c r="P816" s="264"/>
      <c r="Q816" s="264"/>
      <c r="R816" s="264"/>
      <c r="S816" s="264"/>
      <c r="T816" s="264"/>
      <c r="U816" s="264"/>
    </row>
    <row r="817">
      <c r="A817" s="264"/>
      <c r="B817" s="264"/>
      <c r="C817" s="264"/>
      <c r="D817" s="264"/>
      <c r="E817" s="264"/>
      <c r="F817" s="264"/>
      <c r="G817" s="264"/>
      <c r="H817" s="264"/>
      <c r="I817" s="264"/>
      <c r="J817" s="264"/>
      <c r="K817" s="264"/>
      <c r="L817" s="264"/>
      <c r="M817" s="264"/>
      <c r="N817" s="264"/>
      <c r="O817" s="264"/>
      <c r="P817" s="264"/>
      <c r="Q817" s="264"/>
      <c r="R817" s="264"/>
      <c r="S817" s="264"/>
      <c r="T817" s="264"/>
      <c r="U817" s="264"/>
    </row>
    <row r="818">
      <c r="A818" s="264"/>
      <c r="B818" s="264"/>
      <c r="C818" s="264"/>
      <c r="D818" s="264"/>
      <c r="E818" s="264"/>
      <c r="F818" s="264"/>
      <c r="G818" s="264"/>
      <c r="H818" s="264"/>
      <c r="I818" s="264"/>
      <c r="J818" s="264"/>
      <c r="K818" s="264"/>
      <c r="L818" s="264"/>
      <c r="M818" s="264"/>
      <c r="N818" s="264"/>
      <c r="O818" s="264"/>
      <c r="P818" s="264"/>
      <c r="Q818" s="264"/>
      <c r="R818" s="264"/>
      <c r="S818" s="264"/>
      <c r="T818" s="264"/>
      <c r="U818" s="264"/>
    </row>
    <row r="819">
      <c r="A819" s="264"/>
      <c r="B819" s="264"/>
      <c r="C819" s="264"/>
      <c r="D819" s="264"/>
      <c r="E819" s="264"/>
      <c r="F819" s="264"/>
      <c r="G819" s="264"/>
      <c r="H819" s="264"/>
      <c r="I819" s="264"/>
      <c r="J819" s="264"/>
      <c r="K819" s="264"/>
      <c r="L819" s="264"/>
      <c r="M819" s="264"/>
      <c r="N819" s="264"/>
      <c r="O819" s="264"/>
      <c r="P819" s="264"/>
      <c r="Q819" s="264"/>
      <c r="R819" s="264"/>
      <c r="S819" s="264"/>
      <c r="T819" s="264"/>
      <c r="U819" s="264"/>
    </row>
    <row r="820">
      <c r="A820" s="264"/>
      <c r="B820" s="264"/>
      <c r="C820" s="264"/>
      <c r="D820" s="264"/>
      <c r="E820" s="264"/>
      <c r="F820" s="264"/>
      <c r="G820" s="264"/>
      <c r="H820" s="264"/>
      <c r="I820" s="264"/>
      <c r="J820" s="264"/>
      <c r="K820" s="264"/>
      <c r="L820" s="264"/>
      <c r="M820" s="264"/>
      <c r="N820" s="264"/>
      <c r="O820" s="264"/>
      <c r="P820" s="264"/>
      <c r="Q820" s="264"/>
      <c r="R820" s="264"/>
      <c r="S820" s="264"/>
      <c r="T820" s="264"/>
      <c r="U820" s="264"/>
    </row>
    <row r="821">
      <c r="A821" s="264"/>
      <c r="B821" s="264"/>
      <c r="C821" s="264"/>
      <c r="D821" s="264"/>
      <c r="E821" s="264"/>
      <c r="F821" s="264"/>
      <c r="G821" s="264"/>
      <c r="H821" s="264"/>
      <c r="I821" s="264"/>
      <c r="J821" s="264"/>
      <c r="K821" s="264"/>
      <c r="L821" s="264"/>
      <c r="M821" s="264"/>
      <c r="N821" s="264"/>
      <c r="O821" s="264"/>
      <c r="P821" s="264"/>
      <c r="Q821" s="264"/>
      <c r="R821" s="264"/>
      <c r="S821" s="264"/>
      <c r="T821" s="264"/>
      <c r="U821" s="264"/>
    </row>
    <row r="822">
      <c r="A822" s="264"/>
      <c r="B822" s="264"/>
      <c r="C822" s="264"/>
      <c r="D822" s="264"/>
      <c r="E822" s="264"/>
      <c r="F822" s="264"/>
      <c r="G822" s="264"/>
      <c r="H822" s="264"/>
      <c r="I822" s="264"/>
      <c r="J822" s="264"/>
      <c r="K822" s="264"/>
      <c r="L822" s="264"/>
      <c r="M822" s="264"/>
      <c r="N822" s="264"/>
      <c r="O822" s="264"/>
      <c r="P822" s="264"/>
      <c r="Q822" s="264"/>
      <c r="R822" s="264"/>
      <c r="S822" s="264"/>
      <c r="T822" s="264"/>
      <c r="U822" s="264"/>
    </row>
    <row r="823">
      <c r="A823" s="264"/>
      <c r="B823" s="264"/>
      <c r="C823" s="264"/>
      <c r="D823" s="264"/>
      <c r="E823" s="264"/>
      <c r="F823" s="264"/>
      <c r="G823" s="264"/>
      <c r="H823" s="264"/>
      <c r="I823" s="264"/>
      <c r="J823" s="264"/>
      <c r="K823" s="264"/>
      <c r="L823" s="264"/>
      <c r="M823" s="264"/>
      <c r="N823" s="264"/>
      <c r="O823" s="264"/>
      <c r="P823" s="264"/>
      <c r="Q823" s="264"/>
      <c r="R823" s="264"/>
      <c r="S823" s="264"/>
      <c r="T823" s="264"/>
      <c r="U823" s="264"/>
    </row>
    <row r="824">
      <c r="A824" s="264"/>
      <c r="B824" s="264"/>
      <c r="C824" s="264"/>
      <c r="D824" s="264"/>
      <c r="E824" s="264"/>
      <c r="F824" s="264"/>
      <c r="G824" s="264"/>
      <c r="H824" s="264"/>
      <c r="I824" s="264"/>
      <c r="J824" s="264"/>
      <c r="K824" s="264"/>
      <c r="L824" s="264"/>
      <c r="M824" s="264"/>
      <c r="N824" s="264"/>
      <c r="O824" s="264"/>
      <c r="P824" s="264"/>
      <c r="Q824" s="264"/>
      <c r="R824" s="264"/>
      <c r="S824" s="264"/>
      <c r="T824" s="264"/>
      <c r="U824" s="264"/>
    </row>
    <row r="825">
      <c r="A825" s="264"/>
      <c r="B825" s="264"/>
      <c r="C825" s="264"/>
      <c r="D825" s="264"/>
      <c r="E825" s="264"/>
      <c r="F825" s="264"/>
      <c r="G825" s="264"/>
      <c r="H825" s="264"/>
      <c r="I825" s="264"/>
      <c r="J825" s="264"/>
      <c r="K825" s="264"/>
      <c r="L825" s="264"/>
      <c r="M825" s="264"/>
      <c r="N825" s="264"/>
      <c r="O825" s="264"/>
      <c r="P825" s="264"/>
      <c r="Q825" s="264"/>
      <c r="R825" s="264"/>
      <c r="S825" s="264"/>
      <c r="T825" s="264"/>
      <c r="U825" s="264"/>
    </row>
    <row r="826">
      <c r="A826" s="264"/>
      <c r="B826" s="264"/>
      <c r="C826" s="264"/>
      <c r="D826" s="264"/>
      <c r="E826" s="264"/>
      <c r="F826" s="264"/>
      <c r="G826" s="264"/>
      <c r="H826" s="264"/>
      <c r="I826" s="264"/>
      <c r="J826" s="264"/>
      <c r="K826" s="264"/>
      <c r="L826" s="264"/>
      <c r="M826" s="264"/>
      <c r="N826" s="264"/>
      <c r="O826" s="264"/>
      <c r="P826" s="264"/>
      <c r="Q826" s="264"/>
      <c r="R826" s="264"/>
      <c r="S826" s="264"/>
      <c r="T826" s="264"/>
      <c r="U826" s="264"/>
    </row>
    <row r="827">
      <c r="A827" s="264"/>
      <c r="B827" s="264"/>
      <c r="C827" s="264"/>
      <c r="D827" s="264"/>
      <c r="E827" s="264"/>
      <c r="F827" s="264"/>
      <c r="G827" s="264"/>
      <c r="H827" s="264"/>
      <c r="I827" s="264"/>
      <c r="J827" s="264"/>
      <c r="K827" s="264"/>
      <c r="L827" s="264"/>
      <c r="M827" s="264"/>
      <c r="N827" s="264"/>
      <c r="O827" s="264"/>
      <c r="P827" s="264"/>
      <c r="Q827" s="264"/>
      <c r="R827" s="264"/>
      <c r="S827" s="264"/>
      <c r="T827" s="264"/>
      <c r="U827" s="264"/>
    </row>
    <row r="828">
      <c r="A828" s="264"/>
      <c r="B828" s="264"/>
      <c r="C828" s="264"/>
      <c r="D828" s="264"/>
      <c r="E828" s="264"/>
      <c r="F828" s="264"/>
      <c r="G828" s="264"/>
      <c r="H828" s="264"/>
      <c r="I828" s="264"/>
      <c r="J828" s="264"/>
      <c r="K828" s="264"/>
      <c r="L828" s="264"/>
      <c r="M828" s="264"/>
      <c r="N828" s="264"/>
      <c r="O828" s="264"/>
      <c r="P828" s="264"/>
      <c r="Q828" s="264"/>
      <c r="R828" s="264"/>
      <c r="S828" s="264"/>
      <c r="T828" s="264"/>
      <c r="U828" s="264"/>
    </row>
    <row r="829">
      <c r="A829" s="264"/>
      <c r="B829" s="264"/>
      <c r="C829" s="264"/>
      <c r="D829" s="264"/>
      <c r="E829" s="264"/>
      <c r="F829" s="264"/>
      <c r="G829" s="264"/>
      <c r="H829" s="264"/>
      <c r="I829" s="264"/>
      <c r="J829" s="264"/>
      <c r="K829" s="264"/>
      <c r="L829" s="264"/>
      <c r="M829" s="264"/>
      <c r="N829" s="264"/>
      <c r="O829" s="264"/>
      <c r="P829" s="264"/>
      <c r="Q829" s="264"/>
      <c r="R829" s="264"/>
      <c r="S829" s="264"/>
      <c r="T829" s="264"/>
      <c r="U829" s="264"/>
    </row>
    <row r="830">
      <c r="A830" s="264"/>
      <c r="B830" s="264"/>
      <c r="C830" s="264"/>
      <c r="D830" s="264"/>
      <c r="E830" s="264"/>
      <c r="F830" s="264"/>
      <c r="G830" s="264"/>
      <c r="H830" s="264"/>
      <c r="I830" s="264"/>
      <c r="J830" s="264"/>
      <c r="K830" s="264"/>
      <c r="L830" s="264"/>
      <c r="M830" s="264"/>
      <c r="N830" s="264"/>
      <c r="O830" s="264"/>
      <c r="P830" s="264"/>
      <c r="Q830" s="264"/>
      <c r="R830" s="264"/>
      <c r="S830" s="264"/>
      <c r="T830" s="264"/>
      <c r="U830" s="264"/>
    </row>
    <row r="831">
      <c r="A831" s="264"/>
      <c r="B831" s="264"/>
      <c r="C831" s="264"/>
      <c r="D831" s="264"/>
      <c r="E831" s="264"/>
      <c r="F831" s="264"/>
      <c r="G831" s="264"/>
      <c r="H831" s="264"/>
      <c r="I831" s="264"/>
      <c r="J831" s="264"/>
      <c r="K831" s="264"/>
      <c r="L831" s="264"/>
      <c r="M831" s="264"/>
      <c r="N831" s="264"/>
      <c r="O831" s="264"/>
      <c r="P831" s="264"/>
      <c r="Q831" s="264"/>
      <c r="R831" s="264"/>
      <c r="S831" s="264"/>
      <c r="T831" s="264"/>
      <c r="U831" s="264"/>
    </row>
    <row r="832">
      <c r="A832" s="264"/>
      <c r="B832" s="264"/>
      <c r="C832" s="264"/>
      <c r="D832" s="264"/>
      <c r="E832" s="264"/>
      <c r="F832" s="264"/>
      <c r="G832" s="264"/>
      <c r="H832" s="264"/>
      <c r="I832" s="264"/>
      <c r="J832" s="264"/>
      <c r="K832" s="264"/>
      <c r="L832" s="264"/>
      <c r="M832" s="264"/>
      <c r="N832" s="264"/>
      <c r="O832" s="264"/>
      <c r="P832" s="264"/>
      <c r="Q832" s="264"/>
      <c r="R832" s="264"/>
      <c r="S832" s="264"/>
      <c r="T832" s="264"/>
      <c r="U832" s="264"/>
    </row>
    <row r="833">
      <c r="A833" s="264"/>
      <c r="B833" s="264"/>
      <c r="C833" s="264"/>
      <c r="D833" s="264"/>
      <c r="E833" s="264"/>
      <c r="F833" s="264"/>
      <c r="G833" s="264"/>
      <c r="H833" s="264"/>
      <c r="I833" s="264"/>
      <c r="J833" s="264"/>
      <c r="K833" s="264"/>
      <c r="L833" s="264"/>
      <c r="M833" s="264"/>
      <c r="N833" s="264"/>
      <c r="O833" s="264"/>
      <c r="P833" s="264"/>
      <c r="Q833" s="264"/>
      <c r="R833" s="264"/>
      <c r="S833" s="264"/>
      <c r="T833" s="264"/>
      <c r="U833" s="264"/>
    </row>
    <row r="834">
      <c r="A834" s="264"/>
      <c r="B834" s="264"/>
      <c r="C834" s="264"/>
      <c r="D834" s="264"/>
      <c r="E834" s="264"/>
      <c r="F834" s="264"/>
      <c r="G834" s="264"/>
      <c r="H834" s="264"/>
      <c r="I834" s="264"/>
      <c r="J834" s="264"/>
      <c r="K834" s="264"/>
      <c r="L834" s="264"/>
      <c r="M834" s="264"/>
      <c r="N834" s="264"/>
      <c r="O834" s="264"/>
      <c r="P834" s="264"/>
      <c r="Q834" s="264"/>
      <c r="R834" s="264"/>
      <c r="S834" s="264"/>
      <c r="T834" s="264"/>
      <c r="U834" s="264"/>
    </row>
    <row r="835">
      <c r="A835" s="264"/>
      <c r="B835" s="264"/>
      <c r="C835" s="264"/>
      <c r="D835" s="264"/>
      <c r="E835" s="264"/>
      <c r="F835" s="264"/>
      <c r="G835" s="264"/>
      <c r="H835" s="264"/>
      <c r="I835" s="264"/>
      <c r="J835" s="264"/>
      <c r="K835" s="264"/>
      <c r="L835" s="264"/>
      <c r="M835" s="264"/>
      <c r="N835" s="264"/>
      <c r="O835" s="264"/>
      <c r="P835" s="264"/>
      <c r="Q835" s="264"/>
      <c r="R835" s="264"/>
      <c r="S835" s="264"/>
      <c r="T835" s="264"/>
      <c r="U835" s="264"/>
    </row>
    <row r="836">
      <c r="A836" s="264"/>
      <c r="B836" s="264"/>
      <c r="C836" s="264"/>
      <c r="D836" s="264"/>
      <c r="E836" s="264"/>
      <c r="F836" s="264"/>
      <c r="G836" s="264"/>
      <c r="H836" s="264"/>
      <c r="I836" s="264"/>
      <c r="J836" s="264"/>
      <c r="K836" s="264"/>
      <c r="L836" s="264"/>
      <c r="M836" s="264"/>
      <c r="N836" s="264"/>
      <c r="O836" s="264"/>
      <c r="P836" s="264"/>
      <c r="Q836" s="264"/>
      <c r="R836" s="264"/>
      <c r="S836" s="264"/>
      <c r="T836" s="264"/>
      <c r="U836" s="264"/>
    </row>
    <row r="837">
      <c r="A837" s="264"/>
      <c r="B837" s="264"/>
      <c r="C837" s="264"/>
      <c r="D837" s="264"/>
      <c r="E837" s="264"/>
      <c r="F837" s="264"/>
      <c r="G837" s="264"/>
      <c r="H837" s="264"/>
      <c r="I837" s="264"/>
      <c r="J837" s="264"/>
      <c r="K837" s="264"/>
      <c r="L837" s="264"/>
      <c r="M837" s="264"/>
      <c r="N837" s="264"/>
      <c r="O837" s="264"/>
      <c r="P837" s="264"/>
      <c r="Q837" s="264"/>
      <c r="R837" s="264"/>
      <c r="S837" s="264"/>
      <c r="T837" s="264"/>
      <c r="U837" s="264"/>
    </row>
    <row r="838">
      <c r="A838" s="264"/>
      <c r="B838" s="264"/>
      <c r="C838" s="264"/>
      <c r="D838" s="264"/>
      <c r="E838" s="264"/>
      <c r="F838" s="264"/>
      <c r="G838" s="264"/>
      <c r="H838" s="264"/>
      <c r="I838" s="264"/>
      <c r="J838" s="264"/>
      <c r="K838" s="264"/>
      <c r="L838" s="264"/>
      <c r="M838" s="264"/>
      <c r="N838" s="264"/>
      <c r="O838" s="264"/>
      <c r="P838" s="264"/>
      <c r="Q838" s="264"/>
      <c r="R838" s="264"/>
      <c r="S838" s="264"/>
      <c r="T838" s="264"/>
      <c r="U838" s="264"/>
    </row>
    <row r="839">
      <c r="A839" s="264"/>
      <c r="B839" s="264"/>
      <c r="C839" s="264"/>
      <c r="D839" s="264"/>
      <c r="E839" s="264"/>
      <c r="F839" s="264"/>
      <c r="G839" s="264"/>
      <c r="H839" s="264"/>
      <c r="I839" s="264"/>
      <c r="J839" s="264"/>
      <c r="K839" s="264"/>
      <c r="L839" s="264"/>
      <c r="M839" s="264"/>
      <c r="N839" s="264"/>
      <c r="O839" s="264"/>
      <c r="P839" s="264"/>
      <c r="Q839" s="264"/>
      <c r="R839" s="264"/>
      <c r="S839" s="264"/>
      <c r="T839" s="264"/>
      <c r="U839" s="264"/>
    </row>
    <row r="840">
      <c r="A840" s="264"/>
      <c r="B840" s="264"/>
      <c r="C840" s="264"/>
      <c r="D840" s="264"/>
      <c r="E840" s="264"/>
      <c r="F840" s="264"/>
      <c r="G840" s="264"/>
      <c r="H840" s="264"/>
      <c r="I840" s="264"/>
      <c r="J840" s="264"/>
      <c r="K840" s="264"/>
      <c r="L840" s="264"/>
      <c r="M840" s="264"/>
      <c r="N840" s="264"/>
      <c r="O840" s="264"/>
      <c r="P840" s="264"/>
      <c r="Q840" s="264"/>
      <c r="R840" s="264"/>
      <c r="S840" s="264"/>
      <c r="T840" s="264"/>
      <c r="U840" s="264"/>
    </row>
    <row r="841">
      <c r="A841" s="264"/>
      <c r="B841" s="264"/>
      <c r="C841" s="264"/>
      <c r="D841" s="264"/>
      <c r="E841" s="264"/>
      <c r="F841" s="264"/>
      <c r="G841" s="264"/>
      <c r="H841" s="264"/>
      <c r="I841" s="264"/>
      <c r="J841" s="264"/>
      <c r="K841" s="264"/>
      <c r="L841" s="264"/>
      <c r="M841" s="264"/>
      <c r="N841" s="264"/>
      <c r="O841" s="264"/>
      <c r="P841" s="264"/>
      <c r="Q841" s="264"/>
      <c r="R841" s="264"/>
      <c r="S841" s="264"/>
      <c r="T841" s="264"/>
      <c r="U841" s="264"/>
    </row>
    <row r="842">
      <c r="A842" s="264"/>
      <c r="B842" s="264"/>
      <c r="C842" s="264"/>
      <c r="D842" s="264"/>
      <c r="E842" s="264"/>
      <c r="F842" s="264"/>
      <c r="G842" s="264"/>
      <c r="H842" s="264"/>
      <c r="I842" s="264"/>
      <c r="J842" s="264"/>
      <c r="K842" s="264"/>
      <c r="L842" s="264"/>
      <c r="M842" s="264"/>
      <c r="N842" s="264"/>
      <c r="O842" s="264"/>
      <c r="P842" s="264"/>
      <c r="Q842" s="264"/>
      <c r="R842" s="264"/>
      <c r="S842" s="264"/>
      <c r="T842" s="264"/>
      <c r="U842" s="264"/>
    </row>
    <row r="843">
      <c r="A843" s="264"/>
      <c r="B843" s="264"/>
      <c r="C843" s="264"/>
      <c r="D843" s="264"/>
      <c r="E843" s="264"/>
      <c r="F843" s="264"/>
      <c r="G843" s="264"/>
      <c r="H843" s="264"/>
      <c r="I843" s="264"/>
      <c r="J843" s="264"/>
      <c r="K843" s="264"/>
      <c r="L843" s="264"/>
      <c r="M843" s="264"/>
      <c r="N843" s="264"/>
      <c r="O843" s="264"/>
      <c r="P843" s="264"/>
      <c r="Q843" s="264"/>
      <c r="R843" s="264"/>
      <c r="S843" s="264"/>
      <c r="T843" s="264"/>
      <c r="U843" s="264"/>
    </row>
    <row r="844">
      <c r="A844" s="264"/>
      <c r="B844" s="264"/>
      <c r="C844" s="264"/>
      <c r="D844" s="264"/>
      <c r="E844" s="264"/>
      <c r="F844" s="264"/>
      <c r="G844" s="264"/>
      <c r="H844" s="264"/>
      <c r="I844" s="264"/>
      <c r="J844" s="264"/>
      <c r="K844" s="264"/>
      <c r="L844" s="264"/>
      <c r="M844" s="264"/>
      <c r="N844" s="264"/>
      <c r="O844" s="264"/>
      <c r="P844" s="264"/>
      <c r="Q844" s="264"/>
      <c r="R844" s="264"/>
      <c r="S844" s="264"/>
      <c r="T844" s="264"/>
      <c r="U844" s="264"/>
    </row>
    <row r="845">
      <c r="A845" s="264"/>
      <c r="B845" s="264"/>
      <c r="C845" s="264"/>
      <c r="D845" s="264"/>
      <c r="E845" s="264"/>
      <c r="F845" s="264"/>
      <c r="G845" s="264"/>
      <c r="H845" s="264"/>
      <c r="I845" s="264"/>
      <c r="J845" s="264"/>
      <c r="K845" s="264"/>
      <c r="L845" s="264"/>
      <c r="M845" s="264"/>
      <c r="N845" s="264"/>
      <c r="O845" s="264"/>
      <c r="P845" s="264"/>
      <c r="Q845" s="264"/>
      <c r="R845" s="264"/>
      <c r="S845" s="264"/>
      <c r="T845" s="264"/>
      <c r="U845" s="264"/>
    </row>
    <row r="846">
      <c r="A846" s="264"/>
      <c r="B846" s="264"/>
      <c r="C846" s="264"/>
      <c r="D846" s="264"/>
      <c r="E846" s="264"/>
      <c r="F846" s="264"/>
      <c r="G846" s="264"/>
      <c r="H846" s="264"/>
      <c r="I846" s="264"/>
      <c r="J846" s="264"/>
      <c r="K846" s="264"/>
      <c r="L846" s="264"/>
      <c r="M846" s="264"/>
      <c r="N846" s="264"/>
      <c r="O846" s="264"/>
      <c r="P846" s="264"/>
      <c r="Q846" s="264"/>
      <c r="R846" s="264"/>
      <c r="S846" s="264"/>
      <c r="T846" s="264"/>
      <c r="U846" s="264"/>
    </row>
    <row r="847">
      <c r="A847" s="264"/>
      <c r="B847" s="264"/>
      <c r="C847" s="264"/>
      <c r="D847" s="264"/>
      <c r="E847" s="264"/>
      <c r="F847" s="264"/>
      <c r="G847" s="264"/>
      <c r="H847" s="264"/>
      <c r="I847" s="264"/>
      <c r="J847" s="264"/>
      <c r="K847" s="264"/>
      <c r="L847" s="264"/>
      <c r="M847" s="264"/>
      <c r="N847" s="264"/>
      <c r="O847" s="264"/>
      <c r="P847" s="264"/>
      <c r="Q847" s="264"/>
      <c r="R847" s="264"/>
      <c r="S847" s="264"/>
      <c r="T847" s="264"/>
      <c r="U847" s="264"/>
    </row>
    <row r="848">
      <c r="A848" s="264"/>
      <c r="B848" s="264"/>
      <c r="C848" s="264"/>
      <c r="D848" s="264"/>
      <c r="E848" s="264"/>
      <c r="F848" s="264"/>
      <c r="G848" s="264"/>
      <c r="H848" s="264"/>
      <c r="I848" s="264"/>
      <c r="J848" s="264"/>
      <c r="K848" s="264"/>
      <c r="L848" s="264"/>
      <c r="M848" s="264"/>
      <c r="N848" s="264"/>
      <c r="O848" s="264"/>
      <c r="P848" s="264"/>
      <c r="Q848" s="264"/>
      <c r="R848" s="264"/>
      <c r="S848" s="264"/>
      <c r="T848" s="264"/>
      <c r="U848" s="264"/>
    </row>
    <row r="849">
      <c r="A849" s="264"/>
      <c r="B849" s="264"/>
      <c r="C849" s="264"/>
      <c r="D849" s="264"/>
      <c r="E849" s="264"/>
      <c r="F849" s="264"/>
      <c r="G849" s="264"/>
      <c r="H849" s="264"/>
      <c r="I849" s="264"/>
      <c r="J849" s="264"/>
      <c r="K849" s="264"/>
      <c r="L849" s="264"/>
      <c r="M849" s="264"/>
      <c r="N849" s="264"/>
      <c r="O849" s="264"/>
      <c r="P849" s="264"/>
      <c r="Q849" s="264"/>
      <c r="R849" s="264"/>
      <c r="S849" s="264"/>
      <c r="T849" s="264"/>
      <c r="U849" s="264"/>
    </row>
    <row r="850">
      <c r="A850" s="264"/>
      <c r="B850" s="264"/>
      <c r="C850" s="264"/>
      <c r="D850" s="264"/>
      <c r="E850" s="264"/>
      <c r="F850" s="264"/>
      <c r="G850" s="264"/>
      <c r="H850" s="264"/>
      <c r="I850" s="264"/>
      <c r="J850" s="264"/>
      <c r="K850" s="264"/>
      <c r="L850" s="264"/>
      <c r="M850" s="264"/>
      <c r="N850" s="264"/>
      <c r="O850" s="264"/>
      <c r="P850" s="264"/>
      <c r="Q850" s="264"/>
      <c r="R850" s="264"/>
      <c r="S850" s="264"/>
      <c r="T850" s="264"/>
      <c r="U850" s="264"/>
    </row>
    <row r="851">
      <c r="A851" s="264"/>
      <c r="B851" s="264"/>
      <c r="C851" s="264"/>
      <c r="D851" s="264"/>
      <c r="E851" s="264"/>
      <c r="F851" s="264"/>
      <c r="G851" s="264"/>
      <c r="H851" s="264"/>
      <c r="I851" s="264"/>
      <c r="J851" s="264"/>
      <c r="K851" s="264"/>
      <c r="L851" s="264"/>
      <c r="M851" s="264"/>
      <c r="N851" s="264"/>
      <c r="O851" s="264"/>
      <c r="P851" s="264"/>
      <c r="Q851" s="264"/>
      <c r="R851" s="264"/>
      <c r="S851" s="264"/>
      <c r="T851" s="264"/>
      <c r="U851" s="264"/>
    </row>
    <row r="852">
      <c r="A852" s="264"/>
      <c r="B852" s="264"/>
      <c r="C852" s="264"/>
      <c r="D852" s="264"/>
      <c r="E852" s="264"/>
      <c r="F852" s="264"/>
      <c r="G852" s="264"/>
      <c r="H852" s="264"/>
      <c r="I852" s="264"/>
      <c r="J852" s="264"/>
      <c r="K852" s="264"/>
      <c r="L852" s="264"/>
      <c r="M852" s="264"/>
      <c r="N852" s="264"/>
      <c r="O852" s="264"/>
      <c r="P852" s="264"/>
      <c r="Q852" s="264"/>
      <c r="R852" s="264"/>
      <c r="S852" s="264"/>
      <c r="T852" s="264"/>
      <c r="U852" s="264"/>
    </row>
    <row r="853">
      <c r="A853" s="264"/>
      <c r="B853" s="264"/>
      <c r="C853" s="264"/>
      <c r="D853" s="264"/>
      <c r="E853" s="264"/>
      <c r="F853" s="264"/>
      <c r="G853" s="264"/>
      <c r="H853" s="264"/>
      <c r="I853" s="264"/>
      <c r="J853" s="264"/>
      <c r="K853" s="264"/>
      <c r="L853" s="264"/>
      <c r="M853" s="264"/>
      <c r="N853" s="264"/>
      <c r="O853" s="264"/>
      <c r="P853" s="264"/>
      <c r="Q853" s="264"/>
      <c r="R853" s="264"/>
      <c r="S853" s="264"/>
      <c r="T853" s="264"/>
      <c r="U853" s="264"/>
    </row>
    <row r="854">
      <c r="A854" s="264"/>
      <c r="B854" s="264"/>
      <c r="C854" s="264"/>
      <c r="D854" s="264"/>
      <c r="E854" s="264"/>
      <c r="F854" s="264"/>
      <c r="G854" s="264"/>
      <c r="H854" s="264"/>
      <c r="I854" s="264"/>
      <c r="J854" s="264"/>
      <c r="K854" s="264"/>
      <c r="L854" s="264"/>
      <c r="M854" s="264"/>
      <c r="N854" s="264"/>
      <c r="O854" s="264"/>
      <c r="P854" s="264"/>
      <c r="Q854" s="264"/>
      <c r="R854" s="264"/>
      <c r="S854" s="264"/>
      <c r="T854" s="264"/>
      <c r="U854" s="264"/>
    </row>
    <row r="855">
      <c r="A855" s="264"/>
      <c r="B855" s="264"/>
      <c r="C855" s="264"/>
      <c r="D855" s="264"/>
      <c r="E855" s="264"/>
      <c r="F855" s="264"/>
      <c r="G855" s="264"/>
      <c r="H855" s="264"/>
      <c r="I855" s="264"/>
      <c r="J855" s="264"/>
      <c r="K855" s="264"/>
      <c r="L855" s="264"/>
      <c r="M855" s="264"/>
      <c r="N855" s="264"/>
      <c r="O855" s="264"/>
      <c r="P855" s="264"/>
      <c r="Q855" s="264"/>
      <c r="R855" s="264"/>
      <c r="S855" s="264"/>
      <c r="T855" s="264"/>
      <c r="U855" s="264"/>
    </row>
    <row r="856">
      <c r="A856" s="264"/>
      <c r="B856" s="264"/>
      <c r="C856" s="264"/>
      <c r="D856" s="264"/>
      <c r="E856" s="264"/>
      <c r="F856" s="264"/>
      <c r="G856" s="264"/>
      <c r="H856" s="264"/>
      <c r="I856" s="264"/>
      <c r="J856" s="264"/>
      <c r="K856" s="264"/>
      <c r="L856" s="264"/>
      <c r="M856" s="264"/>
      <c r="N856" s="264"/>
      <c r="O856" s="264"/>
      <c r="P856" s="264"/>
      <c r="Q856" s="264"/>
      <c r="R856" s="264"/>
      <c r="S856" s="264"/>
      <c r="T856" s="264"/>
      <c r="U856" s="264"/>
    </row>
    <row r="857">
      <c r="A857" s="264"/>
      <c r="B857" s="264"/>
      <c r="C857" s="264"/>
      <c r="D857" s="264"/>
      <c r="E857" s="264"/>
      <c r="F857" s="264"/>
      <c r="G857" s="264"/>
      <c r="H857" s="264"/>
      <c r="I857" s="264"/>
      <c r="J857" s="264"/>
      <c r="K857" s="264"/>
      <c r="L857" s="264"/>
      <c r="M857" s="264"/>
      <c r="N857" s="264"/>
      <c r="O857" s="264"/>
      <c r="P857" s="264"/>
      <c r="Q857" s="264"/>
      <c r="R857" s="264"/>
      <c r="S857" s="264"/>
      <c r="T857" s="264"/>
      <c r="U857" s="264"/>
    </row>
    <row r="858">
      <c r="A858" s="264"/>
      <c r="B858" s="264"/>
      <c r="C858" s="264"/>
      <c r="D858" s="264"/>
      <c r="E858" s="264"/>
      <c r="F858" s="264"/>
      <c r="G858" s="264"/>
      <c r="H858" s="264"/>
      <c r="I858" s="264"/>
      <c r="J858" s="264"/>
      <c r="K858" s="264"/>
      <c r="L858" s="264"/>
      <c r="M858" s="264"/>
      <c r="N858" s="264"/>
      <c r="O858" s="264"/>
      <c r="P858" s="264"/>
      <c r="Q858" s="264"/>
      <c r="R858" s="264"/>
      <c r="S858" s="264"/>
      <c r="T858" s="264"/>
      <c r="U858" s="264"/>
    </row>
    <row r="859">
      <c r="A859" s="264"/>
      <c r="B859" s="264"/>
      <c r="C859" s="264"/>
      <c r="D859" s="264"/>
      <c r="E859" s="264"/>
      <c r="F859" s="264"/>
      <c r="G859" s="264"/>
      <c r="H859" s="264"/>
      <c r="I859" s="264"/>
      <c r="J859" s="264"/>
      <c r="K859" s="264"/>
      <c r="L859" s="264"/>
      <c r="M859" s="264"/>
      <c r="N859" s="264"/>
      <c r="O859" s="264"/>
      <c r="P859" s="264"/>
      <c r="Q859" s="264"/>
      <c r="R859" s="264"/>
      <c r="S859" s="264"/>
      <c r="T859" s="264"/>
      <c r="U859" s="264"/>
    </row>
    <row r="860">
      <c r="A860" s="264"/>
      <c r="B860" s="264"/>
      <c r="C860" s="264"/>
      <c r="D860" s="264"/>
      <c r="E860" s="264"/>
      <c r="F860" s="264"/>
      <c r="G860" s="264"/>
      <c r="H860" s="264"/>
      <c r="I860" s="264"/>
      <c r="J860" s="264"/>
      <c r="K860" s="264"/>
      <c r="L860" s="264"/>
      <c r="M860" s="264"/>
      <c r="N860" s="264"/>
      <c r="O860" s="264"/>
      <c r="P860" s="264"/>
      <c r="Q860" s="264"/>
      <c r="R860" s="264"/>
      <c r="S860" s="264"/>
      <c r="T860" s="264"/>
      <c r="U860" s="264"/>
    </row>
    <row r="861">
      <c r="A861" s="264"/>
      <c r="B861" s="264"/>
      <c r="C861" s="264"/>
      <c r="D861" s="264"/>
      <c r="E861" s="264"/>
      <c r="F861" s="264"/>
      <c r="G861" s="264"/>
      <c r="H861" s="264"/>
      <c r="I861" s="264"/>
      <c r="J861" s="264"/>
      <c r="K861" s="264"/>
      <c r="L861" s="264"/>
      <c r="M861" s="264"/>
      <c r="N861" s="264"/>
      <c r="O861" s="264"/>
      <c r="P861" s="264"/>
      <c r="Q861" s="264"/>
      <c r="R861" s="264"/>
      <c r="S861" s="264"/>
      <c r="T861" s="264"/>
      <c r="U861" s="264"/>
    </row>
    <row r="862">
      <c r="A862" s="264"/>
      <c r="B862" s="264"/>
      <c r="C862" s="264"/>
      <c r="D862" s="264"/>
      <c r="E862" s="264"/>
      <c r="F862" s="264"/>
      <c r="G862" s="264"/>
      <c r="H862" s="264"/>
      <c r="I862" s="264"/>
      <c r="J862" s="264"/>
      <c r="K862" s="264"/>
      <c r="L862" s="264"/>
      <c r="M862" s="264"/>
      <c r="N862" s="264"/>
      <c r="O862" s="264"/>
      <c r="P862" s="264"/>
      <c r="Q862" s="264"/>
      <c r="R862" s="264"/>
      <c r="S862" s="264"/>
      <c r="T862" s="264"/>
      <c r="U862" s="264"/>
    </row>
    <row r="863">
      <c r="A863" s="264"/>
      <c r="B863" s="264"/>
      <c r="C863" s="264"/>
      <c r="D863" s="264"/>
      <c r="E863" s="264"/>
      <c r="F863" s="264"/>
      <c r="G863" s="264"/>
      <c r="H863" s="264"/>
      <c r="I863" s="264"/>
      <c r="J863" s="264"/>
      <c r="K863" s="264"/>
      <c r="L863" s="264"/>
      <c r="M863" s="264"/>
      <c r="N863" s="264"/>
      <c r="O863" s="264"/>
      <c r="P863" s="264"/>
      <c r="Q863" s="264"/>
      <c r="R863" s="264"/>
      <c r="S863" s="264"/>
      <c r="T863" s="264"/>
      <c r="U863" s="264"/>
    </row>
    <row r="864">
      <c r="A864" s="264"/>
      <c r="B864" s="264"/>
      <c r="C864" s="264"/>
      <c r="D864" s="264"/>
      <c r="E864" s="264"/>
      <c r="F864" s="264"/>
      <c r="G864" s="264"/>
      <c r="H864" s="264"/>
      <c r="I864" s="264"/>
      <c r="J864" s="264"/>
      <c r="K864" s="264"/>
      <c r="L864" s="264"/>
      <c r="M864" s="264"/>
      <c r="N864" s="264"/>
      <c r="O864" s="264"/>
      <c r="P864" s="264"/>
      <c r="Q864" s="264"/>
      <c r="R864" s="264"/>
      <c r="S864" s="264"/>
      <c r="T864" s="264"/>
      <c r="U864" s="264"/>
    </row>
    <row r="865">
      <c r="A865" s="264"/>
      <c r="B865" s="264"/>
      <c r="C865" s="264"/>
      <c r="D865" s="264"/>
      <c r="E865" s="264"/>
      <c r="F865" s="264"/>
      <c r="G865" s="264"/>
      <c r="H865" s="264"/>
      <c r="I865" s="264"/>
      <c r="J865" s="264"/>
      <c r="K865" s="264"/>
      <c r="L865" s="264"/>
      <c r="M865" s="264"/>
      <c r="N865" s="264"/>
      <c r="O865" s="264"/>
      <c r="P865" s="264"/>
      <c r="Q865" s="264"/>
      <c r="R865" s="264"/>
      <c r="S865" s="264"/>
      <c r="T865" s="264"/>
      <c r="U865" s="264"/>
    </row>
    <row r="866">
      <c r="A866" s="264"/>
      <c r="B866" s="264"/>
      <c r="C866" s="264"/>
      <c r="D866" s="264"/>
      <c r="E866" s="264"/>
      <c r="F866" s="264"/>
      <c r="G866" s="264"/>
      <c r="H866" s="264"/>
      <c r="I866" s="264"/>
      <c r="J866" s="264"/>
      <c r="K866" s="264"/>
      <c r="L866" s="264"/>
      <c r="M866" s="264"/>
      <c r="N866" s="264"/>
      <c r="O866" s="264"/>
      <c r="P866" s="264"/>
      <c r="Q866" s="264"/>
      <c r="R866" s="264"/>
      <c r="S866" s="264"/>
      <c r="T866" s="264"/>
      <c r="U866" s="264"/>
    </row>
    <row r="867">
      <c r="A867" s="264"/>
      <c r="B867" s="264"/>
      <c r="C867" s="264"/>
      <c r="D867" s="264"/>
      <c r="E867" s="264"/>
      <c r="F867" s="264"/>
      <c r="G867" s="264"/>
      <c r="H867" s="264"/>
      <c r="I867" s="264"/>
      <c r="J867" s="264"/>
      <c r="K867" s="264"/>
      <c r="L867" s="264"/>
      <c r="M867" s="264"/>
      <c r="N867" s="264"/>
      <c r="O867" s="264"/>
      <c r="P867" s="264"/>
      <c r="Q867" s="264"/>
      <c r="R867" s="264"/>
      <c r="S867" s="264"/>
      <c r="T867" s="264"/>
      <c r="U867" s="264"/>
    </row>
    <row r="868">
      <c r="A868" s="264"/>
      <c r="B868" s="264"/>
      <c r="C868" s="264"/>
      <c r="D868" s="264"/>
      <c r="E868" s="264"/>
      <c r="F868" s="264"/>
      <c r="G868" s="264"/>
      <c r="H868" s="264"/>
      <c r="I868" s="264"/>
      <c r="J868" s="264"/>
      <c r="K868" s="264"/>
      <c r="L868" s="264"/>
      <c r="M868" s="264"/>
      <c r="N868" s="264"/>
      <c r="O868" s="264"/>
      <c r="P868" s="264"/>
      <c r="Q868" s="264"/>
      <c r="R868" s="264"/>
      <c r="S868" s="264"/>
      <c r="T868" s="264"/>
      <c r="U868" s="264"/>
    </row>
    <row r="869">
      <c r="A869" s="264"/>
      <c r="B869" s="264"/>
      <c r="C869" s="264"/>
      <c r="D869" s="264"/>
      <c r="E869" s="264"/>
      <c r="F869" s="264"/>
      <c r="G869" s="264"/>
      <c r="H869" s="264"/>
      <c r="I869" s="264"/>
      <c r="J869" s="264"/>
      <c r="K869" s="264"/>
      <c r="L869" s="264"/>
      <c r="M869" s="264"/>
      <c r="N869" s="264"/>
      <c r="O869" s="264"/>
      <c r="P869" s="264"/>
      <c r="Q869" s="264"/>
      <c r="R869" s="264"/>
      <c r="S869" s="264"/>
      <c r="T869" s="264"/>
      <c r="U869" s="264"/>
    </row>
    <row r="870">
      <c r="A870" s="264"/>
      <c r="B870" s="264"/>
      <c r="C870" s="264"/>
      <c r="D870" s="264"/>
      <c r="E870" s="264"/>
      <c r="F870" s="264"/>
      <c r="G870" s="264"/>
      <c r="H870" s="264"/>
      <c r="I870" s="264"/>
      <c r="J870" s="264"/>
      <c r="K870" s="264"/>
      <c r="L870" s="264"/>
      <c r="M870" s="264"/>
      <c r="N870" s="264"/>
      <c r="O870" s="264"/>
      <c r="P870" s="264"/>
      <c r="Q870" s="264"/>
      <c r="R870" s="264"/>
      <c r="S870" s="264"/>
      <c r="T870" s="264"/>
      <c r="U870" s="264"/>
    </row>
    <row r="871">
      <c r="A871" s="264"/>
      <c r="B871" s="264"/>
      <c r="C871" s="264"/>
      <c r="D871" s="264"/>
      <c r="E871" s="264"/>
      <c r="F871" s="264"/>
      <c r="G871" s="264"/>
      <c r="H871" s="264"/>
      <c r="I871" s="264"/>
      <c r="J871" s="264"/>
      <c r="K871" s="264"/>
      <c r="L871" s="264"/>
      <c r="M871" s="264"/>
      <c r="N871" s="264"/>
      <c r="O871" s="264"/>
      <c r="P871" s="264"/>
      <c r="Q871" s="264"/>
      <c r="R871" s="264"/>
      <c r="S871" s="264"/>
      <c r="T871" s="264"/>
      <c r="U871" s="264"/>
    </row>
    <row r="872">
      <c r="A872" s="264"/>
      <c r="B872" s="264"/>
      <c r="C872" s="264"/>
      <c r="D872" s="264"/>
      <c r="E872" s="264"/>
      <c r="F872" s="264"/>
      <c r="G872" s="264"/>
      <c r="H872" s="264"/>
      <c r="I872" s="264"/>
      <c r="J872" s="264"/>
      <c r="K872" s="264"/>
      <c r="L872" s="264"/>
      <c r="M872" s="264"/>
      <c r="N872" s="264"/>
      <c r="O872" s="264"/>
      <c r="P872" s="264"/>
      <c r="Q872" s="264"/>
      <c r="R872" s="264"/>
      <c r="S872" s="264"/>
      <c r="T872" s="264"/>
      <c r="U872" s="264"/>
    </row>
    <row r="873">
      <c r="A873" s="264"/>
      <c r="B873" s="264"/>
      <c r="C873" s="264"/>
      <c r="D873" s="264"/>
      <c r="E873" s="264"/>
      <c r="F873" s="264"/>
      <c r="G873" s="264"/>
      <c r="H873" s="264"/>
      <c r="I873" s="264"/>
      <c r="J873" s="264"/>
      <c r="K873" s="264"/>
      <c r="L873" s="264"/>
      <c r="M873" s="264"/>
      <c r="N873" s="264"/>
      <c r="O873" s="264"/>
      <c r="P873" s="264"/>
      <c r="Q873" s="264"/>
      <c r="R873" s="264"/>
      <c r="S873" s="264"/>
      <c r="T873" s="264"/>
      <c r="U873" s="264"/>
    </row>
    <row r="874">
      <c r="A874" s="264"/>
      <c r="B874" s="264"/>
      <c r="C874" s="264"/>
      <c r="D874" s="264"/>
      <c r="E874" s="264"/>
      <c r="F874" s="264"/>
      <c r="G874" s="264"/>
      <c r="H874" s="264"/>
      <c r="I874" s="264"/>
      <c r="J874" s="264"/>
      <c r="K874" s="264"/>
      <c r="L874" s="264"/>
      <c r="M874" s="264"/>
      <c r="N874" s="264"/>
      <c r="O874" s="264"/>
      <c r="P874" s="264"/>
      <c r="Q874" s="264"/>
      <c r="R874" s="264"/>
      <c r="S874" s="264"/>
      <c r="T874" s="264"/>
      <c r="U874" s="264"/>
    </row>
    <row r="875">
      <c r="A875" s="264"/>
      <c r="B875" s="264"/>
      <c r="C875" s="264"/>
      <c r="D875" s="264"/>
      <c r="E875" s="264"/>
      <c r="F875" s="264"/>
      <c r="G875" s="264"/>
      <c r="H875" s="264"/>
      <c r="I875" s="264"/>
      <c r="J875" s="264"/>
      <c r="K875" s="264"/>
      <c r="L875" s="264"/>
      <c r="M875" s="264"/>
      <c r="N875" s="264"/>
      <c r="O875" s="264"/>
      <c r="P875" s="264"/>
      <c r="Q875" s="264"/>
      <c r="R875" s="264"/>
      <c r="S875" s="264"/>
      <c r="T875" s="264"/>
      <c r="U875" s="264"/>
    </row>
    <row r="876">
      <c r="A876" s="264"/>
      <c r="B876" s="264"/>
      <c r="C876" s="264"/>
      <c r="D876" s="264"/>
      <c r="E876" s="264"/>
      <c r="F876" s="264"/>
      <c r="G876" s="264"/>
      <c r="H876" s="264"/>
      <c r="I876" s="264"/>
      <c r="J876" s="264"/>
      <c r="K876" s="264"/>
      <c r="L876" s="264"/>
      <c r="M876" s="264"/>
      <c r="N876" s="264"/>
      <c r="O876" s="264"/>
      <c r="P876" s="264"/>
      <c r="Q876" s="264"/>
      <c r="R876" s="264"/>
      <c r="S876" s="264"/>
      <c r="T876" s="264"/>
      <c r="U876" s="264"/>
    </row>
    <row r="877">
      <c r="A877" s="264"/>
      <c r="B877" s="264"/>
      <c r="C877" s="264"/>
      <c r="D877" s="264"/>
      <c r="E877" s="264"/>
      <c r="F877" s="264"/>
      <c r="G877" s="264"/>
      <c r="H877" s="264"/>
      <c r="I877" s="264"/>
      <c r="J877" s="264"/>
      <c r="K877" s="264"/>
      <c r="L877" s="264"/>
      <c r="M877" s="264"/>
      <c r="N877" s="264"/>
      <c r="O877" s="264"/>
      <c r="P877" s="264"/>
      <c r="Q877" s="264"/>
      <c r="R877" s="264"/>
      <c r="S877" s="264"/>
      <c r="T877" s="264"/>
      <c r="U877" s="264"/>
    </row>
    <row r="878">
      <c r="A878" s="264"/>
      <c r="B878" s="264"/>
      <c r="C878" s="264"/>
      <c r="D878" s="264"/>
      <c r="E878" s="264"/>
      <c r="F878" s="264"/>
      <c r="G878" s="264"/>
      <c r="H878" s="264"/>
      <c r="I878" s="264"/>
      <c r="J878" s="264"/>
      <c r="K878" s="264"/>
      <c r="L878" s="264"/>
      <c r="M878" s="264"/>
      <c r="N878" s="264"/>
      <c r="O878" s="264"/>
      <c r="P878" s="264"/>
      <c r="Q878" s="264"/>
      <c r="R878" s="264"/>
      <c r="S878" s="264"/>
      <c r="T878" s="264"/>
      <c r="U878" s="264"/>
    </row>
    <row r="879">
      <c r="A879" s="264"/>
      <c r="B879" s="264"/>
      <c r="C879" s="264"/>
      <c r="D879" s="264"/>
      <c r="E879" s="264"/>
      <c r="F879" s="264"/>
      <c r="G879" s="264"/>
      <c r="H879" s="264"/>
      <c r="I879" s="264"/>
      <c r="J879" s="264"/>
      <c r="K879" s="264"/>
      <c r="L879" s="264"/>
      <c r="M879" s="264"/>
      <c r="N879" s="264"/>
      <c r="O879" s="264"/>
      <c r="P879" s="264"/>
      <c r="Q879" s="264"/>
      <c r="R879" s="264"/>
      <c r="S879" s="264"/>
      <c r="T879" s="264"/>
      <c r="U879" s="264"/>
    </row>
    <row r="880">
      <c r="A880" s="264"/>
      <c r="B880" s="264"/>
      <c r="C880" s="264"/>
      <c r="D880" s="264"/>
      <c r="E880" s="264"/>
      <c r="F880" s="264"/>
      <c r="G880" s="264"/>
      <c r="H880" s="264"/>
      <c r="I880" s="264"/>
      <c r="J880" s="264"/>
      <c r="K880" s="264"/>
      <c r="L880" s="264"/>
      <c r="M880" s="264"/>
      <c r="N880" s="264"/>
      <c r="O880" s="264"/>
      <c r="P880" s="264"/>
      <c r="Q880" s="264"/>
      <c r="R880" s="264"/>
      <c r="S880" s="264"/>
      <c r="T880" s="264"/>
      <c r="U880" s="264"/>
    </row>
    <row r="881">
      <c r="A881" s="264"/>
      <c r="B881" s="264"/>
      <c r="C881" s="264"/>
      <c r="D881" s="264"/>
      <c r="E881" s="264"/>
      <c r="F881" s="264"/>
      <c r="G881" s="264"/>
      <c r="H881" s="264"/>
      <c r="I881" s="264"/>
      <c r="J881" s="264"/>
      <c r="K881" s="264"/>
      <c r="L881" s="264"/>
      <c r="M881" s="264"/>
      <c r="N881" s="264"/>
      <c r="O881" s="264"/>
      <c r="P881" s="264"/>
      <c r="Q881" s="264"/>
      <c r="R881" s="264"/>
      <c r="S881" s="264"/>
      <c r="T881" s="264"/>
      <c r="U881" s="264"/>
    </row>
    <row r="882">
      <c r="A882" s="264"/>
      <c r="B882" s="264"/>
      <c r="C882" s="264"/>
      <c r="D882" s="264"/>
      <c r="E882" s="264"/>
      <c r="F882" s="264"/>
      <c r="G882" s="264"/>
      <c r="H882" s="264"/>
      <c r="I882" s="264"/>
      <c r="J882" s="264"/>
      <c r="K882" s="264"/>
      <c r="L882" s="264"/>
      <c r="M882" s="264"/>
      <c r="N882" s="264"/>
      <c r="O882" s="264"/>
      <c r="P882" s="264"/>
      <c r="Q882" s="264"/>
      <c r="R882" s="264"/>
      <c r="S882" s="264"/>
      <c r="T882" s="264"/>
      <c r="U882" s="264"/>
    </row>
    <row r="883">
      <c r="A883" s="264"/>
      <c r="B883" s="264"/>
      <c r="C883" s="264"/>
      <c r="D883" s="264"/>
      <c r="E883" s="264"/>
      <c r="F883" s="264"/>
      <c r="G883" s="264"/>
      <c r="H883" s="264"/>
      <c r="I883" s="264"/>
      <c r="J883" s="264"/>
      <c r="K883" s="264"/>
      <c r="L883" s="264"/>
      <c r="M883" s="264"/>
      <c r="N883" s="264"/>
      <c r="O883" s="264"/>
      <c r="P883" s="264"/>
      <c r="Q883" s="264"/>
      <c r="R883" s="264"/>
      <c r="S883" s="264"/>
      <c r="T883" s="264"/>
      <c r="U883" s="264"/>
    </row>
    <row r="884">
      <c r="A884" s="264"/>
      <c r="B884" s="264"/>
      <c r="C884" s="264"/>
      <c r="D884" s="264"/>
      <c r="E884" s="264"/>
      <c r="F884" s="264"/>
      <c r="G884" s="264"/>
      <c r="H884" s="264"/>
      <c r="I884" s="264"/>
      <c r="J884" s="264"/>
      <c r="K884" s="264"/>
      <c r="L884" s="264"/>
      <c r="M884" s="264"/>
      <c r="N884" s="264"/>
      <c r="O884" s="264"/>
      <c r="P884" s="264"/>
      <c r="Q884" s="264"/>
      <c r="R884" s="264"/>
      <c r="S884" s="264"/>
      <c r="T884" s="264"/>
      <c r="U884" s="264"/>
    </row>
    <row r="885">
      <c r="A885" s="264"/>
      <c r="B885" s="264"/>
      <c r="C885" s="264"/>
      <c r="D885" s="264"/>
      <c r="E885" s="264"/>
      <c r="F885" s="264"/>
      <c r="G885" s="264"/>
      <c r="H885" s="264"/>
      <c r="I885" s="264"/>
      <c r="J885" s="264"/>
      <c r="K885" s="264"/>
      <c r="L885" s="264"/>
      <c r="M885" s="264"/>
      <c r="N885" s="264"/>
      <c r="O885" s="264"/>
      <c r="P885" s="264"/>
      <c r="Q885" s="264"/>
      <c r="R885" s="264"/>
      <c r="S885" s="264"/>
      <c r="T885" s="264"/>
      <c r="U885" s="264"/>
    </row>
    <row r="886">
      <c r="A886" s="264"/>
      <c r="B886" s="264"/>
      <c r="C886" s="264"/>
      <c r="D886" s="264"/>
      <c r="E886" s="264"/>
      <c r="F886" s="264"/>
      <c r="G886" s="264"/>
      <c r="H886" s="264"/>
      <c r="I886" s="264"/>
      <c r="J886" s="264"/>
      <c r="K886" s="264"/>
      <c r="L886" s="264"/>
      <c r="M886" s="264"/>
      <c r="N886" s="264"/>
      <c r="O886" s="264"/>
      <c r="P886" s="264"/>
      <c r="Q886" s="264"/>
      <c r="R886" s="264"/>
      <c r="S886" s="264"/>
      <c r="T886" s="264"/>
      <c r="U886" s="264"/>
    </row>
    <row r="887">
      <c r="A887" s="264"/>
      <c r="B887" s="264"/>
      <c r="C887" s="264"/>
      <c r="D887" s="264"/>
      <c r="E887" s="264"/>
      <c r="F887" s="264"/>
      <c r="G887" s="264"/>
      <c r="H887" s="264"/>
      <c r="I887" s="264"/>
      <c r="J887" s="264"/>
      <c r="K887" s="264"/>
      <c r="L887" s="264"/>
      <c r="M887" s="264"/>
      <c r="N887" s="264"/>
      <c r="O887" s="264"/>
      <c r="P887" s="264"/>
      <c r="Q887" s="264"/>
      <c r="R887" s="264"/>
      <c r="S887" s="264"/>
      <c r="T887" s="264"/>
      <c r="U887" s="264"/>
    </row>
    <row r="888">
      <c r="A888" s="264"/>
      <c r="B888" s="264"/>
      <c r="C888" s="264"/>
      <c r="D888" s="264"/>
      <c r="E888" s="264"/>
      <c r="F888" s="264"/>
      <c r="G888" s="264"/>
      <c r="H888" s="264"/>
      <c r="I888" s="264"/>
      <c r="J888" s="264"/>
      <c r="K888" s="264"/>
      <c r="L888" s="264"/>
      <c r="M888" s="264"/>
      <c r="N888" s="264"/>
      <c r="O888" s="264"/>
      <c r="P888" s="264"/>
      <c r="Q888" s="264"/>
      <c r="R888" s="264"/>
      <c r="S888" s="264"/>
      <c r="T888" s="264"/>
      <c r="U888" s="264"/>
    </row>
    <row r="889">
      <c r="A889" s="264"/>
      <c r="B889" s="264"/>
      <c r="C889" s="264"/>
      <c r="D889" s="264"/>
      <c r="E889" s="264"/>
      <c r="F889" s="264"/>
      <c r="G889" s="264"/>
      <c r="H889" s="264"/>
      <c r="I889" s="264"/>
      <c r="J889" s="264"/>
      <c r="K889" s="264"/>
      <c r="L889" s="264"/>
      <c r="M889" s="264"/>
      <c r="N889" s="264"/>
      <c r="O889" s="264"/>
      <c r="P889" s="264"/>
      <c r="Q889" s="264"/>
      <c r="R889" s="264"/>
      <c r="S889" s="264"/>
      <c r="T889" s="264"/>
      <c r="U889" s="264"/>
    </row>
    <row r="890">
      <c r="A890" s="264"/>
      <c r="B890" s="264"/>
      <c r="C890" s="264"/>
      <c r="D890" s="264"/>
      <c r="E890" s="264"/>
      <c r="F890" s="264"/>
      <c r="G890" s="264"/>
      <c r="H890" s="264"/>
      <c r="I890" s="264"/>
      <c r="J890" s="264"/>
      <c r="K890" s="264"/>
      <c r="L890" s="264"/>
      <c r="M890" s="264"/>
      <c r="N890" s="264"/>
      <c r="O890" s="264"/>
      <c r="P890" s="264"/>
      <c r="Q890" s="264"/>
      <c r="R890" s="264"/>
      <c r="S890" s="264"/>
      <c r="T890" s="264"/>
      <c r="U890" s="264"/>
    </row>
    <row r="891">
      <c r="A891" s="264"/>
      <c r="B891" s="264"/>
      <c r="C891" s="264"/>
      <c r="D891" s="264"/>
      <c r="E891" s="264"/>
      <c r="F891" s="264"/>
      <c r="G891" s="264"/>
      <c r="H891" s="264"/>
      <c r="I891" s="264"/>
      <c r="J891" s="264"/>
      <c r="K891" s="264"/>
      <c r="L891" s="264"/>
      <c r="M891" s="264"/>
      <c r="N891" s="264"/>
      <c r="O891" s="264"/>
      <c r="P891" s="264"/>
      <c r="Q891" s="264"/>
      <c r="R891" s="264"/>
      <c r="S891" s="264"/>
      <c r="T891" s="264"/>
      <c r="U891" s="264"/>
    </row>
    <row r="892">
      <c r="A892" s="264"/>
      <c r="B892" s="264"/>
      <c r="C892" s="264"/>
      <c r="D892" s="264"/>
      <c r="E892" s="264"/>
      <c r="F892" s="264"/>
      <c r="G892" s="264"/>
      <c r="H892" s="264"/>
      <c r="I892" s="264"/>
      <c r="J892" s="264"/>
      <c r="K892" s="264"/>
      <c r="L892" s="264"/>
      <c r="M892" s="264"/>
      <c r="N892" s="264"/>
      <c r="O892" s="264"/>
      <c r="P892" s="264"/>
      <c r="Q892" s="264"/>
      <c r="R892" s="264"/>
      <c r="S892" s="264"/>
      <c r="T892" s="264"/>
      <c r="U892" s="264"/>
    </row>
    <row r="893">
      <c r="A893" s="264"/>
      <c r="B893" s="264"/>
      <c r="C893" s="264"/>
      <c r="D893" s="264"/>
      <c r="E893" s="264"/>
      <c r="F893" s="264"/>
      <c r="G893" s="264"/>
      <c r="H893" s="264"/>
      <c r="I893" s="264"/>
      <c r="J893" s="264"/>
      <c r="K893" s="264"/>
      <c r="L893" s="264"/>
      <c r="M893" s="264"/>
      <c r="N893" s="264"/>
      <c r="O893" s="264"/>
      <c r="P893" s="264"/>
      <c r="Q893" s="264"/>
      <c r="R893" s="264"/>
      <c r="S893" s="264"/>
      <c r="T893" s="264"/>
      <c r="U893" s="264"/>
    </row>
    <row r="894">
      <c r="A894" s="264"/>
      <c r="B894" s="264"/>
      <c r="C894" s="264"/>
      <c r="D894" s="264"/>
      <c r="E894" s="264"/>
      <c r="F894" s="264"/>
      <c r="G894" s="264"/>
      <c r="H894" s="264"/>
      <c r="I894" s="264"/>
      <c r="J894" s="264"/>
      <c r="K894" s="264"/>
      <c r="L894" s="264"/>
      <c r="M894" s="264"/>
      <c r="N894" s="264"/>
      <c r="O894" s="264"/>
      <c r="P894" s="264"/>
      <c r="Q894" s="264"/>
      <c r="R894" s="264"/>
      <c r="S894" s="264"/>
      <c r="T894" s="264"/>
      <c r="U894" s="264"/>
    </row>
    <row r="895">
      <c r="A895" s="264"/>
      <c r="B895" s="264"/>
      <c r="C895" s="264"/>
      <c r="D895" s="264"/>
      <c r="E895" s="264"/>
      <c r="F895" s="264"/>
      <c r="G895" s="264"/>
      <c r="H895" s="264"/>
      <c r="I895" s="264"/>
      <c r="J895" s="264"/>
      <c r="K895" s="264"/>
      <c r="L895" s="264"/>
      <c r="M895" s="264"/>
      <c r="N895" s="264"/>
      <c r="O895" s="264"/>
      <c r="P895" s="264"/>
      <c r="Q895" s="264"/>
      <c r="R895" s="264"/>
      <c r="S895" s="264"/>
      <c r="T895" s="264"/>
      <c r="U895" s="264"/>
    </row>
    <row r="896">
      <c r="A896" s="264"/>
      <c r="B896" s="264"/>
      <c r="C896" s="264"/>
      <c r="D896" s="264"/>
      <c r="E896" s="264"/>
      <c r="F896" s="264"/>
      <c r="G896" s="264"/>
      <c r="H896" s="264"/>
      <c r="I896" s="264"/>
      <c r="J896" s="264"/>
      <c r="K896" s="264"/>
      <c r="L896" s="264"/>
      <c r="M896" s="264"/>
      <c r="N896" s="264"/>
      <c r="O896" s="264"/>
      <c r="P896" s="264"/>
      <c r="Q896" s="264"/>
      <c r="R896" s="264"/>
      <c r="S896" s="264"/>
      <c r="T896" s="264"/>
      <c r="U896" s="264"/>
    </row>
    <row r="897">
      <c r="A897" s="264"/>
      <c r="B897" s="264"/>
      <c r="C897" s="264"/>
      <c r="D897" s="264"/>
      <c r="E897" s="264"/>
      <c r="F897" s="264"/>
      <c r="G897" s="264"/>
      <c r="H897" s="264"/>
      <c r="I897" s="264"/>
      <c r="J897" s="264"/>
      <c r="K897" s="264"/>
      <c r="L897" s="264"/>
      <c r="M897" s="264"/>
      <c r="N897" s="264"/>
      <c r="O897" s="264"/>
      <c r="P897" s="264"/>
      <c r="Q897" s="264"/>
      <c r="R897" s="264"/>
      <c r="S897" s="264"/>
      <c r="T897" s="264"/>
      <c r="U897" s="264"/>
    </row>
    <row r="898">
      <c r="A898" s="264"/>
      <c r="B898" s="264"/>
      <c r="C898" s="264"/>
      <c r="D898" s="264"/>
      <c r="E898" s="264"/>
      <c r="F898" s="264"/>
      <c r="G898" s="264"/>
      <c r="H898" s="264"/>
      <c r="I898" s="264"/>
      <c r="J898" s="264"/>
      <c r="K898" s="264"/>
      <c r="L898" s="264"/>
      <c r="M898" s="264"/>
      <c r="N898" s="264"/>
      <c r="O898" s="264"/>
      <c r="P898" s="264"/>
      <c r="Q898" s="264"/>
      <c r="R898" s="264"/>
      <c r="S898" s="264"/>
      <c r="T898" s="264"/>
      <c r="U898" s="264"/>
    </row>
    <row r="899">
      <c r="A899" s="264"/>
      <c r="B899" s="264"/>
      <c r="C899" s="264"/>
      <c r="D899" s="264"/>
      <c r="E899" s="264"/>
      <c r="F899" s="264"/>
      <c r="G899" s="264"/>
      <c r="H899" s="264"/>
      <c r="I899" s="264"/>
      <c r="J899" s="264"/>
      <c r="K899" s="264"/>
      <c r="L899" s="264"/>
      <c r="M899" s="264"/>
      <c r="N899" s="264"/>
      <c r="O899" s="264"/>
      <c r="P899" s="264"/>
      <c r="Q899" s="264"/>
      <c r="R899" s="264"/>
      <c r="S899" s="264"/>
      <c r="T899" s="264"/>
      <c r="U899" s="264"/>
    </row>
    <row r="900">
      <c r="A900" s="264"/>
      <c r="B900" s="264"/>
      <c r="C900" s="264"/>
      <c r="D900" s="264"/>
      <c r="E900" s="264"/>
      <c r="F900" s="264"/>
      <c r="G900" s="264"/>
      <c r="H900" s="264"/>
      <c r="I900" s="264"/>
      <c r="J900" s="264"/>
      <c r="K900" s="264"/>
      <c r="L900" s="264"/>
      <c r="M900" s="264"/>
      <c r="N900" s="264"/>
      <c r="O900" s="264"/>
      <c r="P900" s="264"/>
      <c r="Q900" s="264"/>
      <c r="R900" s="264"/>
      <c r="S900" s="264"/>
      <c r="T900" s="264"/>
      <c r="U900" s="264"/>
    </row>
    <row r="901">
      <c r="A901" s="264"/>
      <c r="B901" s="264"/>
      <c r="C901" s="264"/>
      <c r="D901" s="264"/>
      <c r="E901" s="264"/>
      <c r="F901" s="264"/>
      <c r="G901" s="264"/>
      <c r="H901" s="264"/>
      <c r="I901" s="264"/>
      <c r="J901" s="264"/>
      <c r="K901" s="264"/>
      <c r="L901" s="264"/>
      <c r="M901" s="264"/>
      <c r="N901" s="264"/>
      <c r="O901" s="264"/>
      <c r="P901" s="264"/>
      <c r="Q901" s="264"/>
      <c r="R901" s="264"/>
      <c r="S901" s="264"/>
      <c r="T901" s="264"/>
      <c r="U901" s="264"/>
    </row>
    <row r="902">
      <c r="A902" s="264"/>
      <c r="B902" s="264"/>
      <c r="C902" s="264"/>
      <c r="D902" s="264"/>
      <c r="E902" s="264"/>
      <c r="F902" s="264"/>
      <c r="G902" s="264"/>
      <c r="H902" s="264"/>
      <c r="I902" s="264"/>
      <c r="J902" s="264"/>
      <c r="K902" s="264"/>
      <c r="L902" s="264"/>
      <c r="M902" s="264"/>
      <c r="N902" s="264"/>
      <c r="O902" s="264"/>
      <c r="P902" s="264"/>
      <c r="Q902" s="264"/>
      <c r="R902" s="264"/>
      <c r="S902" s="264"/>
      <c r="T902" s="264"/>
      <c r="U902" s="264"/>
    </row>
    <row r="903">
      <c r="A903" s="264"/>
      <c r="B903" s="264"/>
      <c r="C903" s="264"/>
      <c r="D903" s="264"/>
      <c r="E903" s="264"/>
      <c r="F903" s="264"/>
      <c r="G903" s="264"/>
      <c r="H903" s="264"/>
      <c r="I903" s="264"/>
      <c r="J903" s="264"/>
      <c r="K903" s="264"/>
      <c r="L903" s="264"/>
      <c r="M903" s="264"/>
      <c r="N903" s="264"/>
      <c r="O903" s="264"/>
      <c r="P903" s="264"/>
      <c r="Q903" s="264"/>
      <c r="R903" s="264"/>
      <c r="S903" s="264"/>
      <c r="T903" s="264"/>
      <c r="U903" s="264"/>
    </row>
    <row r="904">
      <c r="A904" s="264"/>
      <c r="B904" s="264"/>
      <c r="C904" s="264"/>
      <c r="D904" s="264"/>
      <c r="E904" s="264"/>
      <c r="F904" s="264"/>
      <c r="G904" s="264"/>
      <c r="H904" s="264"/>
      <c r="I904" s="264"/>
      <c r="J904" s="264"/>
      <c r="K904" s="264"/>
      <c r="L904" s="264"/>
      <c r="M904" s="264"/>
      <c r="N904" s="264"/>
      <c r="O904" s="264"/>
      <c r="P904" s="264"/>
      <c r="Q904" s="264"/>
      <c r="R904" s="264"/>
      <c r="S904" s="264"/>
      <c r="T904" s="264"/>
      <c r="U904" s="264"/>
    </row>
    <row r="905">
      <c r="A905" s="264"/>
      <c r="B905" s="264"/>
      <c r="C905" s="264"/>
      <c r="D905" s="264"/>
      <c r="E905" s="264"/>
      <c r="F905" s="264"/>
      <c r="G905" s="264"/>
      <c r="H905" s="264"/>
      <c r="I905" s="264"/>
      <c r="J905" s="264"/>
      <c r="K905" s="264"/>
      <c r="L905" s="264"/>
      <c r="M905" s="264"/>
      <c r="N905" s="264"/>
      <c r="O905" s="264"/>
      <c r="P905" s="264"/>
      <c r="Q905" s="264"/>
      <c r="R905" s="264"/>
      <c r="S905" s="264"/>
      <c r="T905" s="264"/>
      <c r="U905" s="264"/>
    </row>
    <row r="906">
      <c r="A906" s="264"/>
      <c r="B906" s="264"/>
      <c r="C906" s="264"/>
      <c r="D906" s="264"/>
      <c r="E906" s="264"/>
      <c r="F906" s="264"/>
      <c r="G906" s="264"/>
      <c r="H906" s="264"/>
      <c r="I906" s="264"/>
      <c r="J906" s="264"/>
      <c r="K906" s="264"/>
      <c r="L906" s="264"/>
      <c r="M906" s="264"/>
      <c r="N906" s="264"/>
      <c r="O906" s="264"/>
      <c r="P906" s="264"/>
      <c r="Q906" s="264"/>
      <c r="R906" s="264"/>
      <c r="S906" s="264"/>
      <c r="T906" s="264"/>
      <c r="U906" s="264"/>
    </row>
    <row r="907">
      <c r="A907" s="264"/>
      <c r="B907" s="264"/>
      <c r="C907" s="264"/>
      <c r="D907" s="264"/>
      <c r="E907" s="264"/>
      <c r="F907" s="264"/>
      <c r="G907" s="264"/>
      <c r="H907" s="264"/>
      <c r="I907" s="264"/>
      <c r="J907" s="264"/>
      <c r="K907" s="264"/>
      <c r="L907" s="264"/>
      <c r="M907" s="264"/>
      <c r="N907" s="264"/>
      <c r="O907" s="264"/>
      <c r="P907" s="264"/>
      <c r="Q907" s="264"/>
      <c r="R907" s="264"/>
      <c r="S907" s="264"/>
      <c r="T907" s="264"/>
      <c r="U907" s="264"/>
    </row>
    <row r="908">
      <c r="A908" s="264"/>
      <c r="B908" s="264"/>
      <c r="C908" s="264"/>
      <c r="D908" s="264"/>
      <c r="E908" s="264"/>
      <c r="F908" s="264"/>
      <c r="G908" s="264"/>
      <c r="H908" s="264"/>
      <c r="I908" s="264"/>
      <c r="J908" s="264"/>
      <c r="K908" s="264"/>
      <c r="L908" s="264"/>
      <c r="M908" s="264"/>
      <c r="N908" s="264"/>
      <c r="O908" s="264"/>
      <c r="P908" s="264"/>
      <c r="Q908" s="264"/>
      <c r="R908" s="264"/>
      <c r="S908" s="264"/>
      <c r="T908" s="264"/>
      <c r="U908" s="264"/>
    </row>
    <row r="909">
      <c r="A909" s="264"/>
      <c r="B909" s="264"/>
      <c r="C909" s="264"/>
      <c r="D909" s="264"/>
      <c r="E909" s="264"/>
      <c r="F909" s="264"/>
      <c r="G909" s="264"/>
      <c r="H909" s="264"/>
      <c r="I909" s="264"/>
      <c r="J909" s="264"/>
      <c r="K909" s="264"/>
      <c r="L909" s="264"/>
      <c r="M909" s="264"/>
      <c r="N909" s="264"/>
      <c r="O909" s="264"/>
      <c r="P909" s="264"/>
      <c r="Q909" s="264"/>
      <c r="R909" s="264"/>
      <c r="S909" s="264"/>
      <c r="T909" s="264"/>
      <c r="U909" s="264"/>
    </row>
    <row r="910">
      <c r="A910" s="264"/>
      <c r="B910" s="264"/>
      <c r="C910" s="264"/>
      <c r="D910" s="264"/>
      <c r="E910" s="264"/>
      <c r="F910" s="264"/>
      <c r="G910" s="264"/>
      <c r="H910" s="264"/>
      <c r="I910" s="264"/>
      <c r="J910" s="264"/>
      <c r="K910" s="264"/>
      <c r="L910" s="264"/>
      <c r="M910" s="264"/>
      <c r="N910" s="264"/>
      <c r="O910" s="264"/>
      <c r="P910" s="264"/>
      <c r="Q910" s="264"/>
      <c r="R910" s="264"/>
      <c r="S910" s="264"/>
      <c r="T910" s="264"/>
      <c r="U910" s="264"/>
    </row>
    <row r="911">
      <c r="A911" s="264"/>
      <c r="B911" s="264"/>
      <c r="C911" s="264"/>
      <c r="D911" s="264"/>
      <c r="E911" s="264"/>
      <c r="F911" s="264"/>
      <c r="G911" s="264"/>
      <c r="H911" s="264"/>
      <c r="I911" s="264"/>
      <c r="J911" s="264"/>
      <c r="K911" s="264"/>
      <c r="L911" s="264"/>
      <c r="M911" s="264"/>
      <c r="N911" s="264"/>
      <c r="O911" s="264"/>
      <c r="P911" s="264"/>
      <c r="Q911" s="264"/>
      <c r="R911" s="264"/>
      <c r="S911" s="264"/>
      <c r="T911" s="264"/>
      <c r="U911" s="264"/>
    </row>
    <row r="912">
      <c r="A912" s="264"/>
      <c r="B912" s="264"/>
      <c r="C912" s="264"/>
      <c r="D912" s="264"/>
      <c r="E912" s="264"/>
      <c r="F912" s="264"/>
      <c r="G912" s="264"/>
      <c r="H912" s="264"/>
      <c r="I912" s="264"/>
      <c r="J912" s="264"/>
      <c r="K912" s="264"/>
      <c r="L912" s="264"/>
      <c r="M912" s="264"/>
      <c r="N912" s="264"/>
      <c r="O912" s="264"/>
      <c r="P912" s="264"/>
      <c r="Q912" s="264"/>
      <c r="R912" s="264"/>
      <c r="S912" s="264"/>
      <c r="T912" s="264"/>
      <c r="U912" s="264"/>
    </row>
    <row r="913">
      <c r="A913" s="264"/>
      <c r="B913" s="264"/>
      <c r="C913" s="264"/>
      <c r="D913" s="264"/>
      <c r="E913" s="264"/>
      <c r="F913" s="264"/>
      <c r="G913" s="264"/>
      <c r="H913" s="264"/>
      <c r="I913" s="264"/>
      <c r="J913" s="264"/>
      <c r="K913" s="264"/>
      <c r="L913" s="264"/>
      <c r="M913" s="264"/>
      <c r="N913" s="264"/>
      <c r="O913" s="264"/>
      <c r="P913" s="264"/>
      <c r="Q913" s="264"/>
      <c r="R913" s="264"/>
      <c r="S913" s="264"/>
      <c r="T913" s="264"/>
      <c r="U913" s="264"/>
    </row>
    <row r="914">
      <c r="A914" s="264"/>
      <c r="B914" s="264"/>
      <c r="C914" s="264"/>
      <c r="D914" s="264"/>
      <c r="E914" s="264"/>
      <c r="F914" s="264"/>
      <c r="G914" s="264"/>
      <c r="H914" s="264"/>
      <c r="I914" s="264"/>
      <c r="J914" s="264"/>
      <c r="K914" s="264"/>
      <c r="L914" s="264"/>
      <c r="M914" s="264"/>
      <c r="N914" s="264"/>
      <c r="O914" s="264"/>
      <c r="P914" s="264"/>
      <c r="Q914" s="264"/>
      <c r="R914" s="264"/>
      <c r="S914" s="264"/>
      <c r="T914" s="264"/>
      <c r="U914" s="264"/>
    </row>
    <row r="915">
      <c r="A915" s="264"/>
      <c r="B915" s="264"/>
      <c r="C915" s="264"/>
      <c r="D915" s="264"/>
      <c r="E915" s="264"/>
      <c r="F915" s="264"/>
      <c r="G915" s="264"/>
      <c r="H915" s="264"/>
      <c r="I915" s="264"/>
      <c r="J915" s="264"/>
      <c r="K915" s="264"/>
      <c r="L915" s="264"/>
      <c r="M915" s="264"/>
      <c r="N915" s="264"/>
      <c r="O915" s="264"/>
      <c r="P915" s="264"/>
      <c r="Q915" s="264"/>
      <c r="R915" s="264"/>
      <c r="S915" s="264"/>
      <c r="T915" s="264"/>
      <c r="U915" s="264"/>
    </row>
    <row r="916">
      <c r="A916" s="264"/>
      <c r="B916" s="264"/>
      <c r="C916" s="264"/>
      <c r="D916" s="264"/>
      <c r="E916" s="264"/>
      <c r="F916" s="264"/>
      <c r="G916" s="264"/>
      <c r="H916" s="264"/>
      <c r="I916" s="264"/>
      <c r="J916" s="264"/>
      <c r="K916" s="264"/>
      <c r="L916" s="264"/>
      <c r="M916" s="264"/>
      <c r="N916" s="264"/>
      <c r="O916" s="264"/>
      <c r="P916" s="264"/>
      <c r="Q916" s="264"/>
      <c r="R916" s="264"/>
      <c r="S916" s="264"/>
      <c r="T916" s="264"/>
      <c r="U916" s="264"/>
    </row>
    <row r="917">
      <c r="A917" s="264"/>
      <c r="B917" s="264"/>
      <c r="C917" s="264"/>
      <c r="D917" s="264"/>
      <c r="E917" s="264"/>
      <c r="F917" s="264"/>
      <c r="G917" s="264"/>
      <c r="H917" s="264"/>
      <c r="I917" s="264"/>
      <c r="J917" s="264"/>
      <c r="K917" s="264"/>
      <c r="L917" s="264"/>
      <c r="M917" s="264"/>
      <c r="N917" s="264"/>
      <c r="O917" s="264"/>
      <c r="P917" s="264"/>
      <c r="Q917" s="264"/>
      <c r="R917" s="264"/>
      <c r="S917" s="264"/>
      <c r="T917" s="264"/>
      <c r="U917" s="264"/>
    </row>
    <row r="918">
      <c r="A918" s="264"/>
      <c r="B918" s="264"/>
      <c r="C918" s="264"/>
      <c r="D918" s="264"/>
      <c r="E918" s="264"/>
      <c r="F918" s="264"/>
      <c r="G918" s="264"/>
      <c r="H918" s="264"/>
      <c r="I918" s="264"/>
      <c r="J918" s="264"/>
      <c r="K918" s="264"/>
      <c r="L918" s="264"/>
      <c r="M918" s="264"/>
      <c r="N918" s="264"/>
      <c r="O918" s="264"/>
      <c r="P918" s="264"/>
      <c r="Q918" s="264"/>
      <c r="R918" s="264"/>
      <c r="S918" s="264"/>
      <c r="T918" s="264"/>
      <c r="U918" s="264"/>
    </row>
    <row r="919">
      <c r="A919" s="264"/>
      <c r="B919" s="264"/>
      <c r="C919" s="264"/>
      <c r="D919" s="264"/>
      <c r="E919" s="264"/>
      <c r="F919" s="264"/>
      <c r="G919" s="264"/>
      <c r="H919" s="264"/>
      <c r="I919" s="264"/>
      <c r="J919" s="264"/>
      <c r="K919" s="264"/>
      <c r="L919" s="264"/>
      <c r="M919" s="264"/>
      <c r="N919" s="264"/>
      <c r="O919" s="264"/>
      <c r="P919" s="264"/>
      <c r="Q919" s="264"/>
      <c r="R919" s="264"/>
      <c r="S919" s="264"/>
      <c r="T919" s="264"/>
      <c r="U919" s="264"/>
    </row>
    <row r="920">
      <c r="A920" s="264"/>
      <c r="B920" s="264"/>
      <c r="C920" s="264"/>
      <c r="D920" s="264"/>
      <c r="E920" s="264"/>
      <c r="F920" s="264"/>
      <c r="G920" s="264"/>
      <c r="H920" s="264"/>
      <c r="I920" s="264"/>
      <c r="J920" s="264"/>
      <c r="K920" s="264"/>
      <c r="L920" s="264"/>
      <c r="M920" s="264"/>
      <c r="N920" s="264"/>
      <c r="O920" s="264"/>
      <c r="P920" s="264"/>
      <c r="Q920" s="264"/>
      <c r="R920" s="264"/>
      <c r="S920" s="264"/>
      <c r="T920" s="264"/>
      <c r="U920" s="264"/>
    </row>
    <row r="921">
      <c r="A921" s="264"/>
      <c r="B921" s="264"/>
      <c r="C921" s="264"/>
      <c r="D921" s="264"/>
      <c r="E921" s="264"/>
      <c r="F921" s="264"/>
      <c r="G921" s="264"/>
      <c r="H921" s="264"/>
      <c r="I921" s="264"/>
      <c r="J921" s="264"/>
      <c r="K921" s="264"/>
      <c r="L921" s="264"/>
      <c r="M921" s="264"/>
      <c r="N921" s="264"/>
      <c r="O921" s="264"/>
      <c r="P921" s="264"/>
      <c r="Q921" s="264"/>
      <c r="R921" s="264"/>
      <c r="S921" s="264"/>
      <c r="T921" s="264"/>
      <c r="U921" s="264"/>
    </row>
    <row r="922">
      <c r="A922" s="264"/>
      <c r="B922" s="264"/>
      <c r="C922" s="264"/>
      <c r="D922" s="264"/>
      <c r="E922" s="264"/>
      <c r="F922" s="264"/>
      <c r="G922" s="264"/>
      <c r="H922" s="264"/>
      <c r="I922" s="264"/>
      <c r="J922" s="264"/>
      <c r="K922" s="264"/>
      <c r="L922" s="264"/>
      <c r="M922" s="264"/>
      <c r="N922" s="264"/>
      <c r="O922" s="264"/>
      <c r="P922" s="264"/>
      <c r="Q922" s="264"/>
      <c r="R922" s="264"/>
      <c r="S922" s="264"/>
      <c r="T922" s="264"/>
      <c r="U922" s="264"/>
    </row>
    <row r="923">
      <c r="A923" s="264"/>
      <c r="B923" s="264"/>
      <c r="C923" s="264"/>
      <c r="D923" s="264"/>
      <c r="E923" s="264"/>
      <c r="F923" s="264"/>
      <c r="G923" s="264"/>
      <c r="H923" s="264"/>
      <c r="I923" s="264"/>
      <c r="J923" s="264"/>
      <c r="K923" s="264"/>
      <c r="L923" s="264"/>
      <c r="M923" s="264"/>
      <c r="N923" s="264"/>
      <c r="O923" s="264"/>
      <c r="P923" s="264"/>
      <c r="Q923" s="264"/>
      <c r="R923" s="264"/>
      <c r="S923" s="264"/>
      <c r="T923" s="264"/>
      <c r="U923" s="264"/>
    </row>
    <row r="924">
      <c r="A924" s="264"/>
      <c r="B924" s="264"/>
      <c r="C924" s="264"/>
      <c r="D924" s="264"/>
      <c r="E924" s="264"/>
      <c r="F924" s="264"/>
      <c r="G924" s="264"/>
      <c r="H924" s="264"/>
      <c r="I924" s="264"/>
      <c r="J924" s="264"/>
      <c r="K924" s="264"/>
      <c r="L924" s="264"/>
      <c r="M924" s="264"/>
      <c r="N924" s="264"/>
      <c r="O924" s="264"/>
      <c r="P924" s="264"/>
      <c r="Q924" s="264"/>
      <c r="R924" s="264"/>
      <c r="S924" s="264"/>
      <c r="T924" s="264"/>
      <c r="U924" s="264"/>
    </row>
    <row r="925">
      <c r="A925" s="264"/>
      <c r="B925" s="264"/>
      <c r="C925" s="264"/>
      <c r="D925" s="264"/>
      <c r="E925" s="264"/>
      <c r="F925" s="264"/>
      <c r="G925" s="264"/>
      <c r="H925" s="264"/>
      <c r="I925" s="264"/>
      <c r="J925" s="264"/>
      <c r="K925" s="264"/>
      <c r="L925" s="264"/>
      <c r="M925" s="264"/>
      <c r="N925" s="264"/>
      <c r="O925" s="264"/>
      <c r="P925" s="264"/>
      <c r="Q925" s="264"/>
      <c r="R925" s="264"/>
      <c r="S925" s="264"/>
      <c r="T925" s="264"/>
      <c r="U925" s="264"/>
    </row>
    <row r="926">
      <c r="A926" s="264"/>
      <c r="B926" s="264"/>
      <c r="C926" s="264"/>
      <c r="D926" s="264"/>
      <c r="E926" s="264"/>
      <c r="F926" s="264"/>
      <c r="G926" s="264"/>
      <c r="H926" s="264"/>
      <c r="I926" s="264"/>
      <c r="J926" s="264"/>
      <c r="K926" s="264"/>
      <c r="L926" s="264"/>
      <c r="M926" s="264"/>
      <c r="N926" s="264"/>
      <c r="O926" s="264"/>
      <c r="P926" s="264"/>
      <c r="Q926" s="264"/>
      <c r="R926" s="264"/>
      <c r="S926" s="264"/>
      <c r="T926" s="264"/>
      <c r="U926" s="264"/>
    </row>
    <row r="927">
      <c r="A927" s="264"/>
      <c r="B927" s="264"/>
      <c r="C927" s="264"/>
      <c r="D927" s="264"/>
      <c r="E927" s="264"/>
      <c r="F927" s="264"/>
      <c r="G927" s="264"/>
      <c r="H927" s="264"/>
      <c r="I927" s="264"/>
      <c r="J927" s="264"/>
      <c r="K927" s="264"/>
      <c r="L927" s="264"/>
      <c r="M927" s="264"/>
      <c r="N927" s="264"/>
      <c r="O927" s="264"/>
      <c r="P927" s="264"/>
      <c r="Q927" s="264"/>
      <c r="R927" s="264"/>
      <c r="S927" s="264"/>
      <c r="T927" s="264"/>
      <c r="U927" s="264"/>
    </row>
    <row r="928">
      <c r="A928" s="264"/>
      <c r="B928" s="264"/>
      <c r="C928" s="264"/>
      <c r="D928" s="264"/>
      <c r="E928" s="264"/>
      <c r="F928" s="264"/>
      <c r="G928" s="264"/>
      <c r="H928" s="264"/>
      <c r="I928" s="264"/>
      <c r="J928" s="264"/>
      <c r="K928" s="264"/>
      <c r="L928" s="264"/>
      <c r="M928" s="264"/>
      <c r="N928" s="264"/>
      <c r="O928" s="264"/>
      <c r="P928" s="264"/>
      <c r="Q928" s="264"/>
      <c r="R928" s="264"/>
      <c r="S928" s="264"/>
      <c r="T928" s="264"/>
      <c r="U928" s="264"/>
    </row>
    <row r="929">
      <c r="A929" s="264"/>
      <c r="B929" s="264"/>
      <c r="C929" s="264"/>
      <c r="D929" s="264"/>
      <c r="E929" s="264"/>
      <c r="F929" s="264"/>
      <c r="G929" s="264"/>
      <c r="H929" s="264"/>
      <c r="I929" s="264"/>
      <c r="J929" s="264"/>
      <c r="K929" s="264"/>
      <c r="L929" s="264"/>
      <c r="M929" s="264"/>
      <c r="N929" s="264"/>
      <c r="O929" s="264"/>
      <c r="P929" s="264"/>
      <c r="Q929" s="264"/>
      <c r="R929" s="264"/>
      <c r="S929" s="264"/>
      <c r="T929" s="264"/>
      <c r="U929" s="264"/>
    </row>
    <row r="930">
      <c r="A930" s="264"/>
      <c r="B930" s="264"/>
      <c r="C930" s="264"/>
      <c r="D930" s="264"/>
      <c r="E930" s="264"/>
      <c r="F930" s="264"/>
      <c r="G930" s="264"/>
      <c r="H930" s="264"/>
      <c r="I930" s="264"/>
      <c r="J930" s="264"/>
      <c r="K930" s="264"/>
      <c r="L930" s="264"/>
      <c r="M930" s="264"/>
      <c r="N930" s="264"/>
      <c r="O930" s="264"/>
      <c r="P930" s="264"/>
      <c r="Q930" s="264"/>
      <c r="R930" s="264"/>
      <c r="S930" s="264"/>
      <c r="T930" s="264"/>
      <c r="U930" s="264"/>
    </row>
    <row r="931">
      <c r="A931" s="264"/>
      <c r="B931" s="264"/>
      <c r="C931" s="264"/>
      <c r="D931" s="264"/>
      <c r="E931" s="264"/>
      <c r="F931" s="264"/>
      <c r="G931" s="264"/>
      <c r="H931" s="264"/>
      <c r="I931" s="264"/>
      <c r="J931" s="264"/>
      <c r="K931" s="264"/>
      <c r="L931" s="264"/>
      <c r="M931" s="264"/>
      <c r="N931" s="264"/>
      <c r="O931" s="264"/>
      <c r="P931" s="264"/>
      <c r="Q931" s="264"/>
      <c r="R931" s="264"/>
      <c r="S931" s="264"/>
      <c r="T931" s="264"/>
      <c r="U931" s="264"/>
    </row>
    <row r="932">
      <c r="A932" s="264"/>
      <c r="B932" s="264"/>
      <c r="C932" s="264"/>
      <c r="D932" s="264"/>
      <c r="E932" s="264"/>
      <c r="F932" s="264"/>
      <c r="G932" s="264"/>
      <c r="H932" s="264"/>
      <c r="I932" s="264"/>
      <c r="J932" s="264"/>
      <c r="K932" s="264"/>
      <c r="L932" s="264"/>
      <c r="M932" s="264"/>
      <c r="N932" s="264"/>
      <c r="O932" s="264"/>
      <c r="P932" s="264"/>
      <c r="Q932" s="264"/>
      <c r="R932" s="264"/>
      <c r="S932" s="264"/>
      <c r="T932" s="264"/>
      <c r="U932" s="264"/>
    </row>
    <row r="933">
      <c r="A933" s="264"/>
      <c r="B933" s="264"/>
      <c r="C933" s="264"/>
      <c r="D933" s="264"/>
      <c r="E933" s="264"/>
      <c r="F933" s="264"/>
      <c r="G933" s="264"/>
      <c r="H933" s="264"/>
      <c r="I933" s="264"/>
      <c r="J933" s="264"/>
      <c r="K933" s="264"/>
      <c r="L933" s="264"/>
      <c r="M933" s="264"/>
      <c r="N933" s="264"/>
      <c r="O933" s="264"/>
      <c r="P933" s="264"/>
      <c r="Q933" s="264"/>
      <c r="R933" s="264"/>
      <c r="S933" s="264"/>
      <c r="T933" s="264"/>
      <c r="U933" s="264"/>
    </row>
    <row r="934">
      <c r="A934" s="264"/>
      <c r="B934" s="264"/>
      <c r="C934" s="264"/>
      <c r="D934" s="264"/>
      <c r="E934" s="264"/>
      <c r="F934" s="264"/>
      <c r="G934" s="264"/>
      <c r="H934" s="264"/>
      <c r="I934" s="264"/>
      <c r="J934" s="264"/>
      <c r="K934" s="264"/>
      <c r="L934" s="264"/>
      <c r="M934" s="264"/>
      <c r="N934" s="264"/>
      <c r="O934" s="264"/>
      <c r="P934" s="264"/>
      <c r="Q934" s="264"/>
      <c r="R934" s="264"/>
      <c r="S934" s="264"/>
      <c r="T934" s="264"/>
      <c r="U934" s="264"/>
    </row>
    <row r="935">
      <c r="A935" s="264"/>
      <c r="B935" s="264"/>
      <c r="C935" s="264"/>
      <c r="D935" s="264"/>
      <c r="E935" s="264"/>
      <c r="F935" s="264"/>
      <c r="G935" s="264"/>
      <c r="H935" s="264"/>
      <c r="I935" s="264"/>
      <c r="J935" s="264"/>
      <c r="K935" s="264"/>
      <c r="L935" s="264"/>
      <c r="M935" s="264"/>
      <c r="N935" s="264"/>
      <c r="O935" s="264"/>
      <c r="P935" s="264"/>
      <c r="Q935" s="264"/>
      <c r="R935" s="264"/>
      <c r="S935" s="264"/>
      <c r="T935" s="264"/>
      <c r="U935" s="264"/>
    </row>
    <row r="936">
      <c r="A936" s="264"/>
      <c r="B936" s="264"/>
      <c r="C936" s="264"/>
      <c r="D936" s="264"/>
      <c r="E936" s="264"/>
      <c r="F936" s="264"/>
      <c r="G936" s="264"/>
      <c r="H936" s="264"/>
      <c r="I936" s="264"/>
      <c r="J936" s="264"/>
      <c r="K936" s="264"/>
      <c r="L936" s="264"/>
      <c r="M936" s="264"/>
      <c r="N936" s="264"/>
      <c r="O936" s="264"/>
      <c r="P936" s="264"/>
      <c r="Q936" s="264"/>
      <c r="R936" s="264"/>
      <c r="S936" s="264"/>
      <c r="T936" s="264"/>
      <c r="U936" s="264"/>
    </row>
    <row r="937">
      <c r="A937" s="264"/>
      <c r="B937" s="264"/>
      <c r="C937" s="264"/>
      <c r="D937" s="264"/>
      <c r="E937" s="264"/>
      <c r="F937" s="264"/>
      <c r="G937" s="264"/>
      <c r="H937" s="264"/>
      <c r="I937" s="264"/>
      <c r="J937" s="264"/>
      <c r="K937" s="264"/>
      <c r="L937" s="264"/>
      <c r="M937" s="264"/>
      <c r="N937" s="264"/>
      <c r="O937" s="264"/>
      <c r="P937" s="264"/>
      <c r="Q937" s="264"/>
      <c r="R937" s="264"/>
      <c r="S937" s="264"/>
      <c r="T937" s="264"/>
      <c r="U937" s="264"/>
    </row>
    <row r="938">
      <c r="A938" s="264"/>
      <c r="B938" s="264"/>
      <c r="C938" s="264"/>
      <c r="D938" s="264"/>
      <c r="E938" s="264"/>
      <c r="F938" s="264"/>
      <c r="G938" s="264"/>
      <c r="H938" s="264"/>
      <c r="I938" s="264"/>
      <c r="J938" s="264"/>
      <c r="K938" s="264"/>
      <c r="L938" s="264"/>
      <c r="M938" s="264"/>
      <c r="N938" s="264"/>
      <c r="O938" s="264"/>
      <c r="P938" s="264"/>
      <c r="Q938" s="264"/>
      <c r="R938" s="264"/>
      <c r="S938" s="264"/>
      <c r="T938" s="264"/>
      <c r="U938" s="264"/>
    </row>
    <row r="939">
      <c r="A939" s="264"/>
      <c r="B939" s="264"/>
      <c r="C939" s="264"/>
      <c r="D939" s="264"/>
      <c r="E939" s="264"/>
      <c r="F939" s="264"/>
      <c r="G939" s="264"/>
      <c r="H939" s="264"/>
      <c r="I939" s="264"/>
      <c r="J939" s="264"/>
      <c r="K939" s="264"/>
      <c r="L939" s="264"/>
      <c r="M939" s="264"/>
      <c r="N939" s="264"/>
      <c r="O939" s="264"/>
      <c r="P939" s="264"/>
      <c r="Q939" s="264"/>
      <c r="R939" s="264"/>
      <c r="S939" s="264"/>
      <c r="T939" s="264"/>
      <c r="U939" s="264"/>
    </row>
    <row r="940">
      <c r="A940" s="264"/>
      <c r="B940" s="264"/>
      <c r="C940" s="264"/>
      <c r="D940" s="264"/>
      <c r="E940" s="264"/>
      <c r="F940" s="264"/>
      <c r="G940" s="264"/>
      <c r="H940" s="264"/>
      <c r="I940" s="264"/>
      <c r="J940" s="264"/>
      <c r="K940" s="264"/>
      <c r="L940" s="264"/>
      <c r="M940" s="264"/>
      <c r="N940" s="264"/>
      <c r="O940" s="264"/>
      <c r="P940" s="264"/>
      <c r="Q940" s="264"/>
      <c r="R940" s="264"/>
      <c r="S940" s="264"/>
      <c r="T940" s="264"/>
      <c r="U940" s="264"/>
    </row>
    <row r="941">
      <c r="A941" s="264"/>
      <c r="B941" s="264"/>
      <c r="C941" s="264"/>
      <c r="D941" s="264"/>
      <c r="E941" s="264"/>
      <c r="F941" s="264"/>
      <c r="G941" s="264"/>
      <c r="H941" s="264"/>
      <c r="I941" s="264"/>
      <c r="J941" s="264"/>
      <c r="K941" s="264"/>
      <c r="L941" s="264"/>
      <c r="M941" s="264"/>
      <c r="N941" s="264"/>
      <c r="O941" s="264"/>
      <c r="P941" s="264"/>
      <c r="Q941" s="264"/>
      <c r="R941" s="264"/>
      <c r="S941" s="264"/>
      <c r="T941" s="264"/>
      <c r="U941" s="264"/>
    </row>
    <row r="942">
      <c r="A942" s="264"/>
      <c r="B942" s="264"/>
      <c r="C942" s="264"/>
      <c r="D942" s="264"/>
      <c r="E942" s="264"/>
      <c r="F942" s="264"/>
      <c r="G942" s="264"/>
      <c r="H942" s="264"/>
      <c r="I942" s="264"/>
      <c r="J942" s="264"/>
      <c r="K942" s="264"/>
      <c r="L942" s="264"/>
      <c r="M942" s="264"/>
      <c r="N942" s="264"/>
      <c r="O942" s="264"/>
      <c r="P942" s="264"/>
      <c r="Q942" s="264"/>
      <c r="R942" s="264"/>
      <c r="S942" s="264"/>
      <c r="T942" s="264"/>
      <c r="U942" s="264"/>
    </row>
    <row r="943">
      <c r="A943" s="264"/>
      <c r="B943" s="264"/>
      <c r="C943" s="264"/>
      <c r="D943" s="264"/>
      <c r="E943" s="264"/>
      <c r="F943" s="264"/>
      <c r="G943" s="264"/>
      <c r="H943" s="264"/>
      <c r="I943" s="264"/>
      <c r="J943" s="264"/>
      <c r="K943" s="264"/>
      <c r="L943" s="264"/>
      <c r="M943" s="264"/>
      <c r="N943" s="264"/>
      <c r="O943" s="264"/>
      <c r="P943" s="264"/>
      <c r="Q943" s="264"/>
      <c r="R943" s="264"/>
      <c r="S943" s="264"/>
      <c r="T943" s="264"/>
      <c r="U943" s="264"/>
    </row>
    <row r="944">
      <c r="A944" s="264"/>
      <c r="B944" s="264"/>
      <c r="C944" s="264"/>
      <c r="D944" s="264"/>
      <c r="E944" s="264"/>
      <c r="F944" s="264"/>
      <c r="G944" s="264"/>
      <c r="H944" s="264"/>
      <c r="I944" s="264"/>
      <c r="J944" s="264"/>
      <c r="K944" s="264"/>
      <c r="L944" s="264"/>
      <c r="M944" s="264"/>
      <c r="N944" s="264"/>
      <c r="O944" s="264"/>
      <c r="P944" s="264"/>
      <c r="Q944" s="264"/>
      <c r="R944" s="264"/>
      <c r="S944" s="264"/>
      <c r="T944" s="264"/>
      <c r="U944" s="264"/>
    </row>
    <row r="945">
      <c r="A945" s="264"/>
      <c r="B945" s="264"/>
      <c r="C945" s="264"/>
      <c r="D945" s="264"/>
      <c r="E945" s="264"/>
      <c r="F945" s="264"/>
      <c r="G945" s="264"/>
      <c r="H945" s="264"/>
      <c r="I945" s="264"/>
      <c r="J945" s="264"/>
      <c r="K945" s="264"/>
      <c r="L945" s="264"/>
      <c r="M945" s="264"/>
      <c r="N945" s="264"/>
      <c r="O945" s="264"/>
      <c r="P945" s="264"/>
      <c r="Q945" s="264"/>
      <c r="R945" s="264"/>
      <c r="S945" s="264"/>
      <c r="T945" s="264"/>
      <c r="U945" s="264"/>
    </row>
    <row r="946">
      <c r="A946" s="264"/>
      <c r="B946" s="264"/>
      <c r="C946" s="264"/>
      <c r="D946" s="264"/>
      <c r="E946" s="264"/>
      <c r="F946" s="264"/>
      <c r="G946" s="264"/>
      <c r="H946" s="264"/>
      <c r="I946" s="264"/>
      <c r="J946" s="264"/>
      <c r="K946" s="264"/>
      <c r="L946" s="264"/>
      <c r="M946" s="264"/>
      <c r="N946" s="264"/>
      <c r="O946" s="264"/>
      <c r="P946" s="264"/>
      <c r="Q946" s="264"/>
      <c r="R946" s="264"/>
      <c r="S946" s="264"/>
      <c r="T946" s="264"/>
      <c r="U946" s="264"/>
    </row>
    <row r="947">
      <c r="A947" s="264"/>
      <c r="B947" s="264"/>
      <c r="C947" s="264"/>
      <c r="D947" s="264"/>
      <c r="E947" s="264"/>
      <c r="F947" s="264"/>
      <c r="G947" s="264"/>
      <c r="H947" s="264"/>
      <c r="I947" s="264"/>
      <c r="J947" s="264"/>
      <c r="K947" s="264"/>
      <c r="L947" s="264"/>
      <c r="M947" s="264"/>
      <c r="N947" s="264"/>
      <c r="O947" s="264"/>
      <c r="P947" s="264"/>
      <c r="Q947" s="264"/>
      <c r="R947" s="264"/>
      <c r="S947" s="264"/>
      <c r="T947" s="264"/>
      <c r="U947" s="264"/>
    </row>
    <row r="948">
      <c r="A948" s="264"/>
      <c r="B948" s="264"/>
      <c r="C948" s="264"/>
      <c r="D948" s="264"/>
      <c r="E948" s="264"/>
      <c r="F948" s="264"/>
      <c r="G948" s="264"/>
      <c r="H948" s="264"/>
      <c r="I948" s="264"/>
      <c r="J948" s="264"/>
      <c r="K948" s="264"/>
      <c r="L948" s="264"/>
      <c r="M948" s="264"/>
      <c r="N948" s="264"/>
      <c r="O948" s="264"/>
      <c r="P948" s="264"/>
      <c r="Q948" s="264"/>
      <c r="R948" s="264"/>
      <c r="S948" s="264"/>
      <c r="T948" s="264"/>
      <c r="U948" s="264"/>
    </row>
    <row r="949">
      <c r="A949" s="264"/>
      <c r="B949" s="264"/>
      <c r="C949" s="264"/>
      <c r="D949" s="264"/>
      <c r="E949" s="264"/>
      <c r="F949" s="264"/>
      <c r="G949" s="264"/>
      <c r="H949" s="264"/>
      <c r="I949" s="264"/>
      <c r="J949" s="264"/>
      <c r="K949" s="264"/>
      <c r="L949" s="264"/>
      <c r="M949" s="264"/>
      <c r="N949" s="264"/>
      <c r="O949" s="264"/>
      <c r="P949" s="264"/>
      <c r="Q949" s="264"/>
      <c r="R949" s="264"/>
      <c r="S949" s="264"/>
      <c r="T949" s="264"/>
      <c r="U949" s="264"/>
    </row>
    <row r="950">
      <c r="A950" s="264"/>
      <c r="B950" s="264"/>
      <c r="C950" s="264"/>
      <c r="D950" s="264"/>
      <c r="E950" s="264"/>
      <c r="F950" s="264"/>
      <c r="G950" s="264"/>
      <c r="H950" s="264"/>
      <c r="I950" s="264"/>
      <c r="J950" s="264"/>
      <c r="K950" s="264"/>
      <c r="L950" s="264"/>
      <c r="M950" s="264"/>
      <c r="N950" s="264"/>
      <c r="O950" s="264"/>
      <c r="P950" s="264"/>
      <c r="Q950" s="264"/>
      <c r="R950" s="264"/>
      <c r="S950" s="264"/>
      <c r="T950" s="264"/>
      <c r="U950" s="264"/>
    </row>
    <row r="951">
      <c r="A951" s="264"/>
      <c r="B951" s="264"/>
      <c r="C951" s="264"/>
      <c r="D951" s="264"/>
      <c r="E951" s="264"/>
      <c r="F951" s="264"/>
      <c r="G951" s="264"/>
      <c r="H951" s="264"/>
      <c r="I951" s="264"/>
      <c r="J951" s="264"/>
      <c r="K951" s="264"/>
      <c r="L951" s="264"/>
      <c r="M951" s="264"/>
      <c r="N951" s="264"/>
      <c r="O951" s="264"/>
      <c r="P951" s="264"/>
      <c r="Q951" s="264"/>
      <c r="R951" s="264"/>
      <c r="S951" s="264"/>
      <c r="T951" s="264"/>
      <c r="U951" s="264"/>
    </row>
    <row r="952">
      <c r="A952" s="264"/>
      <c r="B952" s="264"/>
      <c r="C952" s="264"/>
      <c r="D952" s="264"/>
      <c r="E952" s="264"/>
      <c r="F952" s="264"/>
      <c r="G952" s="264"/>
      <c r="H952" s="264"/>
      <c r="I952" s="264"/>
      <c r="J952" s="264"/>
      <c r="K952" s="264"/>
      <c r="L952" s="264"/>
      <c r="M952" s="264"/>
      <c r="N952" s="264"/>
      <c r="O952" s="264"/>
      <c r="P952" s="264"/>
      <c r="Q952" s="264"/>
      <c r="R952" s="264"/>
      <c r="S952" s="264"/>
      <c r="T952" s="264"/>
      <c r="U952" s="264"/>
    </row>
    <row r="953">
      <c r="A953" s="264"/>
      <c r="B953" s="264"/>
      <c r="C953" s="264"/>
      <c r="D953" s="264"/>
      <c r="E953" s="264"/>
      <c r="F953" s="264"/>
      <c r="G953" s="264"/>
      <c r="H953" s="264"/>
      <c r="I953" s="264"/>
      <c r="J953" s="264"/>
      <c r="K953" s="264"/>
      <c r="L953" s="264"/>
      <c r="M953" s="264"/>
      <c r="N953" s="264"/>
      <c r="O953" s="264"/>
      <c r="P953" s="264"/>
      <c r="Q953" s="264"/>
      <c r="R953" s="264"/>
      <c r="S953" s="264"/>
      <c r="T953" s="264"/>
      <c r="U953" s="264"/>
    </row>
    <row r="954">
      <c r="A954" s="264"/>
      <c r="B954" s="264"/>
      <c r="C954" s="264"/>
      <c r="D954" s="264"/>
      <c r="E954" s="264"/>
      <c r="F954" s="264"/>
      <c r="G954" s="264"/>
      <c r="H954" s="264"/>
      <c r="I954" s="264"/>
      <c r="J954" s="264"/>
      <c r="K954" s="264"/>
      <c r="L954" s="264"/>
      <c r="M954" s="264"/>
      <c r="N954" s="264"/>
      <c r="O954" s="264"/>
      <c r="P954" s="264"/>
      <c r="Q954" s="264"/>
      <c r="R954" s="264"/>
      <c r="S954" s="264"/>
      <c r="T954" s="264"/>
      <c r="U954" s="264"/>
    </row>
    <row r="955">
      <c r="A955" s="264"/>
      <c r="B955" s="264"/>
      <c r="C955" s="264"/>
      <c r="D955" s="264"/>
      <c r="E955" s="264"/>
      <c r="F955" s="264"/>
      <c r="G955" s="264"/>
      <c r="H955" s="264"/>
      <c r="I955" s="264"/>
      <c r="J955" s="264"/>
      <c r="K955" s="264"/>
      <c r="L955" s="264"/>
      <c r="M955" s="264"/>
      <c r="N955" s="264"/>
      <c r="O955" s="264"/>
      <c r="P955" s="264"/>
      <c r="Q955" s="264"/>
      <c r="R955" s="264"/>
      <c r="S955" s="264"/>
      <c r="T955" s="264"/>
      <c r="U955" s="264"/>
    </row>
    <row r="956">
      <c r="A956" s="264"/>
      <c r="B956" s="264"/>
      <c r="C956" s="264"/>
      <c r="D956" s="264"/>
      <c r="E956" s="264"/>
      <c r="F956" s="264"/>
      <c r="G956" s="264"/>
      <c r="H956" s="264"/>
      <c r="I956" s="264"/>
      <c r="J956" s="264"/>
      <c r="K956" s="264"/>
      <c r="L956" s="264"/>
      <c r="M956" s="264"/>
      <c r="N956" s="264"/>
      <c r="O956" s="264"/>
      <c r="P956" s="264"/>
      <c r="Q956" s="264"/>
      <c r="R956" s="264"/>
      <c r="S956" s="264"/>
      <c r="T956" s="264"/>
      <c r="U956" s="264"/>
    </row>
    <row r="957">
      <c r="A957" s="264"/>
      <c r="B957" s="264"/>
      <c r="C957" s="264"/>
      <c r="D957" s="264"/>
      <c r="E957" s="264"/>
      <c r="F957" s="264"/>
      <c r="G957" s="264"/>
      <c r="H957" s="264"/>
      <c r="I957" s="264"/>
      <c r="J957" s="264"/>
      <c r="K957" s="264"/>
      <c r="L957" s="264"/>
      <c r="M957" s="264"/>
      <c r="N957" s="264"/>
      <c r="O957" s="264"/>
      <c r="P957" s="264"/>
      <c r="Q957" s="264"/>
      <c r="R957" s="264"/>
      <c r="S957" s="264"/>
      <c r="T957" s="264"/>
      <c r="U957" s="264"/>
    </row>
    <row r="958">
      <c r="A958" s="264"/>
      <c r="B958" s="264"/>
      <c r="C958" s="264"/>
      <c r="D958" s="264"/>
      <c r="E958" s="264"/>
      <c r="F958" s="264"/>
      <c r="G958" s="264"/>
      <c r="H958" s="264"/>
      <c r="I958" s="264"/>
      <c r="J958" s="264"/>
      <c r="K958" s="264"/>
      <c r="L958" s="264"/>
      <c r="M958" s="264"/>
      <c r="N958" s="264"/>
      <c r="O958" s="264"/>
      <c r="P958" s="264"/>
      <c r="Q958" s="264"/>
      <c r="R958" s="264"/>
      <c r="S958" s="264"/>
      <c r="T958" s="264"/>
      <c r="U958" s="264"/>
    </row>
    <row r="959">
      <c r="A959" s="264"/>
      <c r="B959" s="264"/>
      <c r="C959" s="264"/>
      <c r="D959" s="264"/>
      <c r="E959" s="264"/>
      <c r="F959" s="264"/>
      <c r="G959" s="264"/>
      <c r="H959" s="264"/>
      <c r="I959" s="264"/>
      <c r="J959" s="264"/>
      <c r="K959" s="264"/>
      <c r="L959" s="264"/>
      <c r="M959" s="264"/>
      <c r="N959" s="264"/>
      <c r="O959" s="264"/>
      <c r="P959" s="264"/>
      <c r="Q959" s="264"/>
      <c r="R959" s="264"/>
      <c r="S959" s="264"/>
      <c r="T959" s="264"/>
      <c r="U959" s="264"/>
    </row>
    <row r="960">
      <c r="A960" s="264"/>
      <c r="B960" s="264"/>
      <c r="C960" s="264"/>
      <c r="D960" s="264"/>
      <c r="E960" s="264"/>
      <c r="F960" s="264"/>
      <c r="G960" s="264"/>
      <c r="H960" s="264"/>
      <c r="I960" s="264"/>
      <c r="J960" s="264"/>
      <c r="K960" s="264"/>
      <c r="L960" s="264"/>
      <c r="M960" s="264"/>
      <c r="N960" s="264"/>
      <c r="O960" s="264"/>
      <c r="P960" s="264"/>
      <c r="Q960" s="264"/>
      <c r="R960" s="264"/>
      <c r="S960" s="264"/>
      <c r="T960" s="264"/>
      <c r="U960" s="264"/>
    </row>
    <row r="961">
      <c r="A961" s="264"/>
      <c r="B961" s="264"/>
      <c r="C961" s="264"/>
      <c r="D961" s="264"/>
      <c r="E961" s="264"/>
      <c r="F961" s="264"/>
      <c r="G961" s="264"/>
      <c r="H961" s="264"/>
      <c r="I961" s="264"/>
      <c r="J961" s="264"/>
      <c r="K961" s="264"/>
      <c r="L961" s="264"/>
      <c r="M961" s="264"/>
      <c r="N961" s="264"/>
      <c r="O961" s="264"/>
      <c r="P961" s="264"/>
      <c r="Q961" s="264"/>
      <c r="R961" s="264"/>
      <c r="S961" s="264"/>
      <c r="T961" s="264"/>
      <c r="U961" s="264"/>
    </row>
    <row r="962">
      <c r="A962" s="264"/>
      <c r="B962" s="264"/>
      <c r="C962" s="264"/>
      <c r="D962" s="264"/>
      <c r="E962" s="264"/>
      <c r="F962" s="264"/>
      <c r="G962" s="264"/>
      <c r="H962" s="264"/>
      <c r="I962" s="264"/>
      <c r="J962" s="264"/>
      <c r="K962" s="264"/>
      <c r="L962" s="264"/>
      <c r="M962" s="264"/>
      <c r="N962" s="264"/>
      <c r="O962" s="264"/>
      <c r="P962" s="264"/>
      <c r="Q962" s="264"/>
      <c r="R962" s="264"/>
      <c r="S962" s="264"/>
      <c r="T962" s="264"/>
      <c r="U962" s="264"/>
    </row>
    <row r="963">
      <c r="A963" s="264"/>
      <c r="B963" s="264"/>
      <c r="C963" s="264"/>
      <c r="D963" s="264"/>
      <c r="E963" s="264"/>
      <c r="F963" s="264"/>
      <c r="G963" s="264"/>
      <c r="H963" s="264"/>
      <c r="I963" s="264"/>
      <c r="J963" s="264"/>
      <c r="K963" s="264"/>
      <c r="L963" s="264"/>
      <c r="M963" s="264"/>
      <c r="N963" s="264"/>
      <c r="O963" s="264"/>
      <c r="P963" s="264"/>
      <c r="Q963" s="264"/>
      <c r="R963" s="264"/>
      <c r="S963" s="264"/>
      <c r="T963" s="264"/>
      <c r="U963" s="264"/>
    </row>
    <row r="964">
      <c r="A964" s="264"/>
      <c r="B964" s="264"/>
      <c r="C964" s="264"/>
      <c r="D964" s="264"/>
      <c r="E964" s="264"/>
      <c r="F964" s="264"/>
      <c r="G964" s="264"/>
      <c r="H964" s="264"/>
      <c r="I964" s="264"/>
      <c r="J964" s="264"/>
      <c r="K964" s="264"/>
      <c r="L964" s="264"/>
      <c r="M964" s="264"/>
      <c r="N964" s="264"/>
      <c r="O964" s="264"/>
      <c r="P964" s="264"/>
      <c r="Q964" s="264"/>
      <c r="R964" s="264"/>
      <c r="S964" s="264"/>
      <c r="T964" s="264"/>
      <c r="U964" s="264"/>
    </row>
    <row r="965">
      <c r="A965" s="264"/>
      <c r="B965" s="264"/>
      <c r="C965" s="264"/>
      <c r="D965" s="264"/>
      <c r="E965" s="264"/>
      <c r="F965" s="264"/>
      <c r="G965" s="264"/>
      <c r="H965" s="264"/>
      <c r="I965" s="264"/>
      <c r="J965" s="264"/>
      <c r="K965" s="264"/>
      <c r="L965" s="264"/>
      <c r="M965" s="264"/>
      <c r="N965" s="264"/>
      <c r="O965" s="264"/>
      <c r="P965" s="264"/>
      <c r="Q965" s="264"/>
      <c r="R965" s="264"/>
      <c r="S965" s="264"/>
      <c r="T965" s="264"/>
      <c r="U965" s="264"/>
    </row>
    <row r="966">
      <c r="A966" s="264"/>
      <c r="B966" s="264"/>
      <c r="C966" s="264"/>
      <c r="D966" s="264"/>
      <c r="E966" s="264"/>
      <c r="F966" s="264"/>
      <c r="G966" s="264"/>
      <c r="H966" s="264"/>
      <c r="I966" s="264"/>
      <c r="J966" s="264"/>
      <c r="K966" s="264"/>
      <c r="L966" s="264"/>
      <c r="M966" s="264"/>
      <c r="N966" s="264"/>
      <c r="O966" s="264"/>
      <c r="P966" s="264"/>
      <c r="Q966" s="264"/>
      <c r="R966" s="264"/>
      <c r="S966" s="264"/>
      <c r="T966" s="264"/>
      <c r="U966" s="264"/>
    </row>
    <row r="967">
      <c r="A967" s="264"/>
      <c r="B967" s="264"/>
      <c r="C967" s="264"/>
      <c r="D967" s="264"/>
      <c r="E967" s="264"/>
      <c r="F967" s="264"/>
      <c r="G967" s="264"/>
      <c r="H967" s="264"/>
      <c r="I967" s="264"/>
      <c r="J967" s="264"/>
      <c r="K967" s="264"/>
      <c r="L967" s="264"/>
      <c r="M967" s="264"/>
      <c r="N967" s="264"/>
      <c r="O967" s="264"/>
      <c r="P967" s="264"/>
      <c r="Q967" s="264"/>
      <c r="R967" s="264"/>
      <c r="S967" s="264"/>
      <c r="T967" s="264"/>
      <c r="U967" s="264"/>
    </row>
    <row r="968">
      <c r="A968" s="264"/>
      <c r="B968" s="264"/>
      <c r="C968" s="264"/>
      <c r="D968" s="264"/>
      <c r="E968" s="264"/>
      <c r="F968" s="264"/>
      <c r="G968" s="264"/>
      <c r="H968" s="264"/>
      <c r="I968" s="264"/>
      <c r="J968" s="264"/>
      <c r="K968" s="264"/>
      <c r="L968" s="264"/>
      <c r="M968" s="264"/>
      <c r="N968" s="264"/>
      <c r="O968" s="264"/>
      <c r="P968" s="264"/>
      <c r="Q968" s="264"/>
      <c r="R968" s="264"/>
      <c r="S968" s="264"/>
      <c r="T968" s="264"/>
      <c r="U968" s="264"/>
    </row>
    <row r="969">
      <c r="A969" s="264"/>
      <c r="B969" s="264"/>
      <c r="C969" s="264"/>
      <c r="D969" s="264"/>
      <c r="E969" s="264"/>
      <c r="F969" s="264"/>
      <c r="G969" s="264"/>
      <c r="H969" s="264"/>
      <c r="I969" s="264"/>
      <c r="J969" s="264"/>
      <c r="K969" s="264"/>
      <c r="L969" s="264"/>
      <c r="M969" s="264"/>
      <c r="N969" s="264"/>
      <c r="O969" s="264"/>
      <c r="P969" s="264"/>
      <c r="Q969" s="264"/>
      <c r="R969" s="264"/>
      <c r="S969" s="264"/>
      <c r="T969" s="264"/>
      <c r="U969" s="264"/>
    </row>
    <row r="970">
      <c r="A970" s="264"/>
      <c r="B970" s="264"/>
      <c r="C970" s="264"/>
      <c r="D970" s="264"/>
      <c r="E970" s="264"/>
      <c r="F970" s="264"/>
      <c r="G970" s="264"/>
      <c r="H970" s="264"/>
      <c r="I970" s="264"/>
      <c r="J970" s="264"/>
      <c r="K970" s="264"/>
      <c r="L970" s="264"/>
      <c r="M970" s="264"/>
      <c r="N970" s="264"/>
      <c r="O970" s="264"/>
      <c r="P970" s="264"/>
      <c r="Q970" s="264"/>
      <c r="R970" s="264"/>
      <c r="S970" s="264"/>
      <c r="T970" s="264"/>
      <c r="U970" s="264"/>
    </row>
    <row r="971">
      <c r="A971" s="264"/>
      <c r="B971" s="264"/>
      <c r="C971" s="264"/>
      <c r="D971" s="264"/>
      <c r="E971" s="264"/>
      <c r="F971" s="264"/>
      <c r="G971" s="264"/>
      <c r="H971" s="264"/>
      <c r="I971" s="264"/>
      <c r="J971" s="264"/>
      <c r="K971" s="264"/>
      <c r="L971" s="264"/>
      <c r="M971" s="264"/>
      <c r="N971" s="264"/>
      <c r="O971" s="264"/>
      <c r="P971" s="264"/>
      <c r="Q971" s="264"/>
      <c r="R971" s="264"/>
      <c r="S971" s="264"/>
      <c r="T971" s="264"/>
      <c r="U971" s="264"/>
    </row>
    <row r="972">
      <c r="A972" s="264"/>
      <c r="B972" s="264"/>
      <c r="C972" s="264"/>
      <c r="D972" s="264"/>
      <c r="E972" s="264"/>
      <c r="F972" s="264"/>
      <c r="G972" s="264"/>
      <c r="H972" s="264"/>
      <c r="I972" s="264"/>
      <c r="J972" s="264"/>
      <c r="K972" s="264"/>
      <c r="L972" s="264"/>
      <c r="M972" s="264"/>
      <c r="N972" s="264"/>
      <c r="O972" s="264"/>
      <c r="P972" s="264"/>
      <c r="Q972" s="264"/>
      <c r="R972" s="264"/>
      <c r="S972" s="264"/>
      <c r="T972" s="264"/>
      <c r="U972" s="264"/>
    </row>
    <row r="973">
      <c r="A973" s="264"/>
      <c r="B973" s="264"/>
      <c r="C973" s="264"/>
      <c r="D973" s="264"/>
      <c r="E973" s="264"/>
      <c r="F973" s="264"/>
      <c r="G973" s="264"/>
      <c r="H973" s="264"/>
      <c r="I973" s="264"/>
      <c r="J973" s="264"/>
      <c r="K973" s="264"/>
      <c r="L973" s="264"/>
      <c r="M973" s="264"/>
      <c r="N973" s="264"/>
      <c r="O973" s="264"/>
      <c r="P973" s="264"/>
      <c r="Q973" s="264"/>
      <c r="R973" s="264"/>
      <c r="S973" s="264"/>
      <c r="T973" s="264"/>
      <c r="U973" s="264"/>
    </row>
    <row r="974">
      <c r="A974" s="264"/>
      <c r="B974" s="264"/>
      <c r="C974" s="264"/>
      <c r="D974" s="264"/>
      <c r="E974" s="264"/>
      <c r="F974" s="264"/>
      <c r="G974" s="264"/>
      <c r="H974" s="264"/>
      <c r="I974" s="264"/>
      <c r="J974" s="264"/>
      <c r="K974" s="264"/>
      <c r="L974" s="264"/>
      <c r="M974" s="264"/>
      <c r="N974" s="264"/>
      <c r="O974" s="264"/>
      <c r="P974" s="264"/>
      <c r="Q974" s="264"/>
      <c r="R974" s="264"/>
      <c r="S974" s="264"/>
      <c r="T974" s="264"/>
      <c r="U974" s="264"/>
    </row>
    <row r="975">
      <c r="A975" s="264"/>
      <c r="B975" s="264"/>
      <c r="C975" s="264"/>
      <c r="D975" s="264"/>
      <c r="E975" s="264"/>
      <c r="F975" s="264"/>
      <c r="G975" s="264"/>
      <c r="H975" s="264"/>
      <c r="I975" s="264"/>
      <c r="J975" s="264"/>
      <c r="K975" s="264"/>
      <c r="L975" s="264"/>
      <c r="M975" s="264"/>
      <c r="N975" s="264"/>
      <c r="O975" s="264"/>
      <c r="P975" s="264"/>
      <c r="Q975" s="264"/>
      <c r="R975" s="264"/>
      <c r="S975" s="264"/>
      <c r="T975" s="264"/>
      <c r="U975" s="264"/>
    </row>
    <row r="976">
      <c r="A976" s="264"/>
      <c r="B976" s="264"/>
      <c r="C976" s="264"/>
      <c r="D976" s="264"/>
      <c r="E976" s="264"/>
      <c r="F976" s="264"/>
      <c r="G976" s="264"/>
      <c r="H976" s="264"/>
      <c r="I976" s="264"/>
      <c r="J976" s="264"/>
      <c r="K976" s="264"/>
      <c r="L976" s="264"/>
      <c r="M976" s="264"/>
      <c r="N976" s="264"/>
      <c r="O976" s="264"/>
      <c r="P976" s="264"/>
      <c r="Q976" s="264"/>
      <c r="R976" s="264"/>
      <c r="S976" s="264"/>
      <c r="T976" s="264"/>
      <c r="U976" s="264"/>
    </row>
    <row r="977">
      <c r="A977" s="264"/>
      <c r="B977" s="264"/>
      <c r="C977" s="264"/>
      <c r="D977" s="264"/>
      <c r="E977" s="264"/>
      <c r="F977" s="264"/>
      <c r="G977" s="264"/>
      <c r="H977" s="264"/>
      <c r="I977" s="264"/>
      <c r="J977" s="264"/>
      <c r="K977" s="264"/>
      <c r="L977" s="264"/>
      <c r="M977" s="264"/>
      <c r="N977" s="264"/>
      <c r="O977" s="264"/>
      <c r="P977" s="264"/>
      <c r="Q977" s="264"/>
      <c r="R977" s="264"/>
      <c r="S977" s="264"/>
      <c r="T977" s="264"/>
      <c r="U977" s="264"/>
    </row>
    <row r="978">
      <c r="A978" s="264"/>
      <c r="B978" s="264"/>
      <c r="C978" s="264"/>
      <c r="D978" s="264"/>
      <c r="E978" s="264"/>
      <c r="F978" s="264"/>
      <c r="G978" s="264"/>
      <c r="H978" s="264"/>
      <c r="I978" s="264"/>
      <c r="J978" s="264"/>
      <c r="K978" s="264"/>
      <c r="L978" s="264"/>
      <c r="M978" s="264"/>
      <c r="N978" s="264"/>
      <c r="O978" s="264"/>
      <c r="P978" s="264"/>
      <c r="Q978" s="264"/>
      <c r="R978" s="264"/>
      <c r="S978" s="264"/>
      <c r="T978" s="264"/>
      <c r="U978" s="264"/>
    </row>
    <row r="979">
      <c r="A979" s="264"/>
      <c r="B979" s="264"/>
      <c r="C979" s="264"/>
      <c r="D979" s="264"/>
      <c r="E979" s="264"/>
      <c r="F979" s="264"/>
      <c r="G979" s="264"/>
      <c r="H979" s="264"/>
      <c r="I979" s="264"/>
      <c r="J979" s="264"/>
      <c r="K979" s="264"/>
      <c r="L979" s="264"/>
      <c r="M979" s="264"/>
      <c r="N979" s="264"/>
      <c r="O979" s="264"/>
      <c r="P979" s="264"/>
      <c r="Q979" s="264"/>
      <c r="R979" s="264"/>
      <c r="S979" s="264"/>
      <c r="T979" s="264"/>
      <c r="U979" s="264"/>
    </row>
    <row r="980">
      <c r="A980" s="264"/>
      <c r="B980" s="264"/>
      <c r="C980" s="264"/>
      <c r="D980" s="264"/>
      <c r="E980" s="264"/>
      <c r="F980" s="264"/>
      <c r="G980" s="264"/>
      <c r="H980" s="264"/>
      <c r="I980" s="264"/>
      <c r="J980" s="264"/>
      <c r="K980" s="264"/>
      <c r="L980" s="264"/>
      <c r="M980" s="264"/>
      <c r="N980" s="264"/>
      <c r="O980" s="264"/>
      <c r="P980" s="264"/>
      <c r="Q980" s="264"/>
      <c r="R980" s="264"/>
      <c r="S980" s="264"/>
      <c r="T980" s="264"/>
      <c r="U980" s="264"/>
    </row>
    <row r="981">
      <c r="A981" s="264"/>
      <c r="B981" s="264"/>
      <c r="C981" s="264"/>
      <c r="D981" s="264"/>
      <c r="E981" s="264"/>
      <c r="F981" s="264"/>
      <c r="G981" s="264"/>
      <c r="H981" s="264"/>
      <c r="I981" s="264"/>
      <c r="J981" s="264"/>
      <c r="K981" s="264"/>
      <c r="L981" s="264"/>
      <c r="M981" s="264"/>
      <c r="N981" s="264"/>
      <c r="O981" s="264"/>
      <c r="P981" s="264"/>
      <c r="Q981" s="264"/>
      <c r="R981" s="264"/>
      <c r="S981" s="264"/>
      <c r="T981" s="264"/>
      <c r="U981" s="264"/>
    </row>
    <row r="982">
      <c r="A982" s="264"/>
      <c r="B982" s="264"/>
      <c r="C982" s="264"/>
      <c r="D982" s="264"/>
      <c r="E982" s="264"/>
      <c r="F982" s="264"/>
      <c r="G982" s="264"/>
      <c r="H982" s="264"/>
      <c r="I982" s="264"/>
      <c r="J982" s="264"/>
      <c r="K982" s="264"/>
      <c r="L982" s="264"/>
      <c r="M982" s="264"/>
      <c r="N982" s="264"/>
      <c r="O982" s="264"/>
      <c r="P982" s="264"/>
      <c r="Q982" s="264"/>
      <c r="R982" s="264"/>
      <c r="S982" s="264"/>
      <c r="T982" s="264"/>
      <c r="U982" s="264"/>
    </row>
    <row r="983">
      <c r="A983" s="264"/>
      <c r="B983" s="264"/>
      <c r="C983" s="264"/>
      <c r="D983" s="264"/>
      <c r="E983" s="264"/>
      <c r="F983" s="264"/>
      <c r="G983" s="264"/>
      <c r="H983" s="264"/>
      <c r="I983" s="264"/>
      <c r="J983" s="264"/>
      <c r="K983" s="264"/>
      <c r="L983" s="264"/>
      <c r="M983" s="264"/>
      <c r="N983" s="264"/>
      <c r="O983" s="264"/>
      <c r="P983" s="264"/>
      <c r="Q983" s="264"/>
      <c r="R983" s="264"/>
      <c r="S983" s="264"/>
      <c r="T983" s="264"/>
      <c r="U983" s="264"/>
    </row>
    <row r="984">
      <c r="A984" s="264"/>
      <c r="B984" s="264"/>
      <c r="C984" s="264"/>
      <c r="D984" s="264"/>
      <c r="E984" s="264"/>
      <c r="F984" s="264"/>
      <c r="G984" s="264"/>
      <c r="H984" s="264"/>
      <c r="I984" s="264"/>
      <c r="J984" s="264"/>
      <c r="K984" s="264"/>
      <c r="L984" s="264"/>
      <c r="M984" s="264"/>
      <c r="N984" s="264"/>
      <c r="O984" s="264"/>
      <c r="P984" s="264"/>
      <c r="Q984" s="264"/>
      <c r="R984" s="264"/>
      <c r="S984" s="264"/>
      <c r="T984" s="264"/>
      <c r="U984" s="264"/>
    </row>
    <row r="985">
      <c r="A985" s="264"/>
      <c r="B985" s="264"/>
      <c r="C985" s="264"/>
      <c r="D985" s="264"/>
      <c r="E985" s="264"/>
      <c r="F985" s="264"/>
      <c r="G985" s="264"/>
      <c r="H985" s="264"/>
      <c r="I985" s="264"/>
      <c r="J985" s="264"/>
      <c r="K985" s="264"/>
      <c r="L985" s="264"/>
      <c r="M985" s="264"/>
      <c r="N985" s="264"/>
      <c r="O985" s="264"/>
      <c r="P985" s="264"/>
      <c r="Q985" s="264"/>
      <c r="R985" s="264"/>
      <c r="S985" s="264"/>
      <c r="T985" s="264"/>
      <c r="U985" s="264"/>
    </row>
    <row r="986">
      <c r="A986" s="264"/>
      <c r="B986" s="264"/>
      <c r="C986" s="264"/>
      <c r="D986" s="264"/>
      <c r="E986" s="264"/>
      <c r="F986" s="264"/>
      <c r="G986" s="264"/>
      <c r="H986" s="264"/>
      <c r="I986" s="264"/>
      <c r="J986" s="264"/>
      <c r="K986" s="264"/>
      <c r="L986" s="264"/>
      <c r="M986" s="264"/>
      <c r="N986" s="264"/>
      <c r="O986" s="264"/>
      <c r="P986" s="264"/>
      <c r="Q986" s="264"/>
      <c r="R986" s="264"/>
      <c r="S986" s="264"/>
      <c r="T986" s="264"/>
      <c r="U986" s="264"/>
    </row>
    <row r="987">
      <c r="A987" s="264"/>
      <c r="B987" s="264"/>
      <c r="C987" s="264"/>
      <c r="D987" s="264"/>
      <c r="E987" s="264"/>
      <c r="F987" s="264"/>
      <c r="G987" s="264"/>
      <c r="H987" s="264"/>
      <c r="I987" s="264"/>
      <c r="J987" s="264"/>
      <c r="K987" s="264"/>
      <c r="L987" s="264"/>
      <c r="M987" s="264"/>
      <c r="N987" s="264"/>
      <c r="O987" s="264"/>
      <c r="P987" s="264"/>
      <c r="Q987" s="264"/>
      <c r="R987" s="264"/>
      <c r="S987" s="264"/>
      <c r="T987" s="264"/>
      <c r="U987" s="264"/>
    </row>
    <row r="988">
      <c r="A988" s="264"/>
      <c r="B988" s="264"/>
      <c r="C988" s="264"/>
      <c r="D988" s="264"/>
      <c r="E988" s="264"/>
      <c r="F988" s="264"/>
      <c r="G988" s="264"/>
      <c r="H988" s="264"/>
      <c r="I988" s="264"/>
      <c r="J988" s="264"/>
      <c r="K988" s="264"/>
      <c r="L988" s="264"/>
      <c r="M988" s="264"/>
      <c r="N988" s="264"/>
      <c r="O988" s="264"/>
      <c r="P988" s="264"/>
      <c r="Q988" s="264"/>
      <c r="R988" s="264"/>
      <c r="S988" s="264"/>
      <c r="T988" s="264"/>
      <c r="U988" s="264"/>
    </row>
    <row r="989">
      <c r="A989" s="264"/>
      <c r="B989" s="264"/>
      <c r="C989" s="264"/>
      <c r="D989" s="264"/>
      <c r="E989" s="264"/>
      <c r="F989" s="264"/>
      <c r="G989" s="264"/>
      <c r="H989" s="264"/>
      <c r="I989" s="264"/>
      <c r="J989" s="264"/>
      <c r="K989" s="264"/>
      <c r="L989" s="264"/>
      <c r="M989" s="264"/>
      <c r="N989" s="264"/>
      <c r="O989" s="264"/>
      <c r="P989" s="264"/>
      <c r="Q989" s="264"/>
      <c r="R989" s="264"/>
      <c r="S989" s="264"/>
      <c r="T989" s="264"/>
      <c r="U989" s="264"/>
    </row>
    <row r="990">
      <c r="A990" s="264"/>
      <c r="B990" s="264"/>
      <c r="C990" s="264"/>
      <c r="D990" s="264"/>
      <c r="E990" s="264"/>
      <c r="F990" s="264"/>
      <c r="G990" s="264"/>
      <c r="H990" s="264"/>
      <c r="I990" s="264"/>
      <c r="J990" s="264"/>
      <c r="K990" s="264"/>
      <c r="L990" s="264"/>
      <c r="M990" s="264"/>
      <c r="N990" s="264"/>
      <c r="O990" s="264"/>
      <c r="P990" s="264"/>
      <c r="Q990" s="264"/>
      <c r="R990" s="264"/>
      <c r="S990" s="264"/>
      <c r="T990" s="264"/>
      <c r="U990" s="264"/>
    </row>
    <row r="991">
      <c r="A991" s="264"/>
      <c r="B991" s="264"/>
      <c r="C991" s="264"/>
      <c r="D991" s="264"/>
      <c r="E991" s="264"/>
      <c r="F991" s="264"/>
      <c r="G991" s="264"/>
      <c r="H991" s="264"/>
      <c r="I991" s="264"/>
      <c r="J991" s="264"/>
      <c r="K991" s="264"/>
      <c r="L991" s="264"/>
      <c r="M991" s="264"/>
      <c r="N991" s="264"/>
      <c r="O991" s="264"/>
      <c r="P991" s="264"/>
      <c r="Q991" s="264"/>
      <c r="R991" s="264"/>
      <c r="S991" s="264"/>
      <c r="T991" s="264"/>
      <c r="U991" s="264"/>
    </row>
    <row r="992">
      <c r="A992" s="264"/>
      <c r="B992" s="264"/>
      <c r="C992" s="264"/>
      <c r="D992" s="264"/>
      <c r="E992" s="264"/>
      <c r="F992" s="264"/>
      <c r="G992" s="264"/>
      <c r="H992" s="264"/>
      <c r="I992" s="264"/>
      <c r="J992" s="264"/>
      <c r="K992" s="264"/>
      <c r="L992" s="264"/>
      <c r="M992" s="264"/>
      <c r="N992" s="264"/>
      <c r="O992" s="264"/>
      <c r="P992" s="264"/>
      <c r="Q992" s="264"/>
      <c r="R992" s="264"/>
      <c r="S992" s="264"/>
      <c r="T992" s="264"/>
      <c r="U992" s="264"/>
    </row>
    <row r="993">
      <c r="A993" s="264"/>
      <c r="B993" s="264"/>
      <c r="C993" s="264"/>
      <c r="D993" s="264"/>
      <c r="E993" s="264"/>
      <c r="F993" s="264"/>
      <c r="G993" s="264"/>
      <c r="H993" s="264"/>
      <c r="I993" s="264"/>
      <c r="J993" s="264"/>
      <c r="K993" s="264"/>
      <c r="L993" s="264"/>
      <c r="M993" s="264"/>
      <c r="N993" s="264"/>
      <c r="O993" s="264"/>
      <c r="P993" s="264"/>
      <c r="Q993" s="264"/>
      <c r="R993" s="264"/>
      <c r="S993" s="264"/>
      <c r="T993" s="264"/>
      <c r="U993" s="264"/>
    </row>
    <row r="994">
      <c r="A994" s="264"/>
      <c r="B994" s="264"/>
      <c r="C994" s="264"/>
      <c r="D994" s="264"/>
      <c r="E994" s="264"/>
      <c r="F994" s="264"/>
      <c r="G994" s="264"/>
      <c r="H994" s="264"/>
      <c r="I994" s="264"/>
      <c r="J994" s="264"/>
      <c r="K994" s="264"/>
      <c r="L994" s="264"/>
      <c r="M994" s="264"/>
      <c r="N994" s="264"/>
      <c r="O994" s="264"/>
      <c r="P994" s="264"/>
      <c r="Q994" s="264"/>
      <c r="R994" s="264"/>
      <c r="S994" s="264"/>
      <c r="T994" s="264"/>
      <c r="U994" s="264"/>
    </row>
    <row r="995">
      <c r="A995" s="264"/>
      <c r="B995" s="264"/>
      <c r="C995" s="264"/>
      <c r="D995" s="264"/>
      <c r="E995" s="264"/>
      <c r="F995" s="264"/>
      <c r="G995" s="264"/>
      <c r="H995" s="264"/>
      <c r="I995" s="264"/>
      <c r="J995" s="264"/>
      <c r="K995" s="264"/>
      <c r="L995" s="264"/>
      <c r="M995" s="264"/>
      <c r="N995" s="264"/>
      <c r="O995" s="264"/>
      <c r="P995" s="264"/>
      <c r="Q995" s="264"/>
      <c r="R995" s="264"/>
      <c r="S995" s="264"/>
      <c r="T995" s="264"/>
      <c r="U995" s="264"/>
    </row>
    <row r="996">
      <c r="A996" s="264"/>
      <c r="B996" s="264"/>
      <c r="C996" s="264"/>
      <c r="D996" s="264"/>
      <c r="E996" s="264"/>
      <c r="F996" s="264"/>
      <c r="G996" s="264"/>
      <c r="H996" s="264"/>
      <c r="I996" s="264"/>
      <c r="J996" s="264"/>
      <c r="K996" s="264"/>
      <c r="L996" s="264"/>
      <c r="M996" s="264"/>
      <c r="N996" s="264"/>
      <c r="O996" s="264"/>
      <c r="P996" s="264"/>
      <c r="Q996" s="264"/>
      <c r="R996" s="264"/>
      <c r="S996" s="264"/>
      <c r="T996" s="264"/>
      <c r="U996" s="264"/>
    </row>
    <row r="997">
      <c r="A997" s="264"/>
      <c r="B997" s="264"/>
      <c r="C997" s="264"/>
      <c r="D997" s="264"/>
      <c r="E997" s="264"/>
      <c r="F997" s="264"/>
      <c r="G997" s="264"/>
      <c r="H997" s="264"/>
      <c r="I997" s="264"/>
      <c r="J997" s="264"/>
      <c r="K997" s="264"/>
      <c r="L997" s="264"/>
      <c r="M997" s="264"/>
      <c r="N997" s="264"/>
      <c r="O997" s="264"/>
      <c r="P997" s="264"/>
      <c r="Q997" s="264"/>
      <c r="R997" s="264"/>
      <c r="S997" s="264"/>
      <c r="T997" s="264"/>
      <c r="U997" s="264"/>
    </row>
    <row r="998">
      <c r="A998" s="264"/>
      <c r="B998" s="264"/>
      <c r="C998" s="264"/>
      <c r="D998" s="264"/>
      <c r="E998" s="264"/>
      <c r="F998" s="264"/>
      <c r="G998" s="264"/>
      <c r="H998" s="264"/>
      <c r="I998" s="264"/>
      <c r="J998" s="264"/>
      <c r="K998" s="264"/>
      <c r="L998" s="264"/>
      <c r="M998" s="264"/>
      <c r="N998" s="264"/>
      <c r="O998" s="264"/>
      <c r="P998" s="264"/>
      <c r="Q998" s="264"/>
      <c r="R998" s="264"/>
      <c r="S998" s="264"/>
      <c r="T998" s="264"/>
      <c r="U998" s="264"/>
    </row>
    <row r="999">
      <c r="A999" s="264"/>
      <c r="B999" s="264"/>
      <c r="C999" s="264"/>
      <c r="D999" s="264"/>
      <c r="E999" s="264"/>
      <c r="F999" s="264"/>
      <c r="G999" s="264"/>
      <c r="H999" s="264"/>
      <c r="I999" s="264"/>
      <c r="J999" s="264"/>
      <c r="K999" s="264"/>
      <c r="L999" s="264"/>
      <c r="M999" s="264"/>
      <c r="N999" s="264"/>
      <c r="O999" s="264"/>
      <c r="P999" s="264"/>
      <c r="Q999" s="264"/>
      <c r="R999" s="264"/>
      <c r="S999" s="264"/>
      <c r="T999" s="264"/>
      <c r="U999" s="264"/>
    </row>
    <row r="1000">
      <c r="A1000" s="264"/>
      <c r="B1000" s="264"/>
      <c r="C1000" s="264"/>
      <c r="D1000" s="264"/>
      <c r="E1000" s="264"/>
      <c r="F1000" s="264"/>
      <c r="G1000" s="264"/>
      <c r="H1000" s="264"/>
      <c r="I1000" s="264"/>
      <c r="J1000" s="264"/>
      <c r="K1000" s="264"/>
      <c r="L1000" s="264"/>
      <c r="M1000" s="264"/>
      <c r="N1000" s="264"/>
      <c r="O1000" s="264"/>
      <c r="P1000" s="264"/>
      <c r="Q1000" s="264"/>
      <c r="R1000" s="264"/>
      <c r="S1000" s="264"/>
      <c r="T1000" s="264"/>
      <c r="U1000" s="264"/>
    </row>
    <row r="1001">
      <c r="A1001" s="264"/>
      <c r="B1001" s="264"/>
      <c r="C1001" s="264"/>
      <c r="D1001" s="264"/>
      <c r="E1001" s="264"/>
      <c r="F1001" s="264"/>
      <c r="G1001" s="264"/>
      <c r="H1001" s="264"/>
      <c r="I1001" s="264"/>
      <c r="J1001" s="264"/>
      <c r="K1001" s="264"/>
      <c r="L1001" s="264"/>
      <c r="M1001" s="264"/>
      <c r="N1001" s="264"/>
      <c r="O1001" s="264"/>
      <c r="P1001" s="264"/>
      <c r="Q1001" s="264"/>
      <c r="R1001" s="264"/>
      <c r="S1001" s="264"/>
      <c r="T1001" s="264"/>
      <c r="U1001" s="264"/>
    </row>
    <row r="1002">
      <c r="A1002" s="264"/>
      <c r="B1002" s="264"/>
      <c r="C1002" s="264"/>
      <c r="D1002" s="264"/>
      <c r="E1002" s="264"/>
      <c r="F1002" s="264"/>
      <c r="G1002" s="264"/>
      <c r="H1002" s="264"/>
      <c r="I1002" s="264"/>
      <c r="J1002" s="264"/>
      <c r="K1002" s="264"/>
      <c r="L1002" s="264"/>
      <c r="M1002" s="264"/>
      <c r="N1002" s="264"/>
      <c r="O1002" s="264"/>
      <c r="P1002" s="264"/>
      <c r="Q1002" s="264"/>
      <c r="R1002" s="264"/>
      <c r="S1002" s="264"/>
      <c r="T1002" s="264"/>
      <c r="U1002" s="264"/>
    </row>
    <row r="1003">
      <c r="A1003" s="264"/>
      <c r="B1003" s="264"/>
      <c r="C1003" s="264"/>
      <c r="D1003" s="264"/>
      <c r="E1003" s="264"/>
      <c r="F1003" s="264"/>
      <c r="G1003" s="264"/>
      <c r="H1003" s="264"/>
      <c r="I1003" s="264"/>
      <c r="J1003" s="264"/>
      <c r="K1003" s="264"/>
      <c r="L1003" s="264"/>
      <c r="M1003" s="264"/>
      <c r="N1003" s="264"/>
      <c r="O1003" s="264"/>
      <c r="P1003" s="264"/>
      <c r="Q1003" s="264"/>
      <c r="R1003" s="264"/>
      <c r="S1003" s="264"/>
      <c r="T1003" s="264"/>
      <c r="U1003" s="264"/>
    </row>
  </sheetData>
  <mergeCells count="14">
    <mergeCell ref="N5:N6"/>
    <mergeCell ref="N7:N8"/>
    <mergeCell ref="P7:P8"/>
    <mergeCell ref="N3:N4"/>
    <mergeCell ref="N9:N10"/>
    <mergeCell ref="A8:A11"/>
    <mergeCell ref="A13:A16"/>
    <mergeCell ref="B1:D1"/>
    <mergeCell ref="E1:G1"/>
    <mergeCell ref="I1:P1"/>
    <mergeCell ref="A3:A6"/>
    <mergeCell ref="P3:P4"/>
    <mergeCell ref="P5:P6"/>
    <mergeCell ref="P9:P10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4.0" ySplit="1.0" topLeftCell="E2" activePane="bottomRight" state="frozen"/>
      <selection activeCell="E1" sqref="E1" pane="topRight"/>
      <selection activeCell="A2" sqref="A2" pane="bottomLeft"/>
      <selection activeCell="E2" sqref="E2" pane="bottomRight"/>
    </sheetView>
  </sheetViews>
  <sheetFormatPr customHeight="1" defaultColWidth="12.63" defaultRowHeight="15.75"/>
  <cols>
    <col customWidth="1" min="1" max="1" width="15.75"/>
    <col customWidth="1" min="2" max="2" width="27.0"/>
    <col customWidth="1" min="4" max="4" width="20.38"/>
    <col customWidth="1" min="18" max="18" width="20.0"/>
  </cols>
  <sheetData>
    <row r="1" ht="34.5" customHeight="1">
      <c r="A1" s="5" t="s">
        <v>37</v>
      </c>
      <c r="B1" s="5" t="s">
        <v>38</v>
      </c>
      <c r="C1" s="5" t="s">
        <v>39</v>
      </c>
      <c r="D1" s="6" t="s">
        <v>40</v>
      </c>
      <c r="E1" s="5" t="s">
        <v>41</v>
      </c>
      <c r="F1" s="5" t="s">
        <v>42</v>
      </c>
      <c r="G1" s="5" t="s">
        <v>43</v>
      </c>
      <c r="H1" s="5" t="s">
        <v>44</v>
      </c>
      <c r="I1" s="5" t="s">
        <v>45</v>
      </c>
      <c r="J1" s="5" t="s">
        <v>46</v>
      </c>
      <c r="K1" s="7" t="s">
        <v>47</v>
      </c>
      <c r="L1" s="7" t="s">
        <v>48</v>
      </c>
      <c r="M1" s="5" t="s">
        <v>49</v>
      </c>
      <c r="N1" s="5" t="s">
        <v>50</v>
      </c>
      <c r="O1" s="5" t="s">
        <v>51</v>
      </c>
      <c r="P1" s="5" t="s">
        <v>52</v>
      </c>
      <c r="Q1" s="5" t="s">
        <v>53</v>
      </c>
      <c r="R1" s="8" t="s">
        <v>54</v>
      </c>
      <c r="S1" s="9" t="s">
        <v>55</v>
      </c>
      <c r="T1" s="6" t="s">
        <v>56</v>
      </c>
      <c r="U1" s="10"/>
      <c r="V1" s="10"/>
      <c r="W1" s="10"/>
      <c r="X1" s="10"/>
      <c r="Y1" s="10"/>
      <c r="Z1" s="10"/>
      <c r="AA1" s="10"/>
    </row>
    <row r="2" ht="21.75" customHeight="1">
      <c r="A2" s="11" t="s">
        <v>57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2"/>
      <c r="T2" s="11"/>
      <c r="U2" s="11"/>
      <c r="V2" s="11"/>
      <c r="W2" s="11"/>
      <c r="X2" s="11"/>
      <c r="Y2" s="11"/>
      <c r="Z2" s="11"/>
      <c r="AA2" s="11"/>
    </row>
    <row r="3" ht="28.5" customHeight="1">
      <c r="A3" s="13" t="s">
        <v>58</v>
      </c>
      <c r="B3" s="14" t="s">
        <v>59</v>
      </c>
      <c r="C3" s="15" t="s">
        <v>59</v>
      </c>
      <c r="D3" s="15" t="s">
        <v>59</v>
      </c>
      <c r="E3" s="16" t="s">
        <v>60</v>
      </c>
      <c r="F3" s="17">
        <v>11180.0</v>
      </c>
      <c r="G3" s="17">
        <v>11013.0</v>
      </c>
      <c r="H3" s="17">
        <v>167.0</v>
      </c>
      <c r="I3" s="17">
        <v>21665.0</v>
      </c>
      <c r="J3" s="17">
        <v>168.0</v>
      </c>
      <c r="K3" s="17">
        <v>95.0</v>
      </c>
      <c r="L3" s="17">
        <v>28.0</v>
      </c>
      <c r="M3" s="17">
        <v>0.985063</v>
      </c>
      <c r="N3" s="17">
        <v>0.985439</v>
      </c>
      <c r="O3" s="17">
        <v>0.985251</v>
      </c>
      <c r="P3" s="18">
        <f t="shared" ref="P3:P6" si="1"> H3+J3</f>
        <v>335</v>
      </c>
      <c r="Q3" s="15">
        <f>P3+P4</f>
        <v>394</v>
      </c>
      <c r="R3" s="19" t="s">
        <v>61</v>
      </c>
      <c r="S3" s="20">
        <f>Q3/R3</f>
        <v>7.083033885</v>
      </c>
      <c r="T3" s="15">
        <v>0.0</v>
      </c>
      <c r="U3" s="21"/>
      <c r="V3" s="21"/>
      <c r="W3" s="21"/>
      <c r="X3" s="21"/>
      <c r="Y3" s="21"/>
      <c r="Z3" s="21"/>
      <c r="AA3" s="21"/>
    </row>
    <row r="4" ht="27.75" customHeight="1">
      <c r="A4" s="22"/>
      <c r="B4" s="22"/>
      <c r="C4" s="22"/>
      <c r="D4" s="22"/>
      <c r="E4" s="16" t="s">
        <v>62</v>
      </c>
      <c r="F4" s="17">
        <v>70896.0</v>
      </c>
      <c r="G4" s="17">
        <v>70881.0</v>
      </c>
      <c r="H4" s="17">
        <v>15.0</v>
      </c>
      <c r="I4" s="17">
        <v>83356.0</v>
      </c>
      <c r="J4" s="17">
        <v>44.0</v>
      </c>
      <c r="K4" s="17">
        <v>7.0</v>
      </c>
      <c r="L4" s="17">
        <v>1.0</v>
      </c>
      <c r="M4" s="17">
        <v>0.999788</v>
      </c>
      <c r="N4" s="17">
        <v>0.999381</v>
      </c>
      <c r="O4" s="17">
        <v>0.999585</v>
      </c>
      <c r="P4" s="18">
        <f t="shared" si="1"/>
        <v>59</v>
      </c>
      <c r="Q4" s="22"/>
      <c r="R4" s="22"/>
      <c r="S4" s="22"/>
      <c r="T4" s="22"/>
      <c r="U4" s="21"/>
      <c r="V4" s="21"/>
      <c r="W4" s="21"/>
      <c r="X4" s="21"/>
      <c r="Y4" s="21"/>
      <c r="Z4" s="21"/>
      <c r="AA4" s="21"/>
    </row>
    <row r="5" ht="29.25" customHeight="1">
      <c r="A5" s="13" t="s">
        <v>63</v>
      </c>
      <c r="B5" s="14" t="s">
        <v>59</v>
      </c>
      <c r="C5" s="15" t="s">
        <v>59</v>
      </c>
      <c r="D5" s="15" t="s">
        <v>59</v>
      </c>
      <c r="E5" s="16" t="s">
        <v>60</v>
      </c>
      <c r="F5" s="18">
        <v>414717.0</v>
      </c>
      <c r="G5" s="18">
        <v>407889.0</v>
      </c>
      <c r="H5" s="18">
        <v>6828.0</v>
      </c>
      <c r="I5" s="18">
        <v>960776.0</v>
      </c>
      <c r="J5" s="18">
        <v>6097.0</v>
      </c>
      <c r="K5" s="18">
        <v>3966.0</v>
      </c>
      <c r="L5" s="18">
        <v>946.0</v>
      </c>
      <c r="M5" s="18">
        <v>0.983536</v>
      </c>
      <c r="N5" s="18">
        <v>0.985639</v>
      </c>
      <c r="O5" s="18">
        <v>0.984586</v>
      </c>
      <c r="P5" s="18">
        <f t="shared" si="1"/>
        <v>12925</v>
      </c>
      <c r="Q5" s="15">
        <f>P5+P6</f>
        <v>20274</v>
      </c>
      <c r="R5" s="23" t="s">
        <v>64</v>
      </c>
      <c r="S5" s="20">
        <f>Q5/R5</f>
        <v>8.142168675</v>
      </c>
      <c r="T5" s="15">
        <v>0.0</v>
      </c>
      <c r="U5" s="21"/>
      <c r="V5" s="21"/>
      <c r="W5" s="21"/>
      <c r="X5" s="21"/>
      <c r="Y5" s="21"/>
      <c r="Z5" s="21"/>
      <c r="AA5" s="21"/>
    </row>
    <row r="6" ht="33.0" customHeight="1">
      <c r="A6" s="22"/>
      <c r="B6" s="22"/>
      <c r="C6" s="22"/>
      <c r="D6" s="22"/>
      <c r="E6" s="16" t="s">
        <v>62</v>
      </c>
      <c r="F6" s="18">
        <v>3252095.0</v>
      </c>
      <c r="G6" s="18">
        <v>3249307.0</v>
      </c>
      <c r="H6" s="18">
        <v>2788.0</v>
      </c>
      <c r="I6" s="18">
        <v>3785567.0</v>
      </c>
      <c r="J6" s="18">
        <v>4561.0</v>
      </c>
      <c r="K6" s="18">
        <v>1136.0</v>
      </c>
      <c r="L6" s="18">
        <v>215.0</v>
      </c>
      <c r="M6" s="18">
        <v>0.999143</v>
      </c>
      <c r="N6" s="18">
        <v>0.9986</v>
      </c>
      <c r="O6" s="18">
        <v>0.998871</v>
      </c>
      <c r="P6" s="18">
        <f t="shared" si="1"/>
        <v>7349</v>
      </c>
      <c r="Q6" s="22"/>
      <c r="R6" s="22"/>
      <c r="S6" s="22"/>
      <c r="T6" s="22"/>
      <c r="U6" s="21"/>
      <c r="V6" s="21"/>
      <c r="W6" s="21"/>
      <c r="X6" s="21"/>
      <c r="Y6" s="21"/>
      <c r="Z6" s="21"/>
      <c r="AA6" s="21"/>
    </row>
    <row r="7">
      <c r="A7" s="24"/>
      <c r="B7" s="25"/>
      <c r="C7" s="26"/>
      <c r="D7" s="26"/>
      <c r="E7" s="27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15">
        <f>P7+P8</f>
        <v>0</v>
      </c>
      <c r="R7" s="28"/>
      <c r="S7" s="29"/>
      <c r="T7" s="26"/>
      <c r="U7" s="30"/>
      <c r="V7" s="30"/>
      <c r="W7" s="30"/>
      <c r="X7" s="30"/>
      <c r="Y7" s="30"/>
      <c r="Z7" s="30"/>
      <c r="AA7" s="30"/>
    </row>
    <row r="8" ht="21.75" customHeight="1">
      <c r="A8" s="11" t="s">
        <v>65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22"/>
      <c r="R8" s="11"/>
      <c r="S8" s="12"/>
      <c r="T8" s="11"/>
      <c r="U8" s="11"/>
      <c r="V8" s="11"/>
      <c r="W8" s="11"/>
      <c r="X8" s="11"/>
      <c r="Y8" s="11"/>
      <c r="Z8" s="11"/>
      <c r="AA8" s="11"/>
    </row>
    <row r="9" ht="27.75" customHeight="1">
      <c r="A9" s="13" t="s">
        <v>58</v>
      </c>
      <c r="B9" s="31" t="s">
        <v>66</v>
      </c>
      <c r="C9" s="14" t="s">
        <v>67</v>
      </c>
      <c r="D9" s="31" t="s">
        <v>68</v>
      </c>
      <c r="E9" s="32" t="s">
        <v>60</v>
      </c>
      <c r="F9" s="17">
        <v>11180.0</v>
      </c>
      <c r="G9" s="17">
        <v>11127.0</v>
      </c>
      <c r="H9" s="17">
        <v>53.0</v>
      </c>
      <c r="I9" s="17">
        <v>21704.0</v>
      </c>
      <c r="J9" s="17">
        <v>79.0</v>
      </c>
      <c r="K9" s="17">
        <v>27.0</v>
      </c>
      <c r="L9" s="17">
        <v>15.0</v>
      </c>
      <c r="M9" s="17">
        <v>0.995259</v>
      </c>
      <c r="N9" s="17">
        <v>0.993178</v>
      </c>
      <c r="O9" s="17">
        <v>0.994218</v>
      </c>
      <c r="P9" s="18">
        <f t="shared" ref="P9:P10" si="2"> H9+J9</f>
        <v>132</v>
      </c>
      <c r="Q9" s="15">
        <f>P9+P10</f>
        <v>175</v>
      </c>
      <c r="R9" s="19" t="s">
        <v>61</v>
      </c>
      <c r="S9" s="20">
        <f>Q9/R9</f>
        <v>3.146017588</v>
      </c>
      <c r="T9" s="33">
        <v>272.0</v>
      </c>
      <c r="U9" s="21"/>
      <c r="V9" s="21"/>
      <c r="W9" s="21"/>
      <c r="X9" s="21"/>
      <c r="Y9" s="21"/>
      <c r="Z9" s="21"/>
      <c r="AA9" s="21"/>
    </row>
    <row r="10" ht="23.25" customHeight="1">
      <c r="A10" s="22"/>
      <c r="B10" s="22"/>
      <c r="C10" s="22"/>
      <c r="D10" s="22"/>
      <c r="E10" s="32" t="s">
        <v>62</v>
      </c>
      <c r="F10" s="17">
        <v>70896.0</v>
      </c>
      <c r="G10" s="17">
        <v>70892.0</v>
      </c>
      <c r="H10" s="17">
        <v>4.0</v>
      </c>
      <c r="I10" s="17">
        <v>82838.0</v>
      </c>
      <c r="J10" s="17">
        <v>39.0</v>
      </c>
      <c r="K10" s="17">
        <v>3.0</v>
      </c>
      <c r="L10" s="17">
        <v>1.0</v>
      </c>
      <c r="M10" s="17">
        <v>0.999944</v>
      </c>
      <c r="N10" s="17">
        <v>0.999451</v>
      </c>
      <c r="O10" s="17">
        <v>0.999697</v>
      </c>
      <c r="P10" s="18">
        <f t="shared" si="2"/>
        <v>43</v>
      </c>
      <c r="Q10" s="22"/>
      <c r="R10" s="22"/>
      <c r="S10" s="22"/>
      <c r="T10" s="22"/>
      <c r="U10" s="21"/>
      <c r="V10" s="21"/>
      <c r="W10" s="21"/>
      <c r="X10" s="21"/>
      <c r="Y10" s="21"/>
      <c r="Z10" s="21"/>
      <c r="AA10" s="21"/>
    </row>
    <row r="11" ht="34.5" customHeight="1">
      <c r="A11" s="13" t="s">
        <v>63</v>
      </c>
      <c r="B11" s="31" t="s">
        <v>69</v>
      </c>
      <c r="C11" s="14" t="s">
        <v>70</v>
      </c>
      <c r="D11" s="34" t="s">
        <v>68</v>
      </c>
      <c r="E11" s="32" t="s">
        <v>60</v>
      </c>
      <c r="F11" s="35">
        <v>414717.0</v>
      </c>
      <c r="G11" s="35">
        <v>412052.0</v>
      </c>
      <c r="H11" s="35">
        <v>2665.0</v>
      </c>
      <c r="I11" s="35">
        <v>965354.0</v>
      </c>
      <c r="J11" s="35">
        <v>3164.0</v>
      </c>
      <c r="K11" s="35">
        <v>1592.0</v>
      </c>
      <c r="L11" s="35">
        <v>708.0</v>
      </c>
      <c r="M11" s="35">
        <v>0.993574</v>
      </c>
      <c r="N11" s="35">
        <v>0.992578</v>
      </c>
      <c r="O11" s="35">
        <v>0.993076</v>
      </c>
      <c r="P11" s="36">
        <f t="shared" ref="P11:P12" si="3"> J11+H11</f>
        <v>5829</v>
      </c>
      <c r="Q11" s="37">
        <f>P11+P12</f>
        <v>11750</v>
      </c>
      <c r="R11" s="38">
        <v>2490.0</v>
      </c>
      <c r="S11" s="39">
        <f>Q11/R11</f>
        <v>4.718875502</v>
      </c>
      <c r="T11" s="40">
        <v>16376.0</v>
      </c>
      <c r="U11" s="21"/>
      <c r="V11" s="21"/>
      <c r="W11" s="21"/>
      <c r="X11" s="21"/>
      <c r="Y11" s="21"/>
      <c r="Z11" s="21"/>
      <c r="AA11" s="21"/>
    </row>
    <row r="12" ht="24.75" customHeight="1">
      <c r="A12" s="22"/>
      <c r="B12" s="22"/>
      <c r="C12" s="22"/>
      <c r="D12" s="41"/>
      <c r="E12" s="32" t="s">
        <v>62</v>
      </c>
      <c r="F12" s="35">
        <v>3252095.0</v>
      </c>
      <c r="G12" s="35">
        <v>3250063.0</v>
      </c>
      <c r="H12" s="35">
        <v>2032.0</v>
      </c>
      <c r="I12" s="35">
        <v>3791678.0</v>
      </c>
      <c r="J12" s="35">
        <v>3889.0</v>
      </c>
      <c r="K12" s="35">
        <v>729.0</v>
      </c>
      <c r="L12" s="35">
        <v>149.0</v>
      </c>
      <c r="M12" s="35">
        <v>0.999375</v>
      </c>
      <c r="N12" s="35">
        <v>0.998806</v>
      </c>
      <c r="O12" s="35">
        <v>0.999091</v>
      </c>
      <c r="P12" s="36">
        <f t="shared" si="3"/>
        <v>5921</v>
      </c>
      <c r="Q12" s="41"/>
      <c r="R12" s="41"/>
      <c r="S12" s="41"/>
      <c r="T12" s="22"/>
      <c r="U12" s="21"/>
      <c r="V12" s="21"/>
      <c r="W12" s="21"/>
      <c r="X12" s="21"/>
      <c r="Y12" s="21"/>
      <c r="Z12" s="21"/>
      <c r="AA12" s="21"/>
    </row>
    <row r="13" ht="19.5" customHeight="1">
      <c r="A13" s="24"/>
      <c r="B13" s="25"/>
      <c r="C13" s="25"/>
      <c r="D13" s="42"/>
      <c r="E13" s="42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4"/>
      <c r="T13" s="30"/>
      <c r="U13" s="30"/>
      <c r="V13" s="30"/>
      <c r="W13" s="30"/>
      <c r="X13" s="30"/>
      <c r="Y13" s="30"/>
      <c r="Z13" s="30"/>
      <c r="AA13" s="30"/>
    </row>
    <row r="14" ht="21.75" customHeight="1">
      <c r="A14" s="11" t="s">
        <v>71</v>
      </c>
      <c r="B14" s="11"/>
      <c r="C14" s="11"/>
      <c r="D14" s="11"/>
      <c r="E14" s="11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4"/>
      <c r="T14" s="11"/>
      <c r="U14" s="11"/>
      <c r="V14" s="11"/>
      <c r="W14" s="11"/>
      <c r="X14" s="11"/>
      <c r="Y14" s="11"/>
      <c r="Z14" s="11"/>
      <c r="AA14" s="11"/>
    </row>
    <row r="15" ht="28.5" customHeight="1">
      <c r="A15" s="13" t="s">
        <v>58</v>
      </c>
      <c r="B15" s="31" t="s">
        <v>72</v>
      </c>
      <c r="C15" s="31" t="s">
        <v>73</v>
      </c>
      <c r="D15" s="45" t="s">
        <v>74</v>
      </c>
      <c r="E15" s="32" t="s">
        <v>60</v>
      </c>
      <c r="F15" s="17">
        <v>11180.0</v>
      </c>
      <c r="G15" s="17">
        <v>11025.0</v>
      </c>
      <c r="H15" s="17">
        <v>155.0</v>
      </c>
      <c r="I15" s="17">
        <v>21625.0</v>
      </c>
      <c r="J15" s="17">
        <v>160.0</v>
      </c>
      <c r="K15" s="17">
        <v>88.0</v>
      </c>
      <c r="L15" s="17">
        <v>28.0</v>
      </c>
      <c r="M15" s="17">
        <v>0.986136</v>
      </c>
      <c r="N15" s="17">
        <v>0.986138</v>
      </c>
      <c r="O15" s="17">
        <v>0.986137</v>
      </c>
      <c r="P15" s="17">
        <f t="shared" ref="P15:P20" si="4"> H15+J15</f>
        <v>315</v>
      </c>
      <c r="Q15" s="33">
        <f>P15+P16</f>
        <v>372</v>
      </c>
      <c r="R15" s="19" t="s">
        <v>61</v>
      </c>
      <c r="S15" s="46">
        <f> Q15/R15</f>
        <v>6.687534531</v>
      </c>
      <c r="T15" s="33">
        <v>37.0</v>
      </c>
      <c r="U15" s="21"/>
      <c r="V15" s="21"/>
      <c r="W15" s="21"/>
      <c r="X15" s="21"/>
      <c r="Y15" s="21"/>
      <c r="Z15" s="21"/>
      <c r="AA15" s="21"/>
    </row>
    <row r="16" ht="23.25" customHeight="1">
      <c r="A16" s="47"/>
      <c r="B16" s="22"/>
      <c r="C16" s="22"/>
      <c r="D16" s="22"/>
      <c r="E16" s="32" t="s">
        <v>62</v>
      </c>
      <c r="F16" s="17">
        <v>70896.0</v>
      </c>
      <c r="G16" s="17">
        <v>70881.0</v>
      </c>
      <c r="H16" s="17">
        <v>15.0</v>
      </c>
      <c r="I16" s="17">
        <v>82818.0</v>
      </c>
      <c r="J16" s="17">
        <v>42.0</v>
      </c>
      <c r="K16" s="17">
        <v>8.0</v>
      </c>
      <c r="L16" s="17">
        <v>1.0</v>
      </c>
      <c r="M16" s="17">
        <v>0.999788</v>
      </c>
      <c r="N16" s="17">
        <v>0.999409</v>
      </c>
      <c r="O16" s="17">
        <v>0.999599</v>
      </c>
      <c r="P16" s="17">
        <f t="shared" si="4"/>
        <v>57</v>
      </c>
      <c r="Q16" s="22"/>
      <c r="R16" s="22"/>
      <c r="S16" s="22"/>
      <c r="T16" s="22"/>
      <c r="U16" s="21"/>
      <c r="V16" s="21"/>
      <c r="W16" s="21"/>
      <c r="X16" s="21"/>
      <c r="Y16" s="21"/>
      <c r="Z16" s="21"/>
      <c r="AA16" s="21"/>
    </row>
    <row r="17" ht="27.75" customHeight="1">
      <c r="A17" s="47"/>
      <c r="B17" s="31" t="s">
        <v>75</v>
      </c>
      <c r="C17" s="31" t="s">
        <v>76</v>
      </c>
      <c r="D17" s="31" t="s">
        <v>77</v>
      </c>
      <c r="E17" s="32" t="s">
        <v>60</v>
      </c>
      <c r="F17" s="17">
        <v>11180.0</v>
      </c>
      <c r="G17" s="17">
        <v>11131.0</v>
      </c>
      <c r="H17" s="17">
        <v>49.0</v>
      </c>
      <c r="I17" s="17">
        <v>21695.0</v>
      </c>
      <c r="J17" s="17">
        <v>56.0</v>
      </c>
      <c r="K17" s="17">
        <v>29.0</v>
      </c>
      <c r="L17" s="17">
        <v>10.0</v>
      </c>
      <c r="M17" s="17">
        <v>0.995617</v>
      </c>
      <c r="N17" s="17">
        <v>0.995156</v>
      </c>
      <c r="O17" s="17">
        <v>0.995387</v>
      </c>
      <c r="P17" s="17">
        <f t="shared" si="4"/>
        <v>105</v>
      </c>
      <c r="Q17" s="33">
        <f>P17+P18</f>
        <v>150</v>
      </c>
      <c r="R17" s="19" t="s">
        <v>61</v>
      </c>
      <c r="S17" s="46">
        <f> Q17/R17</f>
        <v>2.696586504</v>
      </c>
      <c r="T17" s="33">
        <v>978.0</v>
      </c>
      <c r="U17" s="21"/>
      <c r="V17" s="21"/>
      <c r="W17" s="21"/>
      <c r="X17" s="21"/>
      <c r="Y17" s="21"/>
      <c r="Z17" s="21"/>
      <c r="AA17" s="21"/>
    </row>
    <row r="18" ht="23.25" customHeight="1">
      <c r="A18" s="47"/>
      <c r="B18" s="22"/>
      <c r="C18" s="22"/>
      <c r="D18" s="22"/>
      <c r="E18" s="32" t="s">
        <v>62</v>
      </c>
      <c r="F18" s="17">
        <v>70896.0</v>
      </c>
      <c r="G18" s="17">
        <v>70888.0</v>
      </c>
      <c r="H18" s="17">
        <v>8.0</v>
      </c>
      <c r="I18" s="17">
        <v>82817.0</v>
      </c>
      <c r="J18" s="17">
        <v>37.0</v>
      </c>
      <c r="K18" s="17">
        <v>4.0</v>
      </c>
      <c r="L18" s="17">
        <v>0.0</v>
      </c>
      <c r="M18" s="17">
        <v>0.999887</v>
      </c>
      <c r="N18" s="17">
        <v>0.999479</v>
      </c>
      <c r="O18" s="17">
        <v>0.999683</v>
      </c>
      <c r="P18" s="17">
        <f t="shared" si="4"/>
        <v>45</v>
      </c>
      <c r="Q18" s="22"/>
      <c r="R18" s="22"/>
      <c r="S18" s="22"/>
      <c r="T18" s="22"/>
      <c r="U18" s="21"/>
      <c r="V18" s="21"/>
      <c r="W18" s="21"/>
      <c r="X18" s="21"/>
      <c r="Y18" s="21"/>
      <c r="Z18" s="21"/>
      <c r="AA18" s="21"/>
    </row>
    <row r="19" ht="23.25" customHeight="1">
      <c r="A19" s="47"/>
      <c r="B19" s="31" t="s">
        <v>75</v>
      </c>
      <c r="C19" s="31" t="s">
        <v>22</v>
      </c>
      <c r="D19" s="15" t="s">
        <v>59</v>
      </c>
      <c r="E19" s="32" t="s">
        <v>60</v>
      </c>
      <c r="F19" s="17">
        <v>11180.0</v>
      </c>
      <c r="G19" s="17">
        <v>10761.0</v>
      </c>
      <c r="H19" s="17">
        <v>419.0</v>
      </c>
      <c r="I19" s="17">
        <v>21301.0</v>
      </c>
      <c r="J19" s="17">
        <v>281.0</v>
      </c>
      <c r="K19" s="17">
        <v>232.0</v>
      </c>
      <c r="L19" s="17">
        <v>36.0</v>
      </c>
      <c r="M19" s="17">
        <v>0.962522</v>
      </c>
      <c r="N19" s="17">
        <v>0.975316</v>
      </c>
      <c r="O19" s="17">
        <v>0.968877</v>
      </c>
      <c r="P19" s="17">
        <f t="shared" si="4"/>
        <v>700</v>
      </c>
      <c r="Q19" s="33">
        <f>P19+P20</f>
        <v>752</v>
      </c>
      <c r="R19" s="19" t="s">
        <v>61</v>
      </c>
      <c r="S19" s="46">
        <f> Q19/R19</f>
        <v>13.51888701</v>
      </c>
      <c r="T19" s="33" t="s">
        <v>78</v>
      </c>
      <c r="U19" s="21"/>
      <c r="V19" s="21"/>
      <c r="W19" s="21"/>
      <c r="X19" s="21"/>
      <c r="Y19" s="21"/>
      <c r="Z19" s="21"/>
      <c r="AA19" s="21"/>
    </row>
    <row r="20" ht="23.25" customHeight="1">
      <c r="A20" s="22"/>
      <c r="B20" s="22"/>
      <c r="C20" s="22"/>
      <c r="D20" s="22"/>
      <c r="E20" s="32" t="s">
        <v>62</v>
      </c>
      <c r="F20" s="17">
        <v>70896.0</v>
      </c>
      <c r="G20" s="17">
        <v>70885.0</v>
      </c>
      <c r="H20" s="17">
        <v>11.0</v>
      </c>
      <c r="I20" s="17">
        <v>82811.0</v>
      </c>
      <c r="J20" s="17">
        <v>41.0</v>
      </c>
      <c r="K20" s="17">
        <v>9.0</v>
      </c>
      <c r="L20" s="17">
        <v>0.0</v>
      </c>
      <c r="M20" s="17">
        <v>0.999845</v>
      </c>
      <c r="N20" s="17">
        <v>0.999423</v>
      </c>
      <c r="O20" s="17">
        <v>0.999634</v>
      </c>
      <c r="P20" s="17">
        <f t="shared" si="4"/>
        <v>52</v>
      </c>
      <c r="Q20" s="22"/>
      <c r="R20" s="22"/>
      <c r="S20" s="22"/>
      <c r="T20" s="22"/>
      <c r="U20" s="21"/>
      <c r="V20" s="48"/>
      <c r="W20" s="21"/>
      <c r="X20" s="21"/>
      <c r="Y20" s="21"/>
      <c r="Z20" s="21"/>
      <c r="AA20" s="21"/>
    </row>
    <row r="2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49"/>
      <c r="T21" s="30"/>
      <c r="U21" s="30"/>
      <c r="V21" s="30"/>
      <c r="W21" s="30"/>
      <c r="X21" s="30"/>
      <c r="Y21" s="30"/>
      <c r="Z21" s="30"/>
      <c r="AA21" s="30"/>
    </row>
    <row r="22" ht="30.75" customHeight="1">
      <c r="A22" s="13" t="s">
        <v>63</v>
      </c>
      <c r="B22" s="31" t="s">
        <v>72</v>
      </c>
      <c r="C22" s="33" t="s">
        <v>73</v>
      </c>
      <c r="D22" s="45" t="s">
        <v>79</v>
      </c>
      <c r="E22" s="16" t="s">
        <v>60</v>
      </c>
      <c r="F22" s="17">
        <v>414717.0</v>
      </c>
      <c r="G22" s="17">
        <v>407994.0</v>
      </c>
      <c r="H22" s="17">
        <v>6723.0</v>
      </c>
      <c r="I22" s="17">
        <v>961064.0</v>
      </c>
      <c r="J22" s="17">
        <v>5900.0</v>
      </c>
      <c r="K22" s="17">
        <v>3922.0</v>
      </c>
      <c r="L22" s="17">
        <v>895.0</v>
      </c>
      <c r="M22" s="17">
        <v>0.983789</v>
      </c>
      <c r="N22" s="17">
        <v>0.9861</v>
      </c>
      <c r="O22" s="17">
        <v>0.984943</v>
      </c>
      <c r="P22" s="17">
        <f t="shared" ref="P22:P29" si="5"> H22+J22</f>
        <v>12623</v>
      </c>
      <c r="Q22" s="33">
        <f>P22+P23</f>
        <v>19902</v>
      </c>
      <c r="R22" s="50">
        <v>2490.0</v>
      </c>
      <c r="S22" s="46">
        <f> Q22/R22</f>
        <v>7.992771084</v>
      </c>
      <c r="T22" s="33">
        <v>3591.0</v>
      </c>
      <c r="U22" s="21"/>
      <c r="V22" s="21"/>
      <c r="W22" s="21"/>
      <c r="X22" s="21"/>
      <c r="Y22" s="21"/>
      <c r="Z22" s="21"/>
      <c r="AA22" s="21"/>
    </row>
    <row r="23" ht="24.0" customHeight="1">
      <c r="A23" s="47"/>
      <c r="B23" s="22"/>
      <c r="C23" s="22"/>
      <c r="D23" s="22"/>
      <c r="E23" s="16" t="s">
        <v>62</v>
      </c>
      <c r="F23" s="17">
        <v>3252095.0</v>
      </c>
      <c r="G23" s="17">
        <v>3249334.0</v>
      </c>
      <c r="H23" s="17">
        <v>2761.0</v>
      </c>
      <c r="I23" s="17">
        <v>3790719.0</v>
      </c>
      <c r="J23" s="17">
        <v>4518.0</v>
      </c>
      <c r="K23" s="17">
        <v>1100.0</v>
      </c>
      <c r="L23" s="17">
        <v>215.0</v>
      </c>
      <c r="M23" s="17">
        <v>0.999151</v>
      </c>
      <c r="N23" s="17">
        <v>0.998613</v>
      </c>
      <c r="O23" s="17">
        <v>0.998882</v>
      </c>
      <c r="P23" s="17">
        <f t="shared" si="5"/>
        <v>7279</v>
      </c>
      <c r="Q23" s="22"/>
      <c r="R23" s="22"/>
      <c r="S23" s="22"/>
      <c r="T23" s="22"/>
      <c r="U23" s="21"/>
      <c r="V23" s="21"/>
      <c r="W23" s="21"/>
      <c r="X23" s="21"/>
      <c r="Y23" s="21"/>
      <c r="Z23" s="21"/>
      <c r="AA23" s="21"/>
    </row>
    <row r="24" ht="23.25" customHeight="1">
      <c r="A24" s="47"/>
      <c r="B24" s="31" t="s">
        <v>75</v>
      </c>
      <c r="C24" s="31" t="s">
        <v>76</v>
      </c>
      <c r="D24" s="31" t="s">
        <v>77</v>
      </c>
      <c r="E24" s="32" t="s">
        <v>60</v>
      </c>
      <c r="F24" s="17">
        <v>414717.0</v>
      </c>
      <c r="G24" s="17">
        <v>411112.0</v>
      </c>
      <c r="H24" s="17">
        <v>3605.0</v>
      </c>
      <c r="I24" s="17">
        <v>965241.0</v>
      </c>
      <c r="J24" s="17">
        <v>3651.0</v>
      </c>
      <c r="K24" s="17">
        <v>2120.0</v>
      </c>
      <c r="L24" s="17">
        <v>590.0</v>
      </c>
      <c r="M24" s="17">
        <v>0.991307</v>
      </c>
      <c r="N24" s="17">
        <v>0.991424</v>
      </c>
      <c r="O24" s="17">
        <v>0.991366</v>
      </c>
      <c r="P24" s="17">
        <f t="shared" si="5"/>
        <v>7256</v>
      </c>
      <c r="Q24" s="15">
        <f> P24+P25</f>
        <v>13724</v>
      </c>
      <c r="R24" s="38">
        <v>2490.0</v>
      </c>
      <c r="S24" s="46">
        <f> Q24/R24</f>
        <v>5.511646586</v>
      </c>
      <c r="T24" s="40">
        <v>17210.0</v>
      </c>
      <c r="U24" s="21"/>
      <c r="V24" s="21"/>
      <c r="W24" s="21"/>
      <c r="X24" s="21"/>
      <c r="Y24" s="21"/>
      <c r="Z24" s="21"/>
      <c r="AA24" s="21"/>
    </row>
    <row r="25" ht="26.25" customHeight="1">
      <c r="A25" s="47"/>
      <c r="B25" s="22"/>
      <c r="C25" s="22"/>
      <c r="D25" s="22"/>
      <c r="E25" s="32" t="s">
        <v>62</v>
      </c>
      <c r="F25" s="17">
        <v>3252095.0</v>
      </c>
      <c r="G25" s="17">
        <v>3249796.0</v>
      </c>
      <c r="H25" s="17">
        <v>2299.0</v>
      </c>
      <c r="I25" s="17">
        <v>3791167.0</v>
      </c>
      <c r="J25" s="17">
        <v>4169.0</v>
      </c>
      <c r="K25" s="17">
        <v>862.0</v>
      </c>
      <c r="L25" s="17">
        <v>170.0</v>
      </c>
      <c r="M25" s="17">
        <v>0.999293</v>
      </c>
      <c r="N25" s="17">
        <v>0.99872</v>
      </c>
      <c r="O25" s="17">
        <v>0.999007</v>
      </c>
      <c r="P25" s="17">
        <f t="shared" si="5"/>
        <v>6468</v>
      </c>
      <c r="Q25" s="22"/>
      <c r="R25" s="41"/>
      <c r="S25" s="22"/>
      <c r="T25" s="22"/>
      <c r="U25" s="21"/>
      <c r="V25" s="21"/>
      <c r="W25" s="21"/>
      <c r="X25" s="21"/>
      <c r="Y25" s="21"/>
      <c r="Z25" s="21"/>
      <c r="AA25" s="21"/>
    </row>
    <row r="26" ht="26.25" customHeight="1">
      <c r="A26" s="47"/>
      <c r="B26" s="31" t="s">
        <v>80</v>
      </c>
      <c r="C26" s="31" t="s">
        <v>76</v>
      </c>
      <c r="D26" s="31" t="s">
        <v>77</v>
      </c>
      <c r="E26" s="32" t="s">
        <v>60</v>
      </c>
      <c r="F26" s="51">
        <v>414717.0</v>
      </c>
      <c r="G26" s="51">
        <v>412371.0</v>
      </c>
      <c r="H26" s="51">
        <v>2346.0</v>
      </c>
      <c r="I26" s="51">
        <v>966556.0</v>
      </c>
      <c r="J26" s="51">
        <v>2967.0</v>
      </c>
      <c r="K26" s="51">
        <v>1422.0</v>
      </c>
      <c r="L26" s="51">
        <v>657.0</v>
      </c>
      <c r="M26" s="51">
        <v>0.994343</v>
      </c>
      <c r="N26" s="51">
        <v>0.993042</v>
      </c>
      <c r="O26" s="51">
        <v>0.993692</v>
      </c>
      <c r="P26" s="17">
        <f t="shared" si="5"/>
        <v>5313</v>
      </c>
      <c r="Q26" s="15">
        <f> P26+P27</f>
        <v>11508</v>
      </c>
      <c r="R26" s="23" t="s">
        <v>64</v>
      </c>
      <c r="S26" s="20">
        <f> Q26/R26</f>
        <v>4.621686747</v>
      </c>
      <c r="T26" s="52">
        <v>18100.0</v>
      </c>
      <c r="U26" s="30"/>
      <c r="V26" s="30"/>
      <c r="W26" s="30"/>
      <c r="X26" s="30"/>
      <c r="Y26" s="30"/>
      <c r="Z26" s="30"/>
      <c r="AA26" s="30"/>
    </row>
    <row r="27" ht="26.25" customHeight="1">
      <c r="A27" s="47"/>
      <c r="B27" s="22"/>
      <c r="C27" s="22"/>
      <c r="D27" s="22"/>
      <c r="E27" s="32" t="s">
        <v>62</v>
      </c>
      <c r="F27" s="51">
        <v>3252095.0</v>
      </c>
      <c r="G27" s="51">
        <v>3249977.0</v>
      </c>
      <c r="H27" s="51">
        <v>2118.0</v>
      </c>
      <c r="I27" s="51">
        <v>3791870.0</v>
      </c>
      <c r="J27" s="51">
        <v>4077.0</v>
      </c>
      <c r="K27" s="51">
        <v>776.0</v>
      </c>
      <c r="L27" s="51">
        <v>163.0</v>
      </c>
      <c r="M27" s="51">
        <v>0.999349</v>
      </c>
      <c r="N27" s="51">
        <v>0.998748</v>
      </c>
      <c r="O27" s="51">
        <v>0.999048</v>
      </c>
      <c r="P27" s="17">
        <f t="shared" si="5"/>
        <v>6195</v>
      </c>
      <c r="Q27" s="22"/>
      <c r="R27" s="22"/>
      <c r="S27" s="22"/>
      <c r="T27" s="22"/>
      <c r="U27" s="30"/>
      <c r="V27" s="30"/>
      <c r="W27" s="30"/>
      <c r="X27" s="30"/>
      <c r="Y27" s="30"/>
      <c r="Z27" s="30"/>
      <c r="AA27" s="30"/>
    </row>
    <row r="28" ht="26.25" customHeight="1">
      <c r="A28" s="47"/>
      <c r="B28" s="31" t="s">
        <v>75</v>
      </c>
      <c r="C28" s="31" t="s">
        <v>22</v>
      </c>
      <c r="D28" s="33" t="s">
        <v>78</v>
      </c>
      <c r="E28" s="32" t="s">
        <v>60</v>
      </c>
      <c r="F28" s="17">
        <v>414717.0</v>
      </c>
      <c r="G28" s="17">
        <v>409226.0</v>
      </c>
      <c r="H28" s="17">
        <v>5491.0</v>
      </c>
      <c r="I28" s="17">
        <v>959172.0</v>
      </c>
      <c r="J28" s="17">
        <v>4510.0</v>
      </c>
      <c r="K28" s="17">
        <v>3310.0</v>
      </c>
      <c r="L28" s="17">
        <v>592.0</v>
      </c>
      <c r="M28" s="17">
        <v>0.98676</v>
      </c>
      <c r="N28" s="17">
        <v>0.989375</v>
      </c>
      <c r="O28" s="17">
        <v>0.988065</v>
      </c>
      <c r="P28" s="17">
        <f t="shared" si="5"/>
        <v>10001</v>
      </c>
      <c r="Q28" s="15">
        <f> P28+P29</f>
        <v>16642</v>
      </c>
      <c r="R28" s="38">
        <v>2490.0</v>
      </c>
      <c r="S28" s="46">
        <f> Q28/R28</f>
        <v>6.683534137</v>
      </c>
      <c r="T28" s="33" t="s">
        <v>78</v>
      </c>
      <c r="U28" s="21"/>
      <c r="V28" s="21"/>
      <c r="W28" s="21"/>
      <c r="X28" s="21"/>
      <c r="Y28" s="21"/>
      <c r="Z28" s="21"/>
      <c r="AA28" s="21"/>
    </row>
    <row r="29" ht="26.25" customHeight="1">
      <c r="A29" s="47"/>
      <c r="B29" s="22"/>
      <c r="C29" s="22"/>
      <c r="D29" s="22"/>
      <c r="E29" s="32" t="s">
        <v>62</v>
      </c>
      <c r="F29" s="17">
        <v>3252095.0</v>
      </c>
      <c r="G29" s="17">
        <v>3249581.0</v>
      </c>
      <c r="H29" s="17">
        <v>2514.0</v>
      </c>
      <c r="I29" s="17">
        <v>3790968.0</v>
      </c>
      <c r="J29" s="17">
        <v>4127.0</v>
      </c>
      <c r="K29" s="17">
        <v>948.0</v>
      </c>
      <c r="L29" s="17">
        <v>136.0</v>
      </c>
      <c r="M29" s="17">
        <v>0.999227</v>
      </c>
      <c r="N29" s="17">
        <v>0.998733</v>
      </c>
      <c r="O29" s="17">
        <v>0.99898</v>
      </c>
      <c r="P29" s="17">
        <f t="shared" si="5"/>
        <v>6641</v>
      </c>
      <c r="Q29" s="22"/>
      <c r="R29" s="41"/>
      <c r="S29" s="22"/>
      <c r="T29" s="22"/>
      <c r="U29" s="21"/>
      <c r="V29" s="21"/>
      <c r="W29" s="21"/>
      <c r="X29" s="21"/>
      <c r="Y29" s="21"/>
      <c r="Z29" s="21"/>
      <c r="AA29" s="21"/>
    </row>
    <row r="30">
      <c r="A30" s="30"/>
      <c r="B30" s="30"/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  <c r="S30" s="49"/>
      <c r="T30" s="30"/>
      <c r="U30" s="30"/>
      <c r="V30" s="30"/>
      <c r="W30" s="30"/>
      <c r="X30" s="30"/>
      <c r="Y30" s="30"/>
      <c r="Z30" s="30"/>
      <c r="AA30" s="30"/>
    </row>
    <row r="31" ht="21.75" customHeight="1">
      <c r="A31" s="11" t="s">
        <v>81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2"/>
      <c r="T31" s="11"/>
      <c r="U31" s="11"/>
      <c r="V31" s="11"/>
      <c r="W31" s="11"/>
      <c r="X31" s="11"/>
      <c r="Y31" s="11"/>
      <c r="Z31" s="11"/>
      <c r="AA31" s="11"/>
    </row>
    <row r="32" ht="28.5" customHeight="1">
      <c r="A32" s="13" t="s">
        <v>58</v>
      </c>
      <c r="B32" s="31" t="s">
        <v>82</v>
      </c>
      <c r="C32" s="14" t="s">
        <v>83</v>
      </c>
      <c r="D32" s="52" t="s">
        <v>59</v>
      </c>
      <c r="E32" s="32" t="s">
        <v>60</v>
      </c>
      <c r="F32" s="17">
        <v>11180.0</v>
      </c>
      <c r="G32" s="17">
        <v>11162.0</v>
      </c>
      <c r="H32" s="17">
        <v>18.0</v>
      </c>
      <c r="I32" s="17">
        <v>21775.0</v>
      </c>
      <c r="J32" s="17">
        <v>56.0</v>
      </c>
      <c r="K32" s="17">
        <v>9.0</v>
      </c>
      <c r="L32" s="17">
        <v>13.0</v>
      </c>
      <c r="M32" s="17">
        <v>0.99839</v>
      </c>
      <c r="N32" s="17">
        <v>0.99517</v>
      </c>
      <c r="O32" s="17">
        <v>0.996777</v>
      </c>
      <c r="P32" s="17">
        <f t="shared" ref="P32:P35" si="6"> H32+J32</f>
        <v>74</v>
      </c>
      <c r="Q32" s="15">
        <f> P32+P33</f>
        <v>118</v>
      </c>
      <c r="R32" s="19" t="s">
        <v>61</v>
      </c>
      <c r="S32" s="46">
        <f> Q32/R32</f>
        <v>2.121314717</v>
      </c>
      <c r="T32" s="33">
        <v>549.0</v>
      </c>
      <c r="U32" s="21"/>
      <c r="V32" s="21"/>
      <c r="W32" s="21"/>
      <c r="X32" s="21"/>
      <c r="Y32" s="21"/>
      <c r="Z32" s="21"/>
      <c r="AA32" s="21"/>
    </row>
    <row r="33" ht="23.25" customHeight="1">
      <c r="A33" s="22"/>
      <c r="B33" s="22"/>
      <c r="C33" s="22"/>
      <c r="D33" s="22"/>
      <c r="E33" s="32" t="s">
        <v>62</v>
      </c>
      <c r="F33" s="17">
        <v>70896.0</v>
      </c>
      <c r="G33" s="17">
        <v>70892.0</v>
      </c>
      <c r="H33" s="17">
        <v>4.0</v>
      </c>
      <c r="I33" s="17">
        <v>82829.0</v>
      </c>
      <c r="J33" s="17">
        <v>40.0</v>
      </c>
      <c r="K33" s="17">
        <v>3.0</v>
      </c>
      <c r="L33" s="17">
        <v>2.0</v>
      </c>
      <c r="M33" s="17">
        <v>0.999944</v>
      </c>
      <c r="N33" s="17">
        <v>0.999437</v>
      </c>
      <c r="O33" s="17">
        <v>0.99969</v>
      </c>
      <c r="P33" s="17">
        <f t="shared" si="6"/>
        <v>44</v>
      </c>
      <c r="Q33" s="22"/>
      <c r="R33" s="22"/>
      <c r="S33" s="22"/>
      <c r="T33" s="22"/>
      <c r="U33" s="21"/>
      <c r="V33" s="21"/>
      <c r="W33" s="21"/>
      <c r="X33" s="21"/>
      <c r="Y33" s="21"/>
      <c r="Z33" s="21"/>
      <c r="AA33" s="21"/>
    </row>
    <row r="34" ht="27.75" customHeight="1">
      <c r="A34" s="13" t="s">
        <v>63</v>
      </c>
      <c r="B34" s="31" t="s">
        <v>84</v>
      </c>
      <c r="C34" s="14" t="s">
        <v>85</v>
      </c>
      <c r="D34" s="52" t="s">
        <v>59</v>
      </c>
      <c r="E34" s="32" t="s">
        <v>60</v>
      </c>
      <c r="F34" s="17">
        <v>414717.0</v>
      </c>
      <c r="G34" s="17">
        <v>412387.0</v>
      </c>
      <c r="H34" s="17">
        <v>2330.0</v>
      </c>
      <c r="I34" s="17">
        <v>972232.0</v>
      </c>
      <c r="J34" s="17">
        <v>4172.0</v>
      </c>
      <c r="K34" s="17">
        <v>1476.0</v>
      </c>
      <c r="L34" s="17">
        <v>1131.0</v>
      </c>
      <c r="M34" s="17">
        <v>0.994382</v>
      </c>
      <c r="N34" s="17">
        <v>0.990243</v>
      </c>
      <c r="O34" s="17">
        <v>0.992308</v>
      </c>
      <c r="P34" s="17">
        <f t="shared" si="6"/>
        <v>6502</v>
      </c>
      <c r="Q34" s="15">
        <f> P34+P35</f>
        <v>12512</v>
      </c>
      <c r="R34" s="19" t="s">
        <v>86</v>
      </c>
      <c r="S34" s="46">
        <f> Q34/R34</f>
        <v>5.020866774</v>
      </c>
      <c r="T34" s="33">
        <v>40027.0</v>
      </c>
      <c r="U34" s="21"/>
      <c r="V34" s="21"/>
      <c r="W34" s="21"/>
      <c r="X34" s="21"/>
      <c r="Y34" s="21"/>
      <c r="Z34" s="21"/>
      <c r="AA34" s="21"/>
    </row>
    <row r="35" ht="23.25" customHeight="1">
      <c r="A35" s="22"/>
      <c r="B35" s="22"/>
      <c r="C35" s="22"/>
      <c r="D35" s="22"/>
      <c r="E35" s="32" t="s">
        <v>62</v>
      </c>
      <c r="F35" s="17">
        <v>3252095.0</v>
      </c>
      <c r="G35" s="17">
        <v>3250015.0</v>
      </c>
      <c r="H35" s="17">
        <v>2080.0</v>
      </c>
      <c r="I35" s="17">
        <v>3791721.0</v>
      </c>
      <c r="J35" s="17">
        <v>3930.0</v>
      </c>
      <c r="K35" s="17">
        <v>759.0</v>
      </c>
      <c r="L35" s="17">
        <v>167.0</v>
      </c>
      <c r="M35" s="17">
        <v>0.99936</v>
      </c>
      <c r="N35" s="17">
        <v>0.998793</v>
      </c>
      <c r="O35" s="17">
        <v>0.999077</v>
      </c>
      <c r="P35" s="17">
        <f t="shared" si="6"/>
        <v>6010</v>
      </c>
      <c r="Q35" s="22"/>
      <c r="R35" s="22"/>
      <c r="S35" s="22"/>
      <c r="T35" s="22"/>
      <c r="U35" s="21"/>
      <c r="V35" s="21"/>
      <c r="W35" s="21"/>
      <c r="X35" s="21"/>
      <c r="Y35" s="21"/>
      <c r="Z35" s="21"/>
      <c r="AA35" s="21"/>
    </row>
    <row r="36" ht="21.75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2"/>
      <c r="T36" s="11"/>
      <c r="U36" s="11"/>
      <c r="V36" s="11"/>
      <c r="W36" s="11"/>
      <c r="X36" s="11"/>
      <c r="Y36" s="11"/>
      <c r="Z36" s="11"/>
      <c r="AA36" s="11"/>
    </row>
    <row r="37" ht="21.75" customHeight="1">
      <c r="A37" s="11" t="s">
        <v>87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2"/>
      <c r="T37" s="11"/>
      <c r="U37" s="11"/>
      <c r="V37" s="11"/>
      <c r="W37" s="11"/>
      <c r="X37" s="11"/>
      <c r="Y37" s="11"/>
      <c r="Z37" s="11"/>
      <c r="AA37" s="11"/>
    </row>
    <row r="38" ht="28.5" customHeight="1">
      <c r="A38" s="13" t="s">
        <v>88</v>
      </c>
      <c r="B38" s="14" t="s">
        <v>59</v>
      </c>
      <c r="C38" s="15" t="s">
        <v>59</v>
      </c>
      <c r="D38" s="52" t="s">
        <v>59</v>
      </c>
      <c r="E38" s="32" t="s">
        <v>60</v>
      </c>
      <c r="F38" s="17">
        <v>11180.0</v>
      </c>
      <c r="G38" s="17">
        <v>11070.0</v>
      </c>
      <c r="H38" s="17">
        <v>110.0</v>
      </c>
      <c r="I38" s="17">
        <v>21853.0</v>
      </c>
      <c r="J38" s="17">
        <v>158.0</v>
      </c>
      <c r="K38" s="17">
        <v>73.0</v>
      </c>
      <c r="L38" s="17">
        <v>30.0</v>
      </c>
      <c r="M38" s="17">
        <v>0.990161</v>
      </c>
      <c r="N38" s="17">
        <v>0.986365</v>
      </c>
      <c r="O38" s="17">
        <v>0.988259</v>
      </c>
      <c r="P38" s="17">
        <f t="shared" ref="P38:P43" si="7"> H38+J38</f>
        <v>268</v>
      </c>
      <c r="Q38" s="15">
        <f> P38+P39</f>
        <v>348</v>
      </c>
      <c r="R38" s="19" t="s">
        <v>61</v>
      </c>
      <c r="S38" s="46">
        <f> Q38/R38</f>
        <v>6.25608069</v>
      </c>
      <c r="T38" s="33">
        <v>0.0</v>
      </c>
      <c r="U38" s="48"/>
      <c r="V38" s="21"/>
      <c r="W38" s="21"/>
      <c r="X38" s="21"/>
      <c r="Y38" s="21"/>
      <c r="Z38" s="21"/>
      <c r="AA38" s="21"/>
    </row>
    <row r="39" ht="23.25" customHeight="1">
      <c r="A39" s="47"/>
      <c r="B39" s="22"/>
      <c r="C39" s="22"/>
      <c r="D39" s="22"/>
      <c r="E39" s="32" t="s">
        <v>62</v>
      </c>
      <c r="F39" s="17">
        <v>70896.0</v>
      </c>
      <c r="G39" s="17">
        <v>70867.0</v>
      </c>
      <c r="H39" s="17">
        <v>29.0</v>
      </c>
      <c r="I39" s="17">
        <v>82914.0</v>
      </c>
      <c r="J39" s="17">
        <v>51.0</v>
      </c>
      <c r="K39" s="17">
        <v>17.0</v>
      </c>
      <c r="L39" s="17">
        <v>1.0</v>
      </c>
      <c r="M39" s="17">
        <v>0.999591</v>
      </c>
      <c r="N39" s="17">
        <v>0.999282</v>
      </c>
      <c r="O39" s="17">
        <v>0.999437</v>
      </c>
      <c r="P39" s="17">
        <f t="shared" si="7"/>
        <v>80</v>
      </c>
      <c r="Q39" s="22"/>
      <c r="R39" s="22"/>
      <c r="S39" s="22"/>
      <c r="T39" s="22"/>
      <c r="U39" s="21"/>
      <c r="V39" s="21"/>
      <c r="W39" s="21"/>
      <c r="X39" s="21"/>
      <c r="Y39" s="21"/>
      <c r="Z39" s="21"/>
      <c r="AA39" s="21"/>
    </row>
    <row r="40" ht="27.75" customHeight="1">
      <c r="A40" s="47"/>
      <c r="B40" s="31" t="s">
        <v>89</v>
      </c>
      <c r="C40" s="31" t="s">
        <v>90</v>
      </c>
      <c r="D40" s="52" t="s">
        <v>59</v>
      </c>
      <c r="E40" s="32" t="s">
        <v>60</v>
      </c>
      <c r="F40" s="17">
        <v>11180.0</v>
      </c>
      <c r="G40" s="17">
        <v>11127.0</v>
      </c>
      <c r="H40" s="17">
        <v>53.0</v>
      </c>
      <c r="I40" s="17">
        <v>21704.0</v>
      </c>
      <c r="J40" s="17">
        <v>79.0</v>
      </c>
      <c r="K40" s="17">
        <v>27.0</v>
      </c>
      <c r="L40" s="17">
        <v>15.0</v>
      </c>
      <c r="M40" s="17">
        <v>0.995259</v>
      </c>
      <c r="N40" s="17">
        <v>0.993178</v>
      </c>
      <c r="O40" s="17">
        <v>0.994218</v>
      </c>
      <c r="P40" s="17">
        <f t="shared" si="7"/>
        <v>132</v>
      </c>
      <c r="Q40" s="15">
        <f> P40+P41</f>
        <v>175</v>
      </c>
      <c r="R40" s="19" t="s">
        <v>61</v>
      </c>
      <c r="S40" s="46">
        <f> Q40/R40</f>
        <v>3.146017588</v>
      </c>
      <c r="T40" s="33">
        <v>272.0</v>
      </c>
      <c r="U40" s="48"/>
      <c r="V40" s="21"/>
      <c r="W40" s="21"/>
      <c r="X40" s="21"/>
      <c r="Y40" s="21"/>
      <c r="Z40" s="21"/>
      <c r="AA40" s="21"/>
    </row>
    <row r="41" ht="27.75" customHeight="1">
      <c r="A41" s="47"/>
      <c r="B41" s="22"/>
      <c r="C41" s="22"/>
      <c r="D41" s="22"/>
      <c r="E41" s="32" t="s">
        <v>62</v>
      </c>
      <c r="F41" s="17">
        <v>70896.0</v>
      </c>
      <c r="G41" s="17">
        <v>70892.0</v>
      </c>
      <c r="H41" s="17">
        <v>4.0</v>
      </c>
      <c r="I41" s="17">
        <v>82838.0</v>
      </c>
      <c r="J41" s="17">
        <v>39.0</v>
      </c>
      <c r="K41" s="17">
        <v>3.0</v>
      </c>
      <c r="L41" s="17">
        <v>1.0</v>
      </c>
      <c r="M41" s="17">
        <v>0.999944</v>
      </c>
      <c r="N41" s="17">
        <v>0.999451</v>
      </c>
      <c r="O41" s="17">
        <v>0.999697</v>
      </c>
      <c r="P41" s="17">
        <f t="shared" si="7"/>
        <v>43</v>
      </c>
      <c r="Q41" s="22"/>
      <c r="R41" s="22"/>
      <c r="S41" s="22"/>
      <c r="T41" s="22"/>
      <c r="U41" s="48"/>
      <c r="V41" s="21"/>
      <c r="W41" s="21"/>
      <c r="X41" s="21"/>
      <c r="Y41" s="21"/>
      <c r="Z41" s="21"/>
      <c r="AA41" s="21"/>
    </row>
    <row r="42" ht="27.75" customHeight="1">
      <c r="A42" s="47"/>
      <c r="B42" s="31" t="s">
        <v>91</v>
      </c>
      <c r="C42" s="31" t="s">
        <v>92</v>
      </c>
      <c r="D42" s="34" t="s">
        <v>68</v>
      </c>
      <c r="E42" s="32" t="s">
        <v>60</v>
      </c>
      <c r="F42" s="48">
        <v>11180.0</v>
      </c>
      <c r="G42" s="48">
        <v>11123.0</v>
      </c>
      <c r="H42" s="48">
        <v>57.0</v>
      </c>
      <c r="I42" s="48">
        <v>21873.0</v>
      </c>
      <c r="J42" s="48">
        <v>112.0</v>
      </c>
      <c r="K42" s="48">
        <v>43.0</v>
      </c>
      <c r="L42" s="48">
        <v>21.0</v>
      </c>
      <c r="M42" s="48">
        <v>0.994902</v>
      </c>
      <c r="N42" s="48">
        <v>0.990348</v>
      </c>
      <c r="O42" s="48">
        <v>0.99262</v>
      </c>
      <c r="P42" s="17">
        <f t="shared" si="7"/>
        <v>169</v>
      </c>
      <c r="Q42" s="15">
        <f> P42+P43</f>
        <v>208</v>
      </c>
      <c r="R42" s="19" t="s">
        <v>61</v>
      </c>
      <c r="S42" s="46">
        <f> Q42/R42</f>
        <v>3.739266619</v>
      </c>
      <c r="T42" s="53"/>
      <c r="U42" s="48"/>
      <c r="V42" s="21"/>
      <c r="W42" s="21"/>
      <c r="X42" s="21"/>
      <c r="Y42" s="21"/>
      <c r="Z42" s="21"/>
      <c r="AA42" s="21"/>
    </row>
    <row r="43" ht="23.25" customHeight="1">
      <c r="A43" s="22"/>
      <c r="B43" s="22"/>
      <c r="C43" s="22"/>
      <c r="D43" s="41"/>
      <c r="E43" s="32" t="s">
        <v>62</v>
      </c>
      <c r="F43" s="48">
        <v>70896.0</v>
      </c>
      <c r="G43" s="48">
        <v>70893.0</v>
      </c>
      <c r="H43" s="48">
        <v>3.0</v>
      </c>
      <c r="I43" s="48">
        <v>82923.0</v>
      </c>
      <c r="J43" s="48">
        <v>36.0</v>
      </c>
      <c r="K43" s="48">
        <v>2.0</v>
      </c>
      <c r="L43" s="48">
        <v>0.0</v>
      </c>
      <c r="M43" s="48">
        <v>0.999958</v>
      </c>
      <c r="N43" s="48">
        <v>0.999493</v>
      </c>
      <c r="O43" s="48">
        <v>0.999725</v>
      </c>
      <c r="P43" s="17">
        <f t="shared" si="7"/>
        <v>39</v>
      </c>
      <c r="Q43" s="22"/>
      <c r="R43" s="22"/>
      <c r="S43" s="22"/>
      <c r="T43" s="22"/>
      <c r="U43" s="21"/>
      <c r="V43" s="21"/>
      <c r="W43" s="21"/>
      <c r="X43" s="21"/>
      <c r="Y43" s="21"/>
      <c r="Z43" s="21"/>
      <c r="AA43" s="21"/>
    </row>
    <row r="44">
      <c r="A44" s="30"/>
      <c r="B44" s="30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49"/>
      <c r="T44" s="30"/>
      <c r="U44" s="30"/>
      <c r="V44" s="30"/>
      <c r="W44" s="30"/>
      <c r="X44" s="30"/>
      <c r="Y44" s="30"/>
      <c r="Z44" s="30"/>
      <c r="AA44" s="30"/>
    </row>
    <row r="45" ht="23.25" customHeight="1">
      <c r="A45" s="13" t="s">
        <v>93</v>
      </c>
      <c r="B45" s="14" t="s">
        <v>59</v>
      </c>
      <c r="C45" s="15" t="s">
        <v>59</v>
      </c>
      <c r="D45" s="15" t="s">
        <v>59</v>
      </c>
      <c r="E45" s="32" t="s">
        <v>60</v>
      </c>
      <c r="F45" s="17">
        <v>414717.0</v>
      </c>
      <c r="G45" s="17">
        <v>411046.0</v>
      </c>
      <c r="H45" s="17">
        <v>3671.0</v>
      </c>
      <c r="I45" s="17">
        <v>968856.0</v>
      </c>
      <c r="J45" s="17">
        <v>3855.0</v>
      </c>
      <c r="K45" s="17">
        <v>2059.0</v>
      </c>
      <c r="L45" s="17">
        <v>552.0</v>
      </c>
      <c r="M45" s="17">
        <v>0.991148</v>
      </c>
      <c r="N45" s="17">
        <v>0.990948</v>
      </c>
      <c r="O45" s="17">
        <v>0.991048</v>
      </c>
      <c r="P45" s="17">
        <v>7526.0</v>
      </c>
      <c r="Q45" s="15">
        <f> P45+P46</f>
        <v>17090</v>
      </c>
      <c r="R45" s="19" t="s">
        <v>64</v>
      </c>
      <c r="S45" s="46">
        <f> Q45/R45</f>
        <v>6.863453815</v>
      </c>
      <c r="T45" s="33">
        <v>0.0</v>
      </c>
      <c r="U45" s="21"/>
      <c r="V45" s="21"/>
      <c r="W45" s="21"/>
      <c r="X45" s="21"/>
      <c r="Y45" s="21"/>
      <c r="Z45" s="21"/>
      <c r="AA45" s="21"/>
    </row>
    <row r="46">
      <c r="A46" s="47"/>
      <c r="B46" s="22"/>
      <c r="C46" s="22"/>
      <c r="D46" s="22"/>
      <c r="E46" s="32" t="s">
        <v>62</v>
      </c>
      <c r="F46" s="17">
        <v>3252095.0</v>
      </c>
      <c r="G46" s="17">
        <v>3247060.0</v>
      </c>
      <c r="H46" s="17">
        <v>5035.0</v>
      </c>
      <c r="I46" s="17">
        <v>3790843.0</v>
      </c>
      <c r="J46" s="17">
        <v>4529.0</v>
      </c>
      <c r="K46" s="17">
        <v>1331.0</v>
      </c>
      <c r="L46" s="17">
        <v>148.0</v>
      </c>
      <c r="M46" s="17">
        <v>0.998452</v>
      </c>
      <c r="N46" s="17">
        <v>0.998609</v>
      </c>
      <c r="O46" s="17">
        <v>0.99853</v>
      </c>
      <c r="P46" s="17">
        <v>9564.0</v>
      </c>
      <c r="Q46" s="22"/>
      <c r="R46" s="22"/>
      <c r="S46" s="22"/>
      <c r="T46" s="22"/>
      <c r="U46" s="21"/>
      <c r="V46" s="21"/>
      <c r="W46" s="21"/>
      <c r="X46" s="21"/>
      <c r="Y46" s="21"/>
      <c r="Z46" s="21"/>
      <c r="AA46" s="21"/>
    </row>
    <row r="47" ht="23.25" customHeight="1">
      <c r="A47" s="47"/>
      <c r="B47" s="31" t="s">
        <v>94</v>
      </c>
      <c r="C47" s="31" t="s">
        <v>95</v>
      </c>
      <c r="D47" s="34" t="s">
        <v>68</v>
      </c>
      <c r="E47" s="32" t="s">
        <v>60</v>
      </c>
      <c r="F47" s="17">
        <v>414717.0</v>
      </c>
      <c r="G47" s="17">
        <v>412693.0</v>
      </c>
      <c r="H47" s="17">
        <v>2024.0</v>
      </c>
      <c r="I47" s="17">
        <v>970124.0</v>
      </c>
      <c r="J47" s="17">
        <v>2678.0</v>
      </c>
      <c r="K47" s="17">
        <v>1034.0</v>
      </c>
      <c r="L47" s="17">
        <v>517.0</v>
      </c>
      <c r="M47" s="17">
        <v>0.99512</v>
      </c>
      <c r="N47" s="17">
        <v>0.993723</v>
      </c>
      <c r="O47" s="17">
        <v>0.994421</v>
      </c>
      <c r="P47" s="17">
        <v>4702.0</v>
      </c>
      <c r="Q47" s="15">
        <f> P47+P48</f>
        <v>12115</v>
      </c>
      <c r="R47" s="19" t="s">
        <v>64</v>
      </c>
      <c r="S47" s="46">
        <f> Q47/R47</f>
        <v>4.865461847</v>
      </c>
      <c r="T47" s="40">
        <v>10010.0</v>
      </c>
      <c r="U47" s="21"/>
      <c r="V47" s="21"/>
      <c r="W47" s="21"/>
      <c r="X47" s="21"/>
      <c r="Y47" s="21"/>
      <c r="Z47" s="21"/>
      <c r="AA47" s="21"/>
    </row>
    <row r="48" ht="19.5" customHeight="1">
      <c r="A48" s="22"/>
      <c r="B48" s="22"/>
      <c r="C48" s="22"/>
      <c r="D48" s="41"/>
      <c r="E48" s="32" t="s">
        <v>62</v>
      </c>
      <c r="F48" s="17">
        <v>3252095.0</v>
      </c>
      <c r="G48" s="17">
        <v>3248469.0</v>
      </c>
      <c r="H48" s="17">
        <v>3626.0</v>
      </c>
      <c r="I48" s="17">
        <v>3791989.0</v>
      </c>
      <c r="J48" s="17">
        <v>3787.0</v>
      </c>
      <c r="K48" s="17">
        <v>618.0</v>
      </c>
      <c r="L48" s="17">
        <v>135.0</v>
      </c>
      <c r="M48" s="17">
        <v>0.998885</v>
      </c>
      <c r="N48" s="17">
        <v>0.998837</v>
      </c>
      <c r="O48" s="17">
        <v>0.998861</v>
      </c>
      <c r="P48" s="17">
        <v>7413.0</v>
      </c>
      <c r="Q48" s="22"/>
      <c r="R48" s="22"/>
      <c r="S48" s="22"/>
      <c r="T48" s="22"/>
      <c r="U48" s="21"/>
      <c r="V48" s="21"/>
      <c r="W48" s="21"/>
      <c r="X48" s="21"/>
      <c r="Y48" s="21"/>
      <c r="Z48" s="21"/>
      <c r="AA48" s="21"/>
    </row>
    <row r="49" ht="19.5" customHeight="1">
      <c r="A49" s="24"/>
      <c r="B49" s="25"/>
      <c r="C49" s="25"/>
      <c r="D49" s="42"/>
      <c r="E49" s="42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26"/>
      <c r="R49" s="28"/>
      <c r="S49" s="44"/>
      <c r="T49" s="30"/>
      <c r="U49" s="30"/>
      <c r="V49" s="30"/>
      <c r="W49" s="30"/>
      <c r="X49" s="30"/>
      <c r="Y49" s="30"/>
      <c r="Z49" s="30"/>
      <c r="AA49" s="30"/>
    </row>
    <row r="50" ht="21.75" customHeight="1">
      <c r="A50" s="11" t="s">
        <v>96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2"/>
      <c r="T50" s="11"/>
      <c r="U50" s="11"/>
      <c r="V50" s="11"/>
      <c r="W50" s="11"/>
      <c r="X50" s="11"/>
      <c r="Y50" s="11"/>
      <c r="Z50" s="11"/>
      <c r="AA50" s="11"/>
    </row>
    <row r="51" ht="27.75" customHeight="1">
      <c r="A51" s="13" t="s">
        <v>58</v>
      </c>
      <c r="B51" s="31" t="s">
        <v>97</v>
      </c>
      <c r="C51" s="31" t="s">
        <v>98</v>
      </c>
      <c r="D51" s="55" t="s">
        <v>59</v>
      </c>
      <c r="E51" s="32" t="s">
        <v>60</v>
      </c>
      <c r="F51" s="17">
        <v>11180.0</v>
      </c>
      <c r="G51" s="17">
        <v>11165.0</v>
      </c>
      <c r="H51" s="17">
        <v>15.0</v>
      </c>
      <c r="I51" s="17">
        <v>21772.0</v>
      </c>
      <c r="J51" s="17">
        <v>54.0</v>
      </c>
      <c r="K51" s="17">
        <v>8.0</v>
      </c>
      <c r="L51" s="17">
        <v>11.0</v>
      </c>
      <c r="M51" s="17">
        <v>0.998658</v>
      </c>
      <c r="N51" s="17">
        <v>0.995343</v>
      </c>
      <c r="O51" s="17">
        <v>0.996998</v>
      </c>
      <c r="P51" s="17">
        <f t="shared" ref="P51:P54" si="8"> H51+J51</f>
        <v>69</v>
      </c>
      <c r="Q51" s="15">
        <f> P51+P52</f>
        <v>110</v>
      </c>
      <c r="R51" s="19" t="s">
        <v>61</v>
      </c>
      <c r="S51" s="20">
        <f>Q51/R51</f>
        <v>1.97749677</v>
      </c>
      <c r="T51" s="33">
        <v>488.0</v>
      </c>
      <c r="U51" s="21"/>
      <c r="V51" s="21"/>
      <c r="W51" s="21"/>
      <c r="X51" s="21"/>
      <c r="Y51" s="21"/>
      <c r="Z51" s="21"/>
      <c r="AA51" s="21"/>
    </row>
    <row r="52" ht="30.75" customHeight="1">
      <c r="A52" s="22"/>
      <c r="B52" s="22"/>
      <c r="C52" s="22"/>
      <c r="D52" s="22"/>
      <c r="E52" s="32" t="s">
        <v>62</v>
      </c>
      <c r="F52" s="17">
        <v>70896.0</v>
      </c>
      <c r="G52" s="17">
        <v>70893.0</v>
      </c>
      <c r="H52" s="17">
        <v>3.0</v>
      </c>
      <c r="I52" s="17">
        <v>82835.0</v>
      </c>
      <c r="J52" s="17">
        <v>38.0</v>
      </c>
      <c r="K52" s="17">
        <v>2.0</v>
      </c>
      <c r="L52" s="17">
        <v>0.0</v>
      </c>
      <c r="M52" s="17">
        <v>0.999958</v>
      </c>
      <c r="N52" s="17">
        <v>0.999465</v>
      </c>
      <c r="O52" s="17">
        <v>0.999711</v>
      </c>
      <c r="P52" s="17">
        <f t="shared" si="8"/>
        <v>41</v>
      </c>
      <c r="Q52" s="22"/>
      <c r="R52" s="22"/>
      <c r="S52" s="22"/>
      <c r="T52" s="22"/>
      <c r="U52" s="21"/>
      <c r="V52" s="21"/>
      <c r="W52" s="21"/>
      <c r="X52" s="21"/>
      <c r="Y52" s="21"/>
      <c r="Z52" s="21"/>
      <c r="AA52" s="21"/>
    </row>
    <row r="53" ht="23.25" customHeight="1">
      <c r="A53" s="13" t="s">
        <v>63</v>
      </c>
      <c r="B53" s="31" t="s">
        <v>99</v>
      </c>
      <c r="C53" s="31" t="s">
        <v>100</v>
      </c>
      <c r="D53" s="55" t="s">
        <v>59</v>
      </c>
      <c r="E53" s="32" t="s">
        <v>60</v>
      </c>
      <c r="F53" s="17">
        <v>414717.0</v>
      </c>
      <c r="G53" s="17">
        <v>412864.0</v>
      </c>
      <c r="H53" s="17">
        <v>1853.0</v>
      </c>
      <c r="I53" s="17">
        <v>969477.0</v>
      </c>
      <c r="J53" s="17">
        <v>2978.0</v>
      </c>
      <c r="K53" s="17">
        <v>1161.0</v>
      </c>
      <c r="L53" s="17">
        <v>767.0</v>
      </c>
      <c r="M53" s="17">
        <v>0.995532</v>
      </c>
      <c r="N53" s="17">
        <v>0.993025</v>
      </c>
      <c r="O53" s="17">
        <v>0.994277</v>
      </c>
      <c r="P53" s="17">
        <f t="shared" si="8"/>
        <v>4831</v>
      </c>
      <c r="Q53" s="15">
        <f> P53+P54</f>
        <v>10716</v>
      </c>
      <c r="R53" s="56">
        <v>2492.0</v>
      </c>
      <c r="S53" s="20">
        <f>Q53/R53</f>
        <v>4.300160514</v>
      </c>
      <c r="T53" s="40">
        <v>32188.0</v>
      </c>
      <c r="U53" s="21"/>
      <c r="V53" s="21"/>
      <c r="W53" s="21"/>
      <c r="X53" s="21"/>
      <c r="Y53" s="21"/>
      <c r="Z53" s="21"/>
      <c r="AA53" s="21"/>
    </row>
    <row r="54" ht="36.0" customHeight="1">
      <c r="A54" s="22"/>
      <c r="B54" s="22"/>
      <c r="C54" s="22"/>
      <c r="D54" s="22"/>
      <c r="E54" s="32" t="s">
        <v>62</v>
      </c>
      <c r="F54" s="17">
        <v>3252095.0</v>
      </c>
      <c r="G54" s="17">
        <v>3250046.0</v>
      </c>
      <c r="H54" s="17">
        <v>2049.0</v>
      </c>
      <c r="I54" s="17">
        <v>3792175.0</v>
      </c>
      <c r="J54" s="17">
        <v>3836.0</v>
      </c>
      <c r="K54" s="17">
        <v>726.0</v>
      </c>
      <c r="L54" s="17">
        <v>136.0</v>
      </c>
      <c r="M54" s="17">
        <v>0.99937</v>
      </c>
      <c r="N54" s="17">
        <v>0.998822</v>
      </c>
      <c r="O54" s="17">
        <v>0.999096</v>
      </c>
      <c r="P54" s="17">
        <f t="shared" si="8"/>
        <v>5885</v>
      </c>
      <c r="Q54" s="22"/>
      <c r="R54" s="41"/>
      <c r="S54" s="22"/>
      <c r="T54" s="22"/>
      <c r="U54" s="21"/>
      <c r="V54" s="21"/>
      <c r="W54" s="21"/>
      <c r="X54" s="21"/>
      <c r="Y54" s="21"/>
      <c r="Z54" s="21"/>
      <c r="AA54" s="21"/>
    </row>
    <row r="55" ht="19.5" customHeight="1">
      <c r="A55" s="24"/>
      <c r="B55" s="57"/>
      <c r="C55" s="57"/>
      <c r="D55" s="42"/>
      <c r="E55" s="42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26"/>
      <c r="R55" s="28"/>
      <c r="S55" s="44"/>
      <c r="T55" s="30"/>
      <c r="U55" s="30"/>
      <c r="V55" s="30"/>
      <c r="W55" s="30"/>
      <c r="X55" s="30"/>
      <c r="Y55" s="30"/>
      <c r="Z55" s="30"/>
      <c r="AA55" s="30"/>
    </row>
    <row r="56">
      <c r="A56" s="11" t="s">
        <v>101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2"/>
      <c r="T56" s="11"/>
      <c r="U56" s="11"/>
      <c r="V56" s="11"/>
      <c r="W56" s="11"/>
      <c r="X56" s="11"/>
      <c r="Y56" s="11"/>
      <c r="Z56" s="11"/>
      <c r="AA56" s="11"/>
    </row>
    <row r="57" ht="28.5" customHeight="1">
      <c r="A57" s="58" t="s">
        <v>102</v>
      </c>
      <c r="B57" s="59" t="s">
        <v>59</v>
      </c>
      <c r="C57" s="60" t="s">
        <v>59</v>
      </c>
      <c r="D57" s="61" t="s">
        <v>59</v>
      </c>
      <c r="E57" s="62" t="s">
        <v>60</v>
      </c>
      <c r="F57" s="51">
        <v>522167.0</v>
      </c>
      <c r="G57" s="51">
        <v>514675.0</v>
      </c>
      <c r="H57" s="51">
        <v>7492.0</v>
      </c>
      <c r="I57" s="51">
        <v>967407.0</v>
      </c>
      <c r="J57" s="51">
        <v>7146.0</v>
      </c>
      <c r="K57" s="51">
        <v>4380.0</v>
      </c>
      <c r="L57" s="51">
        <v>1311.0</v>
      </c>
      <c r="M57" s="51">
        <v>0.985652</v>
      </c>
      <c r="N57" s="51">
        <v>0.986775</v>
      </c>
      <c r="O57" s="51">
        <v>0.986213</v>
      </c>
      <c r="P57" s="51">
        <f t="shared" ref="P57:P60" si="9"> H57+J57</f>
        <v>14638</v>
      </c>
      <c r="Q57" s="60">
        <f>P57+P58</f>
        <v>21366</v>
      </c>
      <c r="R57" s="63" t="s">
        <v>103</v>
      </c>
      <c r="S57" s="64">
        <f>Q57/R57</f>
        <v>8.44661823</v>
      </c>
      <c r="T57" s="61">
        <v>0.0</v>
      </c>
      <c r="U57" s="65"/>
      <c r="V57" s="65"/>
      <c r="W57" s="65"/>
      <c r="X57" s="65"/>
      <c r="Y57" s="65"/>
      <c r="Z57" s="65"/>
      <c r="AA57" s="65"/>
    </row>
    <row r="58" ht="28.5" customHeight="1">
      <c r="A58" s="22"/>
      <c r="B58" s="22"/>
      <c r="C58" s="22"/>
      <c r="D58" s="22"/>
      <c r="E58" s="62" t="s">
        <v>62</v>
      </c>
      <c r="F58" s="51">
        <v>3337495.0</v>
      </c>
      <c r="G58" s="51">
        <v>3335192.0</v>
      </c>
      <c r="H58" s="51">
        <v>2303.0</v>
      </c>
      <c r="I58" s="51">
        <v>3811813.0</v>
      </c>
      <c r="J58" s="51">
        <v>4425.0</v>
      </c>
      <c r="K58" s="51">
        <v>1209.0</v>
      </c>
      <c r="L58" s="51">
        <v>180.0</v>
      </c>
      <c r="M58" s="51">
        <v>0.99931</v>
      </c>
      <c r="N58" s="51">
        <v>0.998677</v>
      </c>
      <c r="O58" s="51">
        <v>0.998993</v>
      </c>
      <c r="P58" s="51">
        <f t="shared" si="9"/>
        <v>6728</v>
      </c>
      <c r="Q58" s="22"/>
      <c r="R58" s="22"/>
      <c r="S58" s="22"/>
      <c r="T58" s="22"/>
      <c r="U58" s="65"/>
      <c r="V58" s="65"/>
      <c r="W58" s="65"/>
      <c r="X58" s="65"/>
      <c r="Y58" s="65"/>
      <c r="Z58" s="65"/>
      <c r="AA58" s="65"/>
    </row>
    <row r="59" ht="28.5" customHeight="1">
      <c r="A59" s="13" t="s">
        <v>104</v>
      </c>
      <c r="B59" s="31" t="s">
        <v>105</v>
      </c>
      <c r="C59" s="14" t="s">
        <v>106</v>
      </c>
      <c r="D59" s="31" t="s">
        <v>68</v>
      </c>
      <c r="E59" s="16" t="s">
        <v>60</v>
      </c>
      <c r="F59" s="17">
        <v>11180.0</v>
      </c>
      <c r="G59" s="17">
        <v>11107.0</v>
      </c>
      <c r="H59" s="17">
        <v>73.0</v>
      </c>
      <c r="I59" s="17">
        <v>21695.0</v>
      </c>
      <c r="J59" s="17">
        <v>97.0</v>
      </c>
      <c r="K59" s="17">
        <v>39.0</v>
      </c>
      <c r="L59" s="17">
        <v>13.0</v>
      </c>
      <c r="M59" s="17">
        <v>0.99347</v>
      </c>
      <c r="N59" s="17">
        <v>0.99162</v>
      </c>
      <c r="O59" s="17">
        <v>0.992544</v>
      </c>
      <c r="P59" s="17">
        <f t="shared" si="9"/>
        <v>170</v>
      </c>
      <c r="Q59" s="15">
        <f> P59+P60</f>
        <v>216</v>
      </c>
      <c r="R59" s="19" t="s">
        <v>61</v>
      </c>
      <c r="S59" s="20">
        <f>Q59/R59</f>
        <v>3.883084566</v>
      </c>
      <c r="T59" s="33">
        <v>226.0</v>
      </c>
      <c r="U59" s="21"/>
      <c r="V59" s="21"/>
      <c r="W59" s="21"/>
      <c r="X59" s="21"/>
      <c r="Y59" s="21"/>
      <c r="Z59" s="21"/>
      <c r="AA59" s="21"/>
    </row>
    <row r="60" ht="23.25" customHeight="1">
      <c r="A60" s="22"/>
      <c r="B60" s="22"/>
      <c r="C60" s="22"/>
      <c r="D60" s="22"/>
      <c r="E60" s="16" t="s">
        <v>62</v>
      </c>
      <c r="F60" s="17">
        <v>70896.0</v>
      </c>
      <c r="G60" s="17">
        <v>70890.0</v>
      </c>
      <c r="H60" s="17">
        <v>6.0</v>
      </c>
      <c r="I60" s="17">
        <v>82830.0</v>
      </c>
      <c r="J60" s="17">
        <v>40.0</v>
      </c>
      <c r="K60" s="17">
        <v>4.0</v>
      </c>
      <c r="L60" s="17">
        <v>0.0</v>
      </c>
      <c r="M60" s="17">
        <v>0.999915</v>
      </c>
      <c r="N60" s="17">
        <v>0.999437</v>
      </c>
      <c r="O60" s="17">
        <v>0.999676</v>
      </c>
      <c r="P60" s="17">
        <f t="shared" si="9"/>
        <v>46</v>
      </c>
      <c r="Q60" s="22"/>
      <c r="R60" s="22"/>
      <c r="S60" s="22"/>
      <c r="T60" s="22"/>
      <c r="U60" s="21"/>
      <c r="V60" s="21"/>
      <c r="W60" s="21"/>
      <c r="X60" s="21"/>
      <c r="Y60" s="21"/>
      <c r="Z60" s="21"/>
      <c r="AA60" s="21"/>
    </row>
    <row r="61" ht="23.25" customHeight="1">
      <c r="A61" s="13" t="s">
        <v>107</v>
      </c>
      <c r="B61" s="31" t="s">
        <v>108</v>
      </c>
      <c r="C61" s="14" t="s">
        <v>109</v>
      </c>
      <c r="D61" s="31" t="s">
        <v>68</v>
      </c>
      <c r="E61" s="66" t="s">
        <v>62</v>
      </c>
      <c r="F61" s="67">
        <v>522167.0</v>
      </c>
      <c r="G61" s="67">
        <v>518227.0</v>
      </c>
      <c r="H61" s="67">
        <v>3940.0</v>
      </c>
      <c r="I61" s="67">
        <v>970933.0</v>
      </c>
      <c r="J61" s="67">
        <v>4435.0</v>
      </c>
      <c r="K61" s="68" t="s">
        <v>110</v>
      </c>
      <c r="L61" s="69">
        <v>838.0</v>
      </c>
      <c r="M61" s="70">
        <v>0.992455</v>
      </c>
      <c r="N61" s="67">
        <v>0.991813</v>
      </c>
      <c r="O61" s="67">
        <v>0.992134</v>
      </c>
      <c r="P61" s="67">
        <v>8375.0</v>
      </c>
      <c r="Q61" s="70">
        <v>14449.0</v>
      </c>
      <c r="R61" s="71" t="s">
        <v>111</v>
      </c>
      <c r="S61" s="72">
        <v>5.71</v>
      </c>
      <c r="T61" s="70">
        <v>12164.0</v>
      </c>
      <c r="U61" s="21"/>
      <c r="V61" s="21"/>
      <c r="W61" s="21"/>
      <c r="X61" s="21"/>
      <c r="Y61" s="21"/>
      <c r="Z61" s="21"/>
      <c r="AA61" s="21"/>
    </row>
    <row r="62" ht="23.25" customHeight="1">
      <c r="A62" s="22"/>
      <c r="B62" s="22"/>
      <c r="C62" s="22"/>
      <c r="D62" s="22"/>
      <c r="E62" s="66" t="s">
        <v>60</v>
      </c>
      <c r="F62" s="67">
        <v>3337495.0</v>
      </c>
      <c r="G62" s="67">
        <v>3335442.0</v>
      </c>
      <c r="H62" s="67">
        <v>2053.0</v>
      </c>
      <c r="I62" s="67">
        <v>3814795.0</v>
      </c>
      <c r="J62" s="67">
        <v>4021.0</v>
      </c>
      <c r="K62" s="68" t="s">
        <v>112</v>
      </c>
      <c r="L62" s="69">
        <v>127.0</v>
      </c>
      <c r="M62" s="73">
        <v>0.999385</v>
      </c>
      <c r="N62" s="67">
        <v>0.998798</v>
      </c>
      <c r="O62" s="67">
        <v>0.999091</v>
      </c>
      <c r="P62" s="67">
        <v>6074.0</v>
      </c>
      <c r="Q62" s="22"/>
      <c r="R62" s="22"/>
      <c r="S62" s="22"/>
      <c r="T62" s="22"/>
      <c r="U62" s="21"/>
      <c r="V62" s="21"/>
      <c r="W62" s="21"/>
      <c r="X62" s="21"/>
      <c r="Y62" s="21"/>
      <c r="Z62" s="21"/>
      <c r="AA62" s="21"/>
    </row>
    <row r="63" ht="27.75" customHeight="1">
      <c r="A63" s="13" t="s">
        <v>113</v>
      </c>
      <c r="B63" s="31" t="s">
        <v>114</v>
      </c>
      <c r="C63" s="14" t="s">
        <v>115</v>
      </c>
      <c r="D63" s="34" t="s">
        <v>68</v>
      </c>
      <c r="E63" s="32" t="s">
        <v>60</v>
      </c>
      <c r="F63" s="17">
        <v>414717.0</v>
      </c>
      <c r="G63" s="17">
        <v>412632.0</v>
      </c>
      <c r="H63" s="17">
        <v>2085.0</v>
      </c>
      <c r="I63" s="17">
        <v>970164.0</v>
      </c>
      <c r="J63" s="17">
        <v>2747.0</v>
      </c>
      <c r="K63" s="17">
        <v>1075.0</v>
      </c>
      <c r="L63" s="17">
        <v>536.0</v>
      </c>
      <c r="M63" s="17">
        <v>0.994972</v>
      </c>
      <c r="N63" s="17">
        <v>0.993561</v>
      </c>
      <c r="O63" s="17">
        <v>0.994266</v>
      </c>
      <c r="P63" s="17">
        <f t="shared" ref="P63:P64" si="10"> H63+J63</f>
        <v>4832</v>
      </c>
      <c r="Q63" s="15">
        <f> P63+P64</f>
        <v>12269</v>
      </c>
      <c r="R63" s="19" t="s">
        <v>103</v>
      </c>
      <c r="S63" s="20">
        <f>Q63/R63</f>
        <v>4.850302306</v>
      </c>
      <c r="T63" s="33">
        <v>12837.0</v>
      </c>
      <c r="U63" s="21"/>
      <c r="V63" s="21"/>
      <c r="W63" s="21"/>
      <c r="X63" s="21"/>
      <c r="Y63" s="21"/>
      <c r="Z63" s="21"/>
      <c r="AA63" s="21"/>
    </row>
    <row r="64" ht="23.25" customHeight="1">
      <c r="A64" s="22"/>
      <c r="B64" s="22"/>
      <c r="C64" s="22"/>
      <c r="D64" s="41"/>
      <c r="E64" s="32" t="s">
        <v>62</v>
      </c>
      <c r="F64" s="17">
        <v>3252095.0</v>
      </c>
      <c r="G64" s="17">
        <v>3248437.0</v>
      </c>
      <c r="H64" s="17">
        <v>3658.0</v>
      </c>
      <c r="I64" s="17">
        <v>3791937.0</v>
      </c>
      <c r="J64" s="17">
        <v>3779.0</v>
      </c>
      <c r="K64" s="17">
        <v>612.0</v>
      </c>
      <c r="L64" s="17">
        <v>134.0</v>
      </c>
      <c r="M64" s="17">
        <v>0.998875</v>
      </c>
      <c r="N64" s="17">
        <v>0.998839</v>
      </c>
      <c r="O64" s="17">
        <v>0.998857</v>
      </c>
      <c r="P64" s="17">
        <f t="shared" si="10"/>
        <v>7437</v>
      </c>
      <c r="Q64" s="22"/>
      <c r="R64" s="22"/>
      <c r="S64" s="22"/>
      <c r="T64" s="22"/>
      <c r="U64" s="21"/>
      <c r="V64" s="21"/>
      <c r="W64" s="21"/>
      <c r="X64" s="21"/>
      <c r="Y64" s="21"/>
      <c r="Z64" s="21"/>
      <c r="AA64" s="21"/>
    </row>
    <row r="65">
      <c r="A65" s="30"/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49"/>
      <c r="T65" s="30"/>
      <c r="U65" s="30"/>
      <c r="V65" s="30"/>
      <c r="W65" s="30"/>
      <c r="X65" s="30"/>
      <c r="Y65" s="30"/>
      <c r="Z65" s="30"/>
      <c r="AA65" s="30"/>
    </row>
    <row r="66">
      <c r="A66" s="11" t="s">
        <v>116</v>
      </c>
    </row>
    <row r="67" ht="23.25" customHeight="1">
      <c r="A67" s="13" t="s">
        <v>117</v>
      </c>
      <c r="B67" s="31" t="s">
        <v>118</v>
      </c>
      <c r="C67" s="14" t="s">
        <v>119</v>
      </c>
      <c r="D67" s="55" t="s">
        <v>59</v>
      </c>
      <c r="E67" s="16" t="s">
        <v>60</v>
      </c>
      <c r="F67" s="17">
        <v>11180.0</v>
      </c>
      <c r="G67" s="17">
        <v>11141.0</v>
      </c>
      <c r="H67" s="17">
        <v>39.0</v>
      </c>
      <c r="I67" s="17">
        <v>21762.0</v>
      </c>
      <c r="J67" s="17">
        <v>78.0</v>
      </c>
      <c r="K67" s="17">
        <v>20.0</v>
      </c>
      <c r="L67" s="17">
        <v>13.0</v>
      </c>
      <c r="M67" s="17">
        <v>0.996512</v>
      </c>
      <c r="N67" s="17">
        <v>0.993272</v>
      </c>
      <c r="O67" s="17">
        <v>0.994889</v>
      </c>
      <c r="P67" s="17">
        <f t="shared" ref="P67:P68" si="11"> H67+J67</f>
        <v>117</v>
      </c>
      <c r="Q67" s="15">
        <f> P67+P68</f>
        <v>164</v>
      </c>
      <c r="R67" s="19" t="s">
        <v>61</v>
      </c>
      <c r="S67" s="20">
        <f>Q67/R67</f>
        <v>2.948267911</v>
      </c>
      <c r="T67" s="33">
        <v>510.0</v>
      </c>
      <c r="U67" s="21"/>
      <c r="V67" s="21"/>
      <c r="W67" s="21"/>
      <c r="X67" s="21"/>
      <c r="Y67" s="21"/>
      <c r="Z67" s="21"/>
      <c r="AA67" s="21"/>
    </row>
    <row r="68" ht="23.25" customHeight="1">
      <c r="A68" s="22"/>
      <c r="B68" s="22"/>
      <c r="C68" s="22"/>
      <c r="D68" s="22"/>
      <c r="E68" s="16" t="s">
        <v>62</v>
      </c>
      <c r="F68" s="17">
        <v>70896.0</v>
      </c>
      <c r="G68" s="17">
        <v>70890.0</v>
      </c>
      <c r="H68" s="17">
        <v>6.0</v>
      </c>
      <c r="I68" s="17">
        <v>82830.0</v>
      </c>
      <c r="J68" s="17">
        <v>41.0</v>
      </c>
      <c r="K68" s="17">
        <v>4.0</v>
      </c>
      <c r="L68" s="17">
        <v>2.0</v>
      </c>
      <c r="M68" s="17">
        <v>0.999915</v>
      </c>
      <c r="N68" s="17">
        <v>0.999423</v>
      </c>
      <c r="O68" s="17">
        <v>0.999669</v>
      </c>
      <c r="P68" s="17">
        <f t="shared" si="11"/>
        <v>47</v>
      </c>
      <c r="Q68" s="22"/>
      <c r="R68" s="22"/>
      <c r="S68" s="22"/>
      <c r="T68" s="22"/>
      <c r="U68" s="21"/>
      <c r="V68" s="21"/>
      <c r="W68" s="21"/>
      <c r="X68" s="21"/>
      <c r="Y68" s="21"/>
      <c r="Z68" s="21"/>
      <c r="AA68" s="21"/>
    </row>
    <row r="69" ht="23.25" customHeight="1">
      <c r="A69" s="13" t="s">
        <v>120</v>
      </c>
      <c r="B69" s="31" t="s">
        <v>121</v>
      </c>
      <c r="C69" s="14" t="s">
        <v>122</v>
      </c>
      <c r="D69" s="55" t="s">
        <v>59</v>
      </c>
      <c r="E69" s="66" t="s">
        <v>62</v>
      </c>
      <c r="F69" s="67">
        <v>522167.0</v>
      </c>
      <c r="G69" s="67">
        <v>519546.0</v>
      </c>
      <c r="H69" s="67">
        <v>2621.0</v>
      </c>
      <c r="I69" s="67">
        <v>973602.0</v>
      </c>
      <c r="J69" s="67">
        <v>3716.0</v>
      </c>
      <c r="K69" s="68" t="s">
        <v>123</v>
      </c>
      <c r="L69" s="69">
        <v>637.0</v>
      </c>
      <c r="M69" s="70">
        <v>0.994981</v>
      </c>
      <c r="N69" s="67">
        <v>0.99315</v>
      </c>
      <c r="O69" s="67">
        <v>0.994065</v>
      </c>
      <c r="P69" s="67">
        <v>6337.0</v>
      </c>
      <c r="Q69" s="70">
        <v>12386.0</v>
      </c>
      <c r="R69" s="71" t="s">
        <v>111</v>
      </c>
      <c r="S69" s="72">
        <v>4.9</v>
      </c>
      <c r="T69" s="70">
        <v>26863.0</v>
      </c>
      <c r="U69" s="21"/>
      <c r="V69" s="21"/>
      <c r="W69" s="21"/>
      <c r="X69" s="21"/>
      <c r="Y69" s="21"/>
      <c r="Z69" s="21"/>
      <c r="AA69" s="21"/>
    </row>
    <row r="70" ht="23.25" customHeight="1">
      <c r="A70" s="22"/>
      <c r="B70" s="22"/>
      <c r="C70" s="22"/>
      <c r="D70" s="22"/>
      <c r="E70" s="66" t="s">
        <v>60</v>
      </c>
      <c r="F70" s="67">
        <v>3337495.0</v>
      </c>
      <c r="G70" s="67">
        <v>3335456.0</v>
      </c>
      <c r="H70" s="67">
        <v>2039.0</v>
      </c>
      <c r="I70" s="67">
        <v>3813224.0</v>
      </c>
      <c r="J70" s="67">
        <v>4010.0</v>
      </c>
      <c r="K70" s="68" t="s">
        <v>124</v>
      </c>
      <c r="L70" s="69">
        <v>137.0</v>
      </c>
      <c r="M70" s="73">
        <v>0.999389</v>
      </c>
      <c r="N70" s="67">
        <v>0.998801</v>
      </c>
      <c r="O70" s="67">
        <v>0.999095</v>
      </c>
      <c r="P70" s="67">
        <v>6049.0</v>
      </c>
      <c r="Q70" s="22"/>
      <c r="R70" s="22"/>
      <c r="S70" s="22"/>
      <c r="T70" s="22"/>
      <c r="U70" s="21"/>
      <c r="V70" s="21"/>
      <c r="W70" s="21"/>
      <c r="X70" s="21"/>
      <c r="Y70" s="21"/>
      <c r="Z70" s="21"/>
      <c r="AA70" s="21"/>
    </row>
    <row r="71" ht="27.75" customHeight="1">
      <c r="A71" s="13" t="s">
        <v>125</v>
      </c>
      <c r="B71" s="31" t="s">
        <v>126</v>
      </c>
      <c r="C71" s="14" t="s">
        <v>127</v>
      </c>
      <c r="D71" s="55" t="s">
        <v>59</v>
      </c>
      <c r="E71" s="32" t="s">
        <v>60</v>
      </c>
      <c r="F71" s="17">
        <v>414717.0</v>
      </c>
      <c r="G71" s="17">
        <v>410637.0</v>
      </c>
      <c r="H71" s="17">
        <v>4080.0</v>
      </c>
      <c r="I71" s="17">
        <v>970435.0</v>
      </c>
      <c r="J71" s="17">
        <v>5336.0</v>
      </c>
      <c r="K71" s="17">
        <v>2504.0</v>
      </c>
      <c r="L71" s="17">
        <v>1224.0</v>
      </c>
      <c r="M71" s="17">
        <v>0.990162</v>
      </c>
      <c r="N71" s="17">
        <v>0.987497</v>
      </c>
      <c r="O71" s="17">
        <v>0.988828</v>
      </c>
      <c r="P71" s="17">
        <f t="shared" ref="P71:P72" si="12"> H71+J71</f>
        <v>9416</v>
      </c>
      <c r="Q71" s="15">
        <f> P71+P72</f>
        <v>15794</v>
      </c>
      <c r="R71" s="19" t="s">
        <v>103</v>
      </c>
      <c r="S71" s="20">
        <f>Q71/R71</f>
        <v>6.243840135</v>
      </c>
      <c r="T71" s="33">
        <v>34478.0</v>
      </c>
      <c r="U71" s="21"/>
      <c r="V71" s="21"/>
      <c r="W71" s="21"/>
      <c r="X71" s="21"/>
      <c r="Y71" s="21"/>
      <c r="Z71" s="21"/>
      <c r="AA71" s="21"/>
    </row>
    <row r="72" ht="23.25" customHeight="1">
      <c r="A72" s="22"/>
      <c r="B72" s="22"/>
      <c r="C72" s="22"/>
      <c r="D72" s="22"/>
      <c r="E72" s="32" t="s">
        <v>62</v>
      </c>
      <c r="F72" s="17">
        <v>3252095.0</v>
      </c>
      <c r="G72" s="17">
        <v>3249778.0</v>
      </c>
      <c r="H72" s="17">
        <v>2317.0</v>
      </c>
      <c r="I72" s="17">
        <v>3791916.0</v>
      </c>
      <c r="J72" s="17">
        <v>4061.0</v>
      </c>
      <c r="K72" s="17">
        <v>883.0</v>
      </c>
      <c r="L72" s="17">
        <v>170.0</v>
      </c>
      <c r="M72" s="17">
        <v>0.999288</v>
      </c>
      <c r="N72" s="17">
        <v>0.998753</v>
      </c>
      <c r="O72" s="17">
        <v>0.99902</v>
      </c>
      <c r="P72" s="17">
        <f t="shared" si="12"/>
        <v>6378</v>
      </c>
      <c r="Q72" s="22"/>
      <c r="R72" s="22"/>
      <c r="S72" s="22"/>
      <c r="T72" s="22"/>
      <c r="U72" s="21"/>
      <c r="V72" s="21"/>
      <c r="W72" s="21"/>
      <c r="X72" s="21"/>
      <c r="Y72" s="21"/>
      <c r="Z72" s="21"/>
      <c r="AA72" s="21"/>
    </row>
    <row r="1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49"/>
      <c r="T125" s="30"/>
      <c r="U125" s="30"/>
      <c r="V125" s="30"/>
      <c r="W125" s="30"/>
      <c r="X125" s="30"/>
      <c r="Y125" s="30"/>
      <c r="Z125" s="30"/>
      <c r="AA125" s="30"/>
    </row>
    <row r="126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49"/>
      <c r="T126" s="30"/>
      <c r="U126" s="30"/>
      <c r="V126" s="30"/>
      <c r="W126" s="30"/>
      <c r="X126" s="30"/>
      <c r="Y126" s="30"/>
      <c r="Z126" s="30"/>
      <c r="AA126" s="30"/>
    </row>
    <row r="127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49"/>
      <c r="T127" s="30"/>
      <c r="U127" s="30"/>
      <c r="V127" s="30"/>
      <c r="W127" s="30"/>
      <c r="X127" s="30"/>
      <c r="Y127" s="30"/>
      <c r="Z127" s="30"/>
      <c r="AA127" s="30"/>
    </row>
    <row r="128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49"/>
      <c r="T128" s="30"/>
      <c r="U128" s="30"/>
      <c r="V128" s="30"/>
      <c r="W128" s="30"/>
      <c r="X128" s="30"/>
      <c r="Y128" s="30"/>
      <c r="Z128" s="30"/>
      <c r="AA128" s="30"/>
    </row>
    <row r="129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49"/>
      <c r="T129" s="30"/>
      <c r="U129" s="30"/>
      <c r="V129" s="30"/>
      <c r="W129" s="30"/>
      <c r="X129" s="30"/>
      <c r="Y129" s="30"/>
      <c r="Z129" s="30"/>
      <c r="AA129" s="30"/>
    </row>
    <row r="130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49"/>
      <c r="T130" s="30"/>
      <c r="U130" s="30"/>
      <c r="V130" s="30"/>
      <c r="W130" s="30"/>
      <c r="X130" s="30"/>
      <c r="Y130" s="30"/>
      <c r="Z130" s="30"/>
      <c r="AA130" s="30"/>
    </row>
    <row r="13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49"/>
      <c r="T131" s="30"/>
      <c r="U131" s="30"/>
      <c r="V131" s="30"/>
      <c r="W131" s="30"/>
      <c r="X131" s="30"/>
      <c r="Y131" s="30"/>
      <c r="Z131" s="30"/>
      <c r="AA131" s="30"/>
    </row>
    <row r="13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49"/>
      <c r="T132" s="30"/>
      <c r="U132" s="30"/>
      <c r="V132" s="30"/>
      <c r="W132" s="30"/>
      <c r="X132" s="30"/>
      <c r="Y132" s="30"/>
      <c r="Z132" s="30"/>
      <c r="AA132" s="30"/>
    </row>
    <row r="13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49"/>
      <c r="T133" s="30"/>
      <c r="U133" s="30"/>
      <c r="V133" s="30"/>
      <c r="W133" s="30"/>
      <c r="X133" s="30"/>
      <c r="Y133" s="30"/>
      <c r="Z133" s="30"/>
      <c r="AA133" s="30"/>
    </row>
    <row r="134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49"/>
      <c r="T134" s="30"/>
      <c r="U134" s="30"/>
      <c r="V134" s="30"/>
      <c r="W134" s="30"/>
      <c r="X134" s="30"/>
      <c r="Y134" s="30"/>
      <c r="Z134" s="30"/>
      <c r="AA134" s="30"/>
    </row>
    <row r="13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49"/>
      <c r="T135" s="30"/>
      <c r="U135" s="30"/>
      <c r="V135" s="30"/>
      <c r="W135" s="30"/>
      <c r="X135" s="30"/>
      <c r="Y135" s="30"/>
      <c r="Z135" s="30"/>
      <c r="AA135" s="30"/>
    </row>
    <row r="136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49"/>
      <c r="T136" s="30"/>
      <c r="U136" s="30"/>
      <c r="V136" s="30"/>
      <c r="W136" s="30"/>
      <c r="X136" s="30"/>
      <c r="Y136" s="30"/>
      <c r="Z136" s="30"/>
      <c r="AA136" s="30"/>
    </row>
    <row r="137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49"/>
      <c r="T137" s="30"/>
      <c r="U137" s="30"/>
      <c r="V137" s="30"/>
      <c r="W137" s="30"/>
      <c r="X137" s="30"/>
      <c r="Y137" s="30"/>
      <c r="Z137" s="30"/>
      <c r="AA137" s="30"/>
    </row>
    <row r="138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49"/>
      <c r="T138" s="30"/>
      <c r="U138" s="30"/>
      <c r="V138" s="30"/>
      <c r="W138" s="30"/>
      <c r="X138" s="30"/>
      <c r="Y138" s="30"/>
      <c r="Z138" s="30"/>
      <c r="AA138" s="30"/>
    </row>
    <row r="139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49"/>
      <c r="T139" s="30"/>
      <c r="U139" s="30"/>
      <c r="V139" s="30"/>
      <c r="W139" s="30"/>
      <c r="X139" s="30"/>
      <c r="Y139" s="30"/>
      <c r="Z139" s="30"/>
      <c r="AA139" s="30"/>
    </row>
    <row r="140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49"/>
      <c r="T140" s="30"/>
      <c r="U140" s="30"/>
      <c r="V140" s="30"/>
      <c r="W140" s="30"/>
      <c r="X140" s="30"/>
      <c r="Y140" s="30"/>
      <c r="Z140" s="30"/>
      <c r="AA140" s="30"/>
    </row>
    <row r="14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49"/>
      <c r="T141" s="30"/>
      <c r="U141" s="30"/>
      <c r="V141" s="30"/>
      <c r="W141" s="30"/>
      <c r="X141" s="30"/>
      <c r="Y141" s="30"/>
      <c r="Z141" s="30"/>
      <c r="AA141" s="30"/>
    </row>
    <row r="14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49"/>
      <c r="T142" s="30"/>
      <c r="U142" s="30"/>
      <c r="V142" s="30"/>
      <c r="W142" s="30"/>
      <c r="X142" s="30"/>
      <c r="Y142" s="30"/>
      <c r="Z142" s="30"/>
      <c r="AA142" s="30"/>
    </row>
    <row r="14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49"/>
      <c r="T143" s="30"/>
      <c r="U143" s="30"/>
      <c r="V143" s="30"/>
      <c r="W143" s="30"/>
      <c r="X143" s="30"/>
      <c r="Y143" s="30"/>
      <c r="Z143" s="30"/>
      <c r="AA143" s="30"/>
    </row>
    <row r="144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49"/>
      <c r="T144" s="30"/>
      <c r="U144" s="30"/>
      <c r="V144" s="30"/>
      <c r="W144" s="30"/>
      <c r="X144" s="30"/>
      <c r="Y144" s="30"/>
      <c r="Z144" s="30"/>
      <c r="AA144" s="30"/>
    </row>
    <row r="14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49"/>
      <c r="T145" s="30"/>
      <c r="U145" s="30"/>
      <c r="V145" s="30"/>
      <c r="W145" s="30"/>
      <c r="X145" s="30"/>
      <c r="Y145" s="30"/>
      <c r="Z145" s="30"/>
      <c r="AA145" s="30"/>
    </row>
    <row r="146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49"/>
      <c r="T146" s="30"/>
      <c r="U146" s="30"/>
      <c r="V146" s="30"/>
      <c r="W146" s="30"/>
      <c r="X146" s="30"/>
      <c r="Y146" s="30"/>
      <c r="Z146" s="30"/>
      <c r="AA146" s="30"/>
    </row>
    <row r="147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49"/>
      <c r="T147" s="30"/>
      <c r="U147" s="30"/>
      <c r="V147" s="30"/>
      <c r="W147" s="30"/>
      <c r="X147" s="30"/>
      <c r="Y147" s="30"/>
      <c r="Z147" s="30"/>
      <c r="AA147" s="30"/>
    </row>
    <row r="148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49"/>
      <c r="T148" s="30"/>
      <c r="U148" s="30"/>
      <c r="V148" s="30"/>
      <c r="W148" s="30"/>
      <c r="X148" s="30"/>
      <c r="Y148" s="30"/>
      <c r="Z148" s="30"/>
      <c r="AA148" s="30"/>
    </row>
    <row r="149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49"/>
      <c r="T149" s="30"/>
      <c r="U149" s="30"/>
      <c r="V149" s="30"/>
      <c r="W149" s="30"/>
      <c r="X149" s="30"/>
      <c r="Y149" s="30"/>
      <c r="Z149" s="30"/>
      <c r="AA149" s="30"/>
    </row>
    <row r="150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49"/>
      <c r="T150" s="30"/>
      <c r="U150" s="30"/>
      <c r="V150" s="30"/>
      <c r="W150" s="30"/>
      <c r="X150" s="30"/>
      <c r="Y150" s="30"/>
      <c r="Z150" s="30"/>
      <c r="AA150" s="30"/>
    </row>
    <row r="15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49"/>
      <c r="T151" s="30"/>
      <c r="U151" s="30"/>
      <c r="V151" s="30"/>
      <c r="W151" s="30"/>
      <c r="X151" s="30"/>
      <c r="Y151" s="30"/>
      <c r="Z151" s="30"/>
      <c r="AA151" s="30"/>
    </row>
    <row r="15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49"/>
      <c r="T152" s="30"/>
      <c r="U152" s="30"/>
      <c r="V152" s="30"/>
      <c r="W152" s="30"/>
      <c r="X152" s="30"/>
      <c r="Y152" s="30"/>
      <c r="Z152" s="30"/>
      <c r="AA152" s="30"/>
    </row>
    <row r="15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49"/>
      <c r="T153" s="30"/>
      <c r="U153" s="30"/>
      <c r="V153" s="30"/>
      <c r="W153" s="30"/>
      <c r="X153" s="30"/>
      <c r="Y153" s="30"/>
      <c r="Z153" s="30"/>
      <c r="AA153" s="30"/>
    </row>
    <row r="154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49"/>
      <c r="T154" s="30"/>
      <c r="U154" s="30"/>
      <c r="V154" s="30"/>
      <c r="W154" s="30"/>
      <c r="X154" s="30"/>
      <c r="Y154" s="30"/>
      <c r="Z154" s="30"/>
      <c r="AA154" s="30"/>
    </row>
    <row r="15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49"/>
      <c r="T155" s="30"/>
      <c r="U155" s="30"/>
      <c r="V155" s="30"/>
      <c r="W155" s="30"/>
      <c r="X155" s="30"/>
      <c r="Y155" s="30"/>
      <c r="Z155" s="30"/>
      <c r="AA155" s="30"/>
    </row>
    <row r="156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49"/>
      <c r="T156" s="30"/>
      <c r="U156" s="30"/>
      <c r="V156" s="30"/>
      <c r="W156" s="30"/>
      <c r="X156" s="30"/>
      <c r="Y156" s="30"/>
      <c r="Z156" s="30"/>
      <c r="AA156" s="30"/>
    </row>
    <row r="157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49"/>
      <c r="T157" s="30"/>
      <c r="U157" s="30"/>
      <c r="V157" s="30"/>
      <c r="W157" s="30"/>
      <c r="X157" s="30"/>
      <c r="Y157" s="30"/>
      <c r="Z157" s="30"/>
      <c r="AA157" s="30"/>
    </row>
    <row r="158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49"/>
      <c r="T158" s="30"/>
      <c r="U158" s="30"/>
      <c r="V158" s="30"/>
      <c r="W158" s="30"/>
      <c r="X158" s="30"/>
      <c r="Y158" s="30"/>
      <c r="Z158" s="30"/>
      <c r="AA158" s="30"/>
    </row>
    <row r="159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49"/>
      <c r="T159" s="30"/>
      <c r="U159" s="30"/>
      <c r="V159" s="30"/>
      <c r="W159" s="30"/>
      <c r="X159" s="30"/>
      <c r="Y159" s="30"/>
      <c r="Z159" s="30"/>
      <c r="AA159" s="30"/>
    </row>
    <row r="160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49"/>
      <c r="T160" s="30"/>
      <c r="U160" s="30"/>
      <c r="V160" s="30"/>
      <c r="W160" s="30"/>
      <c r="X160" s="30"/>
      <c r="Y160" s="30"/>
      <c r="Z160" s="30"/>
      <c r="AA160" s="30"/>
    </row>
    <row r="16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49"/>
      <c r="T161" s="30"/>
      <c r="U161" s="30"/>
      <c r="V161" s="30"/>
      <c r="W161" s="30"/>
      <c r="X161" s="30"/>
      <c r="Y161" s="30"/>
      <c r="Z161" s="30"/>
      <c r="AA161" s="30"/>
    </row>
    <row r="16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49"/>
      <c r="T162" s="30"/>
      <c r="U162" s="30"/>
      <c r="V162" s="30"/>
      <c r="W162" s="30"/>
      <c r="X162" s="30"/>
      <c r="Y162" s="30"/>
      <c r="Z162" s="30"/>
      <c r="AA162" s="30"/>
    </row>
    <row r="16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49"/>
      <c r="T163" s="30"/>
      <c r="U163" s="30"/>
      <c r="V163" s="30"/>
      <c r="W163" s="30"/>
      <c r="X163" s="30"/>
      <c r="Y163" s="30"/>
      <c r="Z163" s="30"/>
      <c r="AA163" s="30"/>
    </row>
    <row r="164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49"/>
      <c r="T164" s="30"/>
      <c r="U164" s="30"/>
      <c r="V164" s="30"/>
      <c r="W164" s="30"/>
      <c r="X164" s="30"/>
      <c r="Y164" s="30"/>
      <c r="Z164" s="30"/>
      <c r="AA164" s="30"/>
    </row>
    <row r="16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49"/>
      <c r="T165" s="30"/>
      <c r="U165" s="30"/>
      <c r="V165" s="30"/>
      <c r="W165" s="30"/>
      <c r="X165" s="30"/>
      <c r="Y165" s="30"/>
      <c r="Z165" s="30"/>
      <c r="AA165" s="30"/>
    </row>
    <row r="166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49"/>
      <c r="T166" s="30"/>
      <c r="U166" s="30"/>
      <c r="V166" s="30"/>
      <c r="W166" s="30"/>
      <c r="X166" s="30"/>
      <c r="Y166" s="30"/>
      <c r="Z166" s="30"/>
      <c r="AA166" s="30"/>
    </row>
    <row r="167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49"/>
      <c r="T167" s="30"/>
      <c r="U167" s="30"/>
      <c r="V167" s="30"/>
      <c r="W167" s="30"/>
      <c r="X167" s="30"/>
      <c r="Y167" s="30"/>
      <c r="Z167" s="30"/>
      <c r="AA167" s="30"/>
    </row>
    <row r="168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49"/>
      <c r="T168" s="30"/>
      <c r="U168" s="30"/>
      <c r="V168" s="30"/>
      <c r="W168" s="30"/>
      <c r="X168" s="30"/>
      <c r="Y168" s="30"/>
      <c r="Z168" s="30"/>
      <c r="AA168" s="30"/>
    </row>
    <row r="169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49"/>
      <c r="T169" s="30"/>
      <c r="U169" s="30"/>
      <c r="V169" s="30"/>
      <c r="W169" s="30"/>
      <c r="X169" s="30"/>
      <c r="Y169" s="30"/>
      <c r="Z169" s="30"/>
      <c r="AA169" s="30"/>
    </row>
    <row r="170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49"/>
      <c r="T170" s="30"/>
      <c r="U170" s="30"/>
      <c r="V170" s="30"/>
      <c r="W170" s="30"/>
      <c r="X170" s="30"/>
      <c r="Y170" s="30"/>
      <c r="Z170" s="30"/>
      <c r="AA170" s="30"/>
    </row>
    <row r="17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49"/>
      <c r="T171" s="30"/>
      <c r="U171" s="30"/>
      <c r="V171" s="30"/>
      <c r="W171" s="30"/>
      <c r="X171" s="30"/>
      <c r="Y171" s="30"/>
      <c r="Z171" s="30"/>
      <c r="AA171" s="30"/>
    </row>
    <row r="17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49"/>
      <c r="T172" s="30"/>
      <c r="U172" s="30"/>
      <c r="V172" s="30"/>
      <c r="W172" s="30"/>
      <c r="X172" s="30"/>
      <c r="Y172" s="30"/>
      <c r="Z172" s="30"/>
      <c r="AA172" s="30"/>
    </row>
    <row r="17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49"/>
      <c r="T173" s="30"/>
      <c r="U173" s="30"/>
      <c r="V173" s="30"/>
      <c r="W173" s="30"/>
      <c r="X173" s="30"/>
      <c r="Y173" s="30"/>
      <c r="Z173" s="30"/>
      <c r="AA173" s="30"/>
    </row>
    <row r="174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49"/>
      <c r="T174" s="30"/>
      <c r="U174" s="30"/>
      <c r="V174" s="30"/>
      <c r="W174" s="30"/>
      <c r="X174" s="30"/>
      <c r="Y174" s="30"/>
      <c r="Z174" s="30"/>
      <c r="AA174" s="30"/>
    </row>
    <row r="1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49"/>
      <c r="T175" s="30"/>
      <c r="U175" s="30"/>
      <c r="V175" s="30"/>
      <c r="W175" s="30"/>
      <c r="X175" s="30"/>
      <c r="Y175" s="30"/>
      <c r="Z175" s="30"/>
      <c r="AA175" s="30"/>
    </row>
    <row r="176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49"/>
      <c r="T176" s="30"/>
      <c r="U176" s="30"/>
      <c r="V176" s="30"/>
      <c r="W176" s="30"/>
      <c r="X176" s="30"/>
      <c r="Y176" s="30"/>
      <c r="Z176" s="30"/>
      <c r="AA176" s="30"/>
    </row>
    <row r="177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49"/>
      <c r="T177" s="30"/>
      <c r="U177" s="30"/>
      <c r="V177" s="30"/>
      <c r="W177" s="30"/>
      <c r="X177" s="30"/>
      <c r="Y177" s="30"/>
      <c r="Z177" s="30"/>
      <c r="AA177" s="30"/>
    </row>
    <row r="178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49"/>
      <c r="T178" s="30"/>
      <c r="U178" s="30"/>
      <c r="V178" s="30"/>
      <c r="W178" s="30"/>
      <c r="X178" s="30"/>
      <c r="Y178" s="30"/>
      <c r="Z178" s="30"/>
      <c r="AA178" s="30"/>
    </row>
    <row r="179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49"/>
      <c r="T179" s="30"/>
      <c r="U179" s="30"/>
      <c r="V179" s="30"/>
      <c r="W179" s="30"/>
      <c r="X179" s="30"/>
      <c r="Y179" s="30"/>
      <c r="Z179" s="30"/>
      <c r="AA179" s="30"/>
    </row>
    <row r="180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49"/>
      <c r="T180" s="30"/>
      <c r="U180" s="30"/>
      <c r="V180" s="30"/>
      <c r="W180" s="30"/>
      <c r="X180" s="30"/>
      <c r="Y180" s="30"/>
      <c r="Z180" s="30"/>
      <c r="AA180" s="30"/>
    </row>
    <row r="18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49"/>
      <c r="T181" s="30"/>
      <c r="U181" s="30"/>
      <c r="V181" s="30"/>
      <c r="W181" s="30"/>
      <c r="X181" s="30"/>
      <c r="Y181" s="30"/>
      <c r="Z181" s="30"/>
      <c r="AA181" s="30"/>
    </row>
    <row r="18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49"/>
      <c r="T182" s="30"/>
      <c r="U182" s="30"/>
      <c r="V182" s="30"/>
      <c r="W182" s="30"/>
      <c r="X182" s="30"/>
      <c r="Y182" s="30"/>
      <c r="Z182" s="30"/>
      <c r="AA182" s="30"/>
    </row>
    <row r="18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49"/>
      <c r="T183" s="30"/>
      <c r="U183" s="30"/>
      <c r="V183" s="30"/>
      <c r="W183" s="30"/>
      <c r="X183" s="30"/>
      <c r="Y183" s="30"/>
      <c r="Z183" s="30"/>
      <c r="AA183" s="30"/>
    </row>
    <row r="184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49"/>
      <c r="T184" s="30"/>
      <c r="U184" s="30"/>
      <c r="V184" s="30"/>
      <c r="W184" s="30"/>
      <c r="X184" s="30"/>
      <c r="Y184" s="30"/>
      <c r="Z184" s="30"/>
      <c r="AA184" s="30"/>
    </row>
    <row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49"/>
      <c r="T185" s="30"/>
      <c r="U185" s="30"/>
      <c r="V185" s="30"/>
      <c r="W185" s="30"/>
      <c r="X185" s="30"/>
      <c r="Y185" s="30"/>
      <c r="Z185" s="30"/>
      <c r="AA185" s="30"/>
    </row>
    <row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49"/>
      <c r="T186" s="30"/>
      <c r="U186" s="30"/>
      <c r="V186" s="30"/>
      <c r="W186" s="30"/>
      <c r="X186" s="30"/>
      <c r="Y186" s="30"/>
      <c r="Z186" s="30"/>
      <c r="AA186" s="30"/>
    </row>
    <row r="187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49"/>
      <c r="T187" s="30"/>
      <c r="U187" s="30"/>
      <c r="V187" s="30"/>
      <c r="W187" s="30"/>
      <c r="X187" s="30"/>
      <c r="Y187" s="30"/>
      <c r="Z187" s="30"/>
      <c r="AA187" s="30"/>
    </row>
    <row r="188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49"/>
      <c r="T188" s="30"/>
      <c r="U188" s="30"/>
      <c r="V188" s="30"/>
      <c r="W188" s="30"/>
      <c r="X188" s="30"/>
      <c r="Y188" s="30"/>
      <c r="Z188" s="30"/>
      <c r="AA188" s="30"/>
    </row>
    <row r="189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49"/>
      <c r="T189" s="30"/>
      <c r="U189" s="30"/>
      <c r="V189" s="30"/>
      <c r="W189" s="30"/>
      <c r="X189" s="30"/>
      <c r="Y189" s="30"/>
      <c r="Z189" s="30"/>
      <c r="AA189" s="30"/>
    </row>
    <row r="190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49"/>
      <c r="T190" s="30"/>
      <c r="U190" s="30"/>
      <c r="V190" s="30"/>
      <c r="W190" s="30"/>
      <c r="X190" s="30"/>
      <c r="Y190" s="30"/>
      <c r="Z190" s="30"/>
      <c r="AA190" s="30"/>
    </row>
    <row r="19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49"/>
      <c r="T191" s="30"/>
      <c r="U191" s="30"/>
      <c r="V191" s="30"/>
      <c r="W191" s="30"/>
      <c r="X191" s="30"/>
      <c r="Y191" s="30"/>
      <c r="Z191" s="30"/>
      <c r="AA191" s="30"/>
    </row>
    <row r="19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49"/>
      <c r="T192" s="30"/>
      <c r="U192" s="30"/>
      <c r="V192" s="30"/>
      <c r="W192" s="30"/>
      <c r="X192" s="30"/>
      <c r="Y192" s="30"/>
      <c r="Z192" s="30"/>
      <c r="AA192" s="30"/>
    </row>
    <row r="19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49"/>
      <c r="T193" s="30"/>
      <c r="U193" s="30"/>
      <c r="V193" s="30"/>
      <c r="W193" s="30"/>
      <c r="X193" s="30"/>
      <c r="Y193" s="30"/>
      <c r="Z193" s="30"/>
      <c r="AA193" s="30"/>
    </row>
    <row r="194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49"/>
      <c r="T194" s="30"/>
      <c r="U194" s="30"/>
      <c r="V194" s="30"/>
      <c r="W194" s="30"/>
      <c r="X194" s="30"/>
      <c r="Y194" s="30"/>
      <c r="Z194" s="30"/>
      <c r="AA194" s="30"/>
    </row>
    <row r="19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49"/>
      <c r="T195" s="30"/>
      <c r="U195" s="30"/>
      <c r="V195" s="30"/>
      <c r="W195" s="30"/>
      <c r="X195" s="30"/>
      <c r="Y195" s="30"/>
      <c r="Z195" s="30"/>
      <c r="AA195" s="30"/>
    </row>
    <row r="196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49"/>
      <c r="T196" s="30"/>
      <c r="U196" s="30"/>
      <c r="V196" s="30"/>
      <c r="W196" s="30"/>
      <c r="X196" s="30"/>
      <c r="Y196" s="30"/>
      <c r="Z196" s="30"/>
      <c r="AA196" s="30"/>
    </row>
    <row r="197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49"/>
      <c r="T197" s="30"/>
      <c r="U197" s="30"/>
      <c r="V197" s="30"/>
      <c r="W197" s="30"/>
      <c r="X197" s="30"/>
      <c r="Y197" s="30"/>
      <c r="Z197" s="30"/>
      <c r="AA197" s="30"/>
    </row>
    <row r="198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49"/>
      <c r="T198" s="30"/>
      <c r="U198" s="30"/>
      <c r="V198" s="30"/>
      <c r="W198" s="30"/>
      <c r="X198" s="30"/>
      <c r="Y198" s="30"/>
      <c r="Z198" s="30"/>
      <c r="AA198" s="30"/>
    </row>
    <row r="199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49"/>
      <c r="T199" s="30"/>
      <c r="U199" s="30"/>
      <c r="V199" s="30"/>
      <c r="W199" s="30"/>
      <c r="X199" s="30"/>
      <c r="Y199" s="30"/>
      <c r="Z199" s="30"/>
      <c r="AA199" s="30"/>
    </row>
    <row r="200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49"/>
      <c r="T200" s="30"/>
      <c r="U200" s="30"/>
      <c r="V200" s="30"/>
      <c r="W200" s="30"/>
      <c r="X200" s="30"/>
      <c r="Y200" s="30"/>
      <c r="Z200" s="30"/>
      <c r="AA200" s="30"/>
    </row>
    <row r="20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49"/>
      <c r="T201" s="30"/>
      <c r="U201" s="30"/>
      <c r="V201" s="30"/>
      <c r="W201" s="30"/>
      <c r="X201" s="30"/>
      <c r="Y201" s="30"/>
      <c r="Z201" s="30"/>
      <c r="AA201" s="30"/>
    </row>
    <row r="20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49"/>
      <c r="T202" s="30"/>
      <c r="U202" s="30"/>
      <c r="V202" s="30"/>
      <c r="W202" s="30"/>
      <c r="X202" s="30"/>
      <c r="Y202" s="30"/>
      <c r="Z202" s="30"/>
      <c r="AA202" s="30"/>
    </row>
    <row r="20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49"/>
      <c r="T203" s="30"/>
      <c r="U203" s="30"/>
      <c r="V203" s="30"/>
      <c r="W203" s="30"/>
      <c r="X203" s="30"/>
      <c r="Y203" s="30"/>
      <c r="Z203" s="30"/>
      <c r="AA203" s="30"/>
    </row>
    <row r="204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49"/>
      <c r="T204" s="30"/>
      <c r="U204" s="30"/>
      <c r="V204" s="30"/>
      <c r="W204" s="30"/>
      <c r="X204" s="30"/>
      <c r="Y204" s="30"/>
      <c r="Z204" s="30"/>
      <c r="AA204" s="30"/>
    </row>
    <row r="20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49"/>
      <c r="T205" s="30"/>
      <c r="U205" s="30"/>
      <c r="V205" s="30"/>
      <c r="W205" s="30"/>
      <c r="X205" s="30"/>
      <c r="Y205" s="30"/>
      <c r="Z205" s="30"/>
      <c r="AA205" s="30"/>
    </row>
    <row r="206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49"/>
      <c r="T206" s="30"/>
      <c r="U206" s="30"/>
      <c r="V206" s="30"/>
      <c r="W206" s="30"/>
      <c r="X206" s="30"/>
      <c r="Y206" s="30"/>
      <c r="Z206" s="30"/>
      <c r="AA206" s="30"/>
    </row>
    <row r="207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49"/>
      <c r="T207" s="30"/>
      <c r="U207" s="30"/>
      <c r="V207" s="30"/>
      <c r="W207" s="30"/>
      <c r="X207" s="30"/>
      <c r="Y207" s="30"/>
      <c r="Z207" s="30"/>
      <c r="AA207" s="30"/>
    </row>
    <row r="208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49"/>
      <c r="T208" s="30"/>
      <c r="U208" s="30"/>
      <c r="V208" s="30"/>
      <c r="W208" s="30"/>
      <c r="X208" s="30"/>
      <c r="Y208" s="30"/>
      <c r="Z208" s="30"/>
      <c r="AA208" s="30"/>
    </row>
    <row r="209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49"/>
      <c r="T209" s="30"/>
      <c r="U209" s="30"/>
      <c r="V209" s="30"/>
      <c r="W209" s="30"/>
      <c r="X209" s="30"/>
      <c r="Y209" s="30"/>
      <c r="Z209" s="30"/>
      <c r="AA209" s="30"/>
    </row>
    <row r="210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49"/>
      <c r="T210" s="30"/>
      <c r="U210" s="30"/>
      <c r="V210" s="30"/>
      <c r="W210" s="30"/>
      <c r="X210" s="30"/>
      <c r="Y210" s="30"/>
      <c r="Z210" s="30"/>
      <c r="AA210" s="30"/>
    </row>
    <row r="21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49"/>
      <c r="T211" s="30"/>
      <c r="U211" s="30"/>
      <c r="V211" s="30"/>
      <c r="W211" s="30"/>
      <c r="X211" s="30"/>
      <c r="Y211" s="30"/>
      <c r="Z211" s="30"/>
      <c r="AA211" s="30"/>
    </row>
    <row r="21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49"/>
      <c r="T212" s="30"/>
      <c r="U212" s="30"/>
      <c r="V212" s="30"/>
      <c r="W212" s="30"/>
      <c r="X212" s="30"/>
      <c r="Y212" s="30"/>
      <c r="Z212" s="30"/>
      <c r="AA212" s="30"/>
    </row>
    <row r="21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49"/>
      <c r="T213" s="30"/>
      <c r="U213" s="30"/>
      <c r="V213" s="30"/>
      <c r="W213" s="30"/>
      <c r="X213" s="30"/>
      <c r="Y213" s="30"/>
      <c r="Z213" s="30"/>
      <c r="AA213" s="30"/>
    </row>
    <row r="214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49"/>
      <c r="T214" s="30"/>
      <c r="U214" s="30"/>
      <c r="V214" s="30"/>
      <c r="W214" s="30"/>
      <c r="X214" s="30"/>
      <c r="Y214" s="30"/>
      <c r="Z214" s="30"/>
      <c r="AA214" s="30"/>
    </row>
    <row r="21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49"/>
      <c r="T215" s="30"/>
      <c r="U215" s="30"/>
      <c r="V215" s="30"/>
      <c r="W215" s="30"/>
      <c r="X215" s="30"/>
      <c r="Y215" s="30"/>
      <c r="Z215" s="30"/>
      <c r="AA215" s="30"/>
    </row>
    <row r="216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49"/>
      <c r="T216" s="30"/>
      <c r="U216" s="30"/>
      <c r="V216" s="30"/>
      <c r="W216" s="30"/>
      <c r="X216" s="30"/>
      <c r="Y216" s="30"/>
      <c r="Z216" s="30"/>
      <c r="AA216" s="30"/>
    </row>
    <row r="217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49"/>
      <c r="T217" s="30"/>
      <c r="U217" s="30"/>
      <c r="V217" s="30"/>
      <c r="W217" s="30"/>
      <c r="X217" s="30"/>
      <c r="Y217" s="30"/>
      <c r="Z217" s="30"/>
      <c r="AA217" s="30"/>
    </row>
    <row r="218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49"/>
      <c r="T218" s="30"/>
      <c r="U218" s="30"/>
      <c r="V218" s="30"/>
      <c r="W218" s="30"/>
      <c r="X218" s="30"/>
      <c r="Y218" s="30"/>
      <c r="Z218" s="30"/>
      <c r="AA218" s="30"/>
    </row>
    <row r="219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49"/>
      <c r="T219" s="30"/>
      <c r="U219" s="30"/>
      <c r="V219" s="30"/>
      <c r="W219" s="30"/>
      <c r="X219" s="30"/>
      <c r="Y219" s="30"/>
      <c r="Z219" s="30"/>
      <c r="AA219" s="30"/>
    </row>
    <row r="220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49"/>
      <c r="T220" s="30"/>
      <c r="U220" s="30"/>
      <c r="V220" s="30"/>
      <c r="W220" s="30"/>
      <c r="X220" s="30"/>
      <c r="Y220" s="30"/>
      <c r="Z220" s="30"/>
      <c r="AA220" s="30"/>
    </row>
    <row r="22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49"/>
      <c r="T221" s="30"/>
      <c r="U221" s="30"/>
      <c r="V221" s="30"/>
      <c r="W221" s="30"/>
      <c r="X221" s="30"/>
      <c r="Y221" s="30"/>
      <c r="Z221" s="30"/>
      <c r="AA221" s="30"/>
    </row>
    <row r="22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49"/>
      <c r="T222" s="30"/>
      <c r="U222" s="30"/>
      <c r="V222" s="30"/>
      <c r="W222" s="30"/>
      <c r="X222" s="30"/>
      <c r="Y222" s="30"/>
      <c r="Z222" s="30"/>
      <c r="AA222" s="30"/>
    </row>
    <row r="22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49"/>
      <c r="T223" s="30"/>
      <c r="U223" s="30"/>
      <c r="V223" s="30"/>
      <c r="W223" s="30"/>
      <c r="X223" s="30"/>
      <c r="Y223" s="30"/>
      <c r="Z223" s="30"/>
      <c r="AA223" s="30"/>
    </row>
    <row r="224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49"/>
      <c r="T224" s="30"/>
      <c r="U224" s="30"/>
      <c r="V224" s="30"/>
      <c r="W224" s="30"/>
      <c r="X224" s="30"/>
      <c r="Y224" s="30"/>
      <c r="Z224" s="30"/>
      <c r="AA224" s="30"/>
    </row>
    <row r="2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49"/>
      <c r="T225" s="30"/>
      <c r="U225" s="30"/>
      <c r="V225" s="30"/>
      <c r="W225" s="30"/>
      <c r="X225" s="30"/>
      <c r="Y225" s="30"/>
      <c r="Z225" s="30"/>
      <c r="AA225" s="30"/>
    </row>
    <row r="226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49"/>
      <c r="T226" s="30"/>
      <c r="U226" s="30"/>
      <c r="V226" s="30"/>
      <c r="W226" s="30"/>
      <c r="X226" s="30"/>
      <c r="Y226" s="30"/>
      <c r="Z226" s="30"/>
      <c r="AA226" s="30"/>
    </row>
    <row r="227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49"/>
      <c r="T227" s="30"/>
      <c r="U227" s="30"/>
      <c r="V227" s="30"/>
      <c r="W227" s="30"/>
      <c r="X227" s="30"/>
      <c r="Y227" s="30"/>
      <c r="Z227" s="30"/>
      <c r="AA227" s="30"/>
    </row>
    <row r="228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49"/>
      <c r="T228" s="30"/>
      <c r="U228" s="30"/>
      <c r="V228" s="30"/>
      <c r="W228" s="30"/>
      <c r="X228" s="30"/>
      <c r="Y228" s="30"/>
      <c r="Z228" s="30"/>
      <c r="AA228" s="30"/>
    </row>
    <row r="229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49"/>
      <c r="T229" s="30"/>
      <c r="U229" s="30"/>
      <c r="V229" s="30"/>
      <c r="W229" s="30"/>
      <c r="X229" s="30"/>
      <c r="Y229" s="30"/>
      <c r="Z229" s="30"/>
      <c r="AA229" s="30"/>
    </row>
    <row r="230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49"/>
      <c r="T230" s="30"/>
      <c r="U230" s="30"/>
      <c r="V230" s="30"/>
      <c r="W230" s="30"/>
      <c r="X230" s="30"/>
      <c r="Y230" s="30"/>
      <c r="Z230" s="30"/>
      <c r="AA230" s="30"/>
    </row>
    <row r="23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49"/>
      <c r="T231" s="30"/>
      <c r="U231" s="30"/>
      <c r="V231" s="30"/>
      <c r="W231" s="30"/>
      <c r="X231" s="30"/>
      <c r="Y231" s="30"/>
      <c r="Z231" s="30"/>
      <c r="AA231" s="30"/>
    </row>
    <row r="23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49"/>
      <c r="T232" s="30"/>
      <c r="U232" s="30"/>
      <c r="V232" s="30"/>
      <c r="W232" s="30"/>
      <c r="X232" s="30"/>
      <c r="Y232" s="30"/>
      <c r="Z232" s="30"/>
      <c r="AA232" s="30"/>
    </row>
    <row r="23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49"/>
      <c r="T233" s="30"/>
      <c r="U233" s="30"/>
      <c r="V233" s="30"/>
      <c r="W233" s="30"/>
      <c r="X233" s="30"/>
      <c r="Y233" s="30"/>
      <c r="Z233" s="30"/>
      <c r="AA233" s="30"/>
    </row>
    <row r="234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49"/>
      <c r="T234" s="30"/>
      <c r="U234" s="30"/>
      <c r="V234" s="30"/>
      <c r="W234" s="30"/>
      <c r="X234" s="30"/>
      <c r="Y234" s="30"/>
      <c r="Z234" s="30"/>
      <c r="AA234" s="30"/>
    </row>
    <row r="23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49"/>
      <c r="T235" s="30"/>
      <c r="U235" s="30"/>
      <c r="V235" s="30"/>
      <c r="W235" s="30"/>
      <c r="X235" s="30"/>
      <c r="Y235" s="30"/>
      <c r="Z235" s="30"/>
      <c r="AA235" s="30"/>
    </row>
    <row r="236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49"/>
      <c r="T236" s="30"/>
      <c r="U236" s="30"/>
      <c r="V236" s="30"/>
      <c r="W236" s="30"/>
      <c r="X236" s="30"/>
      <c r="Y236" s="30"/>
      <c r="Z236" s="30"/>
      <c r="AA236" s="30"/>
    </row>
    <row r="237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49"/>
      <c r="T237" s="30"/>
      <c r="U237" s="30"/>
      <c r="V237" s="30"/>
      <c r="W237" s="30"/>
      <c r="X237" s="30"/>
      <c r="Y237" s="30"/>
      <c r="Z237" s="30"/>
      <c r="AA237" s="30"/>
    </row>
    <row r="238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49"/>
      <c r="T238" s="30"/>
      <c r="U238" s="30"/>
      <c r="V238" s="30"/>
      <c r="W238" s="30"/>
      <c r="X238" s="30"/>
      <c r="Y238" s="30"/>
      <c r="Z238" s="30"/>
      <c r="AA238" s="30"/>
    </row>
    <row r="239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49"/>
      <c r="T239" s="30"/>
      <c r="U239" s="30"/>
      <c r="V239" s="30"/>
      <c r="W239" s="30"/>
      <c r="X239" s="30"/>
      <c r="Y239" s="30"/>
      <c r="Z239" s="30"/>
      <c r="AA239" s="30"/>
    </row>
    <row r="240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49"/>
      <c r="T240" s="30"/>
      <c r="U240" s="30"/>
      <c r="V240" s="30"/>
      <c r="W240" s="30"/>
      <c r="X240" s="30"/>
      <c r="Y240" s="30"/>
      <c r="Z240" s="30"/>
      <c r="AA240" s="30"/>
    </row>
    <row r="24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49"/>
      <c r="T241" s="30"/>
      <c r="U241" s="30"/>
      <c r="V241" s="30"/>
      <c r="W241" s="30"/>
      <c r="X241" s="30"/>
      <c r="Y241" s="30"/>
      <c r="Z241" s="30"/>
      <c r="AA241" s="30"/>
    </row>
    <row r="24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49"/>
      <c r="T242" s="30"/>
      <c r="U242" s="30"/>
      <c r="V242" s="30"/>
      <c r="W242" s="30"/>
      <c r="X242" s="30"/>
      <c r="Y242" s="30"/>
      <c r="Z242" s="30"/>
      <c r="AA242" s="30"/>
    </row>
    <row r="24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49"/>
      <c r="T243" s="30"/>
      <c r="U243" s="30"/>
      <c r="V243" s="30"/>
      <c r="W243" s="30"/>
      <c r="X243" s="30"/>
      <c r="Y243" s="30"/>
      <c r="Z243" s="30"/>
      <c r="AA243" s="30"/>
    </row>
    <row r="244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49"/>
      <c r="T244" s="30"/>
      <c r="U244" s="30"/>
      <c r="V244" s="30"/>
      <c r="W244" s="30"/>
      <c r="X244" s="30"/>
      <c r="Y244" s="30"/>
      <c r="Z244" s="30"/>
      <c r="AA244" s="30"/>
    </row>
    <row r="24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49"/>
      <c r="T245" s="30"/>
      <c r="U245" s="30"/>
      <c r="V245" s="30"/>
      <c r="W245" s="30"/>
      <c r="X245" s="30"/>
      <c r="Y245" s="30"/>
      <c r="Z245" s="30"/>
      <c r="AA245" s="30"/>
    </row>
    <row r="246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49"/>
      <c r="T246" s="30"/>
      <c r="U246" s="30"/>
      <c r="V246" s="30"/>
      <c r="W246" s="30"/>
      <c r="X246" s="30"/>
      <c r="Y246" s="30"/>
      <c r="Z246" s="30"/>
      <c r="AA246" s="30"/>
    </row>
    <row r="247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49"/>
      <c r="T247" s="30"/>
      <c r="U247" s="30"/>
      <c r="V247" s="30"/>
      <c r="W247" s="30"/>
      <c r="X247" s="30"/>
      <c r="Y247" s="30"/>
      <c r="Z247" s="30"/>
      <c r="AA247" s="30"/>
    </row>
    <row r="248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49"/>
      <c r="T248" s="30"/>
      <c r="U248" s="30"/>
      <c r="V248" s="30"/>
      <c r="W248" s="30"/>
      <c r="X248" s="30"/>
      <c r="Y248" s="30"/>
      <c r="Z248" s="30"/>
      <c r="AA248" s="30"/>
    </row>
    <row r="249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49"/>
      <c r="T249" s="30"/>
      <c r="U249" s="30"/>
      <c r="V249" s="30"/>
      <c r="W249" s="30"/>
      <c r="X249" s="30"/>
      <c r="Y249" s="30"/>
      <c r="Z249" s="30"/>
      <c r="AA249" s="30"/>
    </row>
    <row r="250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49"/>
      <c r="T250" s="30"/>
      <c r="U250" s="30"/>
      <c r="V250" s="30"/>
      <c r="W250" s="30"/>
      <c r="X250" s="30"/>
      <c r="Y250" s="30"/>
      <c r="Z250" s="30"/>
      <c r="AA250" s="30"/>
    </row>
    <row r="25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49"/>
      <c r="T251" s="30"/>
      <c r="U251" s="30"/>
      <c r="V251" s="30"/>
      <c r="W251" s="30"/>
      <c r="X251" s="30"/>
      <c r="Y251" s="30"/>
      <c r="Z251" s="30"/>
      <c r="AA251" s="30"/>
    </row>
    <row r="25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49"/>
      <c r="T252" s="30"/>
      <c r="U252" s="30"/>
      <c r="V252" s="30"/>
      <c r="W252" s="30"/>
      <c r="X252" s="30"/>
      <c r="Y252" s="30"/>
      <c r="Z252" s="30"/>
      <c r="AA252" s="30"/>
    </row>
    <row r="25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49"/>
      <c r="T253" s="30"/>
      <c r="U253" s="30"/>
      <c r="V253" s="30"/>
      <c r="W253" s="30"/>
      <c r="X253" s="30"/>
      <c r="Y253" s="30"/>
      <c r="Z253" s="30"/>
      <c r="AA253" s="30"/>
    </row>
    <row r="254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49"/>
      <c r="T254" s="30"/>
      <c r="U254" s="30"/>
      <c r="V254" s="30"/>
      <c r="W254" s="30"/>
      <c r="X254" s="30"/>
      <c r="Y254" s="30"/>
      <c r="Z254" s="30"/>
      <c r="AA254" s="30"/>
    </row>
    <row r="25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49"/>
      <c r="T255" s="30"/>
      <c r="U255" s="30"/>
      <c r="V255" s="30"/>
      <c r="W255" s="30"/>
      <c r="X255" s="30"/>
      <c r="Y255" s="30"/>
      <c r="Z255" s="30"/>
      <c r="AA255" s="30"/>
    </row>
    <row r="256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49"/>
      <c r="T256" s="30"/>
      <c r="U256" s="30"/>
      <c r="V256" s="30"/>
      <c r="W256" s="30"/>
      <c r="X256" s="30"/>
      <c r="Y256" s="30"/>
      <c r="Z256" s="30"/>
      <c r="AA256" s="30"/>
    </row>
    <row r="257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49"/>
      <c r="T257" s="30"/>
      <c r="U257" s="30"/>
      <c r="V257" s="30"/>
      <c r="W257" s="30"/>
      <c r="X257" s="30"/>
      <c r="Y257" s="30"/>
      <c r="Z257" s="30"/>
      <c r="AA257" s="30"/>
    </row>
    <row r="258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49"/>
      <c r="T258" s="30"/>
      <c r="U258" s="30"/>
      <c r="V258" s="30"/>
      <c r="W258" s="30"/>
      <c r="X258" s="30"/>
      <c r="Y258" s="30"/>
      <c r="Z258" s="30"/>
      <c r="AA258" s="30"/>
    </row>
    <row r="259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49"/>
      <c r="T259" s="30"/>
      <c r="U259" s="30"/>
      <c r="V259" s="30"/>
      <c r="W259" s="30"/>
      <c r="X259" s="30"/>
      <c r="Y259" s="30"/>
      <c r="Z259" s="30"/>
      <c r="AA259" s="30"/>
    </row>
    <row r="260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49"/>
      <c r="T260" s="30"/>
      <c r="U260" s="30"/>
      <c r="V260" s="30"/>
      <c r="W260" s="30"/>
      <c r="X260" s="30"/>
      <c r="Y260" s="30"/>
      <c r="Z260" s="30"/>
      <c r="AA260" s="30"/>
    </row>
    <row r="26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49"/>
      <c r="T261" s="30"/>
      <c r="U261" s="30"/>
      <c r="V261" s="30"/>
      <c r="W261" s="30"/>
      <c r="X261" s="30"/>
      <c r="Y261" s="30"/>
      <c r="Z261" s="30"/>
      <c r="AA261" s="30"/>
    </row>
    <row r="26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49"/>
      <c r="T262" s="30"/>
      <c r="U262" s="30"/>
      <c r="V262" s="30"/>
      <c r="W262" s="30"/>
      <c r="X262" s="30"/>
      <c r="Y262" s="30"/>
      <c r="Z262" s="30"/>
      <c r="AA262" s="30"/>
    </row>
    <row r="26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49"/>
      <c r="T263" s="30"/>
      <c r="U263" s="30"/>
      <c r="V263" s="30"/>
      <c r="W263" s="30"/>
      <c r="X263" s="30"/>
      <c r="Y263" s="30"/>
      <c r="Z263" s="30"/>
      <c r="AA263" s="30"/>
    </row>
    <row r="264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49"/>
      <c r="T264" s="30"/>
      <c r="U264" s="30"/>
      <c r="V264" s="30"/>
      <c r="W264" s="30"/>
      <c r="X264" s="30"/>
      <c r="Y264" s="30"/>
      <c r="Z264" s="30"/>
      <c r="AA264" s="30"/>
    </row>
    <row r="26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49"/>
      <c r="T265" s="30"/>
      <c r="U265" s="30"/>
      <c r="V265" s="30"/>
      <c r="W265" s="30"/>
      <c r="X265" s="30"/>
      <c r="Y265" s="30"/>
      <c r="Z265" s="30"/>
      <c r="AA265" s="30"/>
    </row>
    <row r="266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49"/>
      <c r="T266" s="30"/>
      <c r="U266" s="30"/>
      <c r="V266" s="30"/>
      <c r="W266" s="30"/>
      <c r="X266" s="30"/>
      <c r="Y266" s="30"/>
      <c r="Z266" s="30"/>
      <c r="AA266" s="30"/>
    </row>
    <row r="267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49"/>
      <c r="T267" s="30"/>
      <c r="U267" s="30"/>
      <c r="V267" s="30"/>
      <c r="W267" s="30"/>
      <c r="X267" s="30"/>
      <c r="Y267" s="30"/>
      <c r="Z267" s="30"/>
      <c r="AA267" s="30"/>
    </row>
    <row r="268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49"/>
      <c r="T268" s="30"/>
      <c r="U268" s="30"/>
      <c r="V268" s="30"/>
      <c r="W268" s="30"/>
      <c r="X268" s="30"/>
      <c r="Y268" s="30"/>
      <c r="Z268" s="30"/>
      <c r="AA268" s="30"/>
    </row>
    <row r="269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49"/>
      <c r="T269" s="30"/>
      <c r="U269" s="30"/>
      <c r="V269" s="30"/>
      <c r="W269" s="30"/>
      <c r="X269" s="30"/>
      <c r="Y269" s="30"/>
      <c r="Z269" s="30"/>
      <c r="AA269" s="30"/>
    </row>
    <row r="270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49"/>
      <c r="T270" s="30"/>
      <c r="U270" s="30"/>
      <c r="V270" s="30"/>
      <c r="W270" s="30"/>
      <c r="X270" s="30"/>
      <c r="Y270" s="30"/>
      <c r="Z270" s="30"/>
      <c r="AA270" s="30"/>
    </row>
    <row r="27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49"/>
      <c r="T271" s="30"/>
      <c r="U271" s="30"/>
      <c r="V271" s="30"/>
      <c r="W271" s="30"/>
      <c r="X271" s="30"/>
      <c r="Y271" s="30"/>
      <c r="Z271" s="30"/>
      <c r="AA271" s="30"/>
    </row>
    <row r="27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49"/>
      <c r="T272" s="30"/>
      <c r="U272" s="30"/>
      <c r="V272" s="30"/>
      <c r="W272" s="30"/>
      <c r="X272" s="30"/>
      <c r="Y272" s="30"/>
      <c r="Z272" s="30"/>
      <c r="AA272" s="30"/>
    </row>
    <row r="27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49"/>
      <c r="T273" s="30"/>
      <c r="U273" s="30"/>
      <c r="V273" s="30"/>
      <c r="W273" s="30"/>
      <c r="X273" s="30"/>
      <c r="Y273" s="30"/>
      <c r="Z273" s="30"/>
      <c r="AA273" s="30"/>
    </row>
    <row r="274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49"/>
      <c r="T274" s="30"/>
      <c r="U274" s="30"/>
      <c r="V274" s="30"/>
      <c r="W274" s="30"/>
      <c r="X274" s="30"/>
      <c r="Y274" s="30"/>
      <c r="Z274" s="30"/>
      <c r="AA274" s="30"/>
    </row>
    <row r="2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49"/>
      <c r="T275" s="30"/>
      <c r="U275" s="30"/>
      <c r="V275" s="30"/>
      <c r="W275" s="30"/>
      <c r="X275" s="30"/>
      <c r="Y275" s="30"/>
      <c r="Z275" s="30"/>
      <c r="AA275" s="30"/>
    </row>
    <row r="276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49"/>
      <c r="T276" s="30"/>
      <c r="U276" s="30"/>
      <c r="V276" s="30"/>
      <c r="W276" s="30"/>
      <c r="X276" s="30"/>
      <c r="Y276" s="30"/>
      <c r="Z276" s="30"/>
      <c r="AA276" s="30"/>
    </row>
    <row r="277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49"/>
      <c r="T277" s="30"/>
      <c r="U277" s="30"/>
      <c r="V277" s="30"/>
      <c r="W277" s="30"/>
      <c r="X277" s="30"/>
      <c r="Y277" s="30"/>
      <c r="Z277" s="30"/>
      <c r="AA277" s="30"/>
    </row>
    <row r="278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49"/>
      <c r="T278" s="30"/>
      <c r="U278" s="30"/>
      <c r="V278" s="30"/>
      <c r="W278" s="30"/>
      <c r="X278" s="30"/>
      <c r="Y278" s="30"/>
      <c r="Z278" s="30"/>
      <c r="AA278" s="30"/>
    </row>
    <row r="279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49"/>
      <c r="T279" s="30"/>
      <c r="U279" s="30"/>
      <c r="V279" s="30"/>
      <c r="W279" s="30"/>
      <c r="X279" s="30"/>
      <c r="Y279" s="30"/>
      <c r="Z279" s="30"/>
      <c r="AA279" s="30"/>
    </row>
    <row r="280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49"/>
      <c r="T280" s="30"/>
      <c r="U280" s="30"/>
      <c r="V280" s="30"/>
      <c r="W280" s="30"/>
      <c r="X280" s="30"/>
      <c r="Y280" s="30"/>
      <c r="Z280" s="30"/>
      <c r="AA280" s="30"/>
    </row>
    <row r="28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49"/>
      <c r="T281" s="30"/>
      <c r="U281" s="30"/>
      <c r="V281" s="30"/>
      <c r="W281" s="30"/>
      <c r="X281" s="30"/>
      <c r="Y281" s="30"/>
      <c r="Z281" s="30"/>
      <c r="AA281" s="30"/>
    </row>
    <row r="28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49"/>
      <c r="T282" s="30"/>
      <c r="U282" s="30"/>
      <c r="V282" s="30"/>
      <c r="W282" s="30"/>
      <c r="X282" s="30"/>
      <c r="Y282" s="30"/>
      <c r="Z282" s="30"/>
      <c r="AA282" s="30"/>
    </row>
    <row r="28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49"/>
      <c r="T283" s="30"/>
      <c r="U283" s="30"/>
      <c r="V283" s="30"/>
      <c r="W283" s="30"/>
      <c r="X283" s="30"/>
      <c r="Y283" s="30"/>
      <c r="Z283" s="30"/>
      <c r="AA283" s="30"/>
    </row>
    <row r="284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49"/>
      <c r="T284" s="30"/>
      <c r="U284" s="30"/>
      <c r="V284" s="30"/>
      <c r="W284" s="30"/>
      <c r="X284" s="30"/>
      <c r="Y284" s="30"/>
      <c r="Z284" s="30"/>
      <c r="AA284" s="30"/>
    </row>
    <row r="28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49"/>
      <c r="T285" s="30"/>
      <c r="U285" s="30"/>
      <c r="V285" s="30"/>
      <c r="W285" s="30"/>
      <c r="X285" s="30"/>
      <c r="Y285" s="30"/>
      <c r="Z285" s="30"/>
      <c r="AA285" s="30"/>
    </row>
    <row r="286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49"/>
      <c r="T286" s="30"/>
      <c r="U286" s="30"/>
      <c r="V286" s="30"/>
      <c r="W286" s="30"/>
      <c r="X286" s="30"/>
      <c r="Y286" s="30"/>
      <c r="Z286" s="30"/>
      <c r="AA286" s="30"/>
    </row>
    <row r="287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49"/>
      <c r="T287" s="30"/>
      <c r="U287" s="30"/>
      <c r="V287" s="30"/>
      <c r="W287" s="30"/>
      <c r="X287" s="30"/>
      <c r="Y287" s="30"/>
      <c r="Z287" s="30"/>
      <c r="AA287" s="30"/>
    </row>
    <row r="288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49"/>
      <c r="T288" s="30"/>
      <c r="U288" s="30"/>
      <c r="V288" s="30"/>
      <c r="W288" s="30"/>
      <c r="X288" s="30"/>
      <c r="Y288" s="30"/>
      <c r="Z288" s="30"/>
      <c r="AA288" s="30"/>
    </row>
    <row r="289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49"/>
      <c r="T289" s="30"/>
      <c r="U289" s="30"/>
      <c r="V289" s="30"/>
      <c r="W289" s="30"/>
      <c r="X289" s="30"/>
      <c r="Y289" s="30"/>
      <c r="Z289" s="30"/>
      <c r="AA289" s="30"/>
    </row>
    <row r="290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49"/>
      <c r="T290" s="30"/>
      <c r="U290" s="30"/>
      <c r="V290" s="30"/>
      <c r="W290" s="30"/>
      <c r="X290" s="30"/>
      <c r="Y290" s="30"/>
      <c r="Z290" s="30"/>
      <c r="AA290" s="30"/>
    </row>
    <row r="29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49"/>
      <c r="T291" s="30"/>
      <c r="U291" s="30"/>
      <c r="V291" s="30"/>
      <c r="W291" s="30"/>
      <c r="X291" s="30"/>
      <c r="Y291" s="30"/>
      <c r="Z291" s="30"/>
      <c r="AA291" s="30"/>
    </row>
    <row r="29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49"/>
      <c r="T292" s="30"/>
      <c r="U292" s="30"/>
      <c r="V292" s="30"/>
      <c r="W292" s="30"/>
      <c r="X292" s="30"/>
      <c r="Y292" s="30"/>
      <c r="Z292" s="30"/>
      <c r="AA292" s="30"/>
    </row>
    <row r="29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49"/>
      <c r="T293" s="30"/>
      <c r="U293" s="30"/>
      <c r="V293" s="30"/>
      <c r="W293" s="30"/>
      <c r="X293" s="30"/>
      <c r="Y293" s="30"/>
      <c r="Z293" s="30"/>
      <c r="AA293" s="30"/>
    </row>
    <row r="294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49"/>
      <c r="T294" s="30"/>
      <c r="U294" s="30"/>
      <c r="V294" s="30"/>
      <c r="W294" s="30"/>
      <c r="X294" s="30"/>
      <c r="Y294" s="30"/>
      <c r="Z294" s="30"/>
      <c r="AA294" s="30"/>
    </row>
    <row r="29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49"/>
      <c r="T295" s="30"/>
      <c r="U295" s="30"/>
      <c r="V295" s="30"/>
      <c r="W295" s="30"/>
      <c r="X295" s="30"/>
      <c r="Y295" s="30"/>
      <c r="Z295" s="30"/>
      <c r="AA295" s="30"/>
    </row>
    <row r="296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49"/>
      <c r="T296" s="30"/>
      <c r="U296" s="30"/>
      <c r="V296" s="30"/>
      <c r="W296" s="30"/>
      <c r="X296" s="30"/>
      <c r="Y296" s="30"/>
      <c r="Z296" s="30"/>
      <c r="AA296" s="30"/>
    </row>
    <row r="297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49"/>
      <c r="T297" s="30"/>
      <c r="U297" s="30"/>
      <c r="V297" s="30"/>
      <c r="W297" s="30"/>
      <c r="X297" s="30"/>
      <c r="Y297" s="30"/>
      <c r="Z297" s="30"/>
      <c r="AA297" s="30"/>
    </row>
    <row r="298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49"/>
      <c r="T298" s="30"/>
      <c r="U298" s="30"/>
      <c r="V298" s="30"/>
      <c r="W298" s="30"/>
      <c r="X298" s="30"/>
      <c r="Y298" s="30"/>
      <c r="Z298" s="30"/>
      <c r="AA298" s="30"/>
    </row>
    <row r="299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49"/>
      <c r="T299" s="30"/>
      <c r="U299" s="30"/>
      <c r="V299" s="30"/>
      <c r="W299" s="30"/>
      <c r="X299" s="30"/>
      <c r="Y299" s="30"/>
      <c r="Z299" s="30"/>
      <c r="AA299" s="30"/>
    </row>
    <row r="300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49"/>
      <c r="T300" s="30"/>
      <c r="U300" s="30"/>
      <c r="V300" s="30"/>
      <c r="W300" s="30"/>
      <c r="X300" s="30"/>
      <c r="Y300" s="30"/>
      <c r="Z300" s="30"/>
      <c r="AA300" s="30"/>
    </row>
    <row r="30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49"/>
      <c r="T301" s="30"/>
      <c r="U301" s="30"/>
      <c r="V301" s="30"/>
      <c r="W301" s="30"/>
      <c r="X301" s="30"/>
      <c r="Y301" s="30"/>
      <c r="Z301" s="30"/>
      <c r="AA301" s="30"/>
    </row>
    <row r="30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49"/>
      <c r="T302" s="30"/>
      <c r="U302" s="30"/>
      <c r="V302" s="30"/>
      <c r="W302" s="30"/>
      <c r="X302" s="30"/>
      <c r="Y302" s="30"/>
      <c r="Z302" s="30"/>
      <c r="AA302" s="30"/>
    </row>
    <row r="30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49"/>
      <c r="T303" s="30"/>
      <c r="U303" s="30"/>
      <c r="V303" s="30"/>
      <c r="W303" s="30"/>
      <c r="X303" s="30"/>
      <c r="Y303" s="30"/>
      <c r="Z303" s="30"/>
      <c r="AA303" s="30"/>
    </row>
    <row r="304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49"/>
      <c r="T304" s="30"/>
      <c r="U304" s="30"/>
      <c r="V304" s="30"/>
      <c r="W304" s="30"/>
      <c r="X304" s="30"/>
      <c r="Y304" s="30"/>
      <c r="Z304" s="30"/>
      <c r="AA304" s="30"/>
    </row>
    <row r="30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49"/>
      <c r="T305" s="30"/>
      <c r="U305" s="30"/>
      <c r="V305" s="30"/>
      <c r="W305" s="30"/>
      <c r="X305" s="30"/>
      <c r="Y305" s="30"/>
      <c r="Z305" s="30"/>
      <c r="AA305" s="30"/>
    </row>
    <row r="306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49"/>
      <c r="T306" s="30"/>
      <c r="U306" s="30"/>
      <c r="V306" s="30"/>
      <c r="W306" s="30"/>
      <c r="X306" s="30"/>
      <c r="Y306" s="30"/>
      <c r="Z306" s="30"/>
      <c r="AA306" s="30"/>
    </row>
    <row r="307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49"/>
      <c r="T307" s="30"/>
      <c r="U307" s="30"/>
      <c r="V307" s="30"/>
      <c r="W307" s="30"/>
      <c r="X307" s="30"/>
      <c r="Y307" s="30"/>
      <c r="Z307" s="30"/>
      <c r="AA307" s="30"/>
    </row>
    <row r="308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49"/>
      <c r="T308" s="30"/>
      <c r="U308" s="30"/>
      <c r="V308" s="30"/>
      <c r="W308" s="30"/>
      <c r="X308" s="30"/>
      <c r="Y308" s="30"/>
      <c r="Z308" s="30"/>
      <c r="AA308" s="30"/>
    </row>
    <row r="309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49"/>
      <c r="T309" s="30"/>
      <c r="U309" s="30"/>
      <c r="V309" s="30"/>
      <c r="W309" s="30"/>
      <c r="X309" s="30"/>
      <c r="Y309" s="30"/>
      <c r="Z309" s="30"/>
      <c r="AA309" s="30"/>
    </row>
    <row r="310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49"/>
      <c r="T310" s="30"/>
      <c r="U310" s="30"/>
      <c r="V310" s="30"/>
      <c r="W310" s="30"/>
      <c r="X310" s="30"/>
      <c r="Y310" s="30"/>
      <c r="Z310" s="30"/>
      <c r="AA310" s="30"/>
    </row>
    <row r="31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49"/>
      <c r="T311" s="30"/>
      <c r="U311" s="30"/>
      <c r="V311" s="30"/>
      <c r="W311" s="30"/>
      <c r="X311" s="30"/>
      <c r="Y311" s="30"/>
      <c r="Z311" s="30"/>
      <c r="AA311" s="30"/>
    </row>
    <row r="31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49"/>
      <c r="T312" s="30"/>
      <c r="U312" s="30"/>
      <c r="V312" s="30"/>
      <c r="W312" s="30"/>
      <c r="X312" s="30"/>
      <c r="Y312" s="30"/>
      <c r="Z312" s="30"/>
      <c r="AA312" s="30"/>
    </row>
    <row r="31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49"/>
      <c r="T313" s="30"/>
      <c r="U313" s="30"/>
      <c r="V313" s="30"/>
      <c r="W313" s="30"/>
      <c r="X313" s="30"/>
      <c r="Y313" s="30"/>
      <c r="Z313" s="30"/>
      <c r="AA313" s="30"/>
    </row>
    <row r="314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49"/>
      <c r="T314" s="30"/>
      <c r="U314" s="30"/>
      <c r="V314" s="30"/>
      <c r="W314" s="30"/>
      <c r="X314" s="30"/>
      <c r="Y314" s="30"/>
      <c r="Z314" s="30"/>
      <c r="AA314" s="30"/>
    </row>
    <row r="31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49"/>
      <c r="T315" s="30"/>
      <c r="U315" s="30"/>
      <c r="V315" s="30"/>
      <c r="W315" s="30"/>
      <c r="X315" s="30"/>
      <c r="Y315" s="30"/>
      <c r="Z315" s="30"/>
      <c r="AA315" s="30"/>
    </row>
    <row r="316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49"/>
      <c r="T316" s="30"/>
      <c r="U316" s="30"/>
      <c r="V316" s="30"/>
      <c r="W316" s="30"/>
      <c r="X316" s="30"/>
      <c r="Y316" s="30"/>
      <c r="Z316" s="30"/>
      <c r="AA316" s="30"/>
    </row>
    <row r="317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49"/>
      <c r="T317" s="30"/>
      <c r="U317" s="30"/>
      <c r="V317" s="30"/>
      <c r="W317" s="30"/>
      <c r="X317" s="30"/>
      <c r="Y317" s="30"/>
      <c r="Z317" s="30"/>
      <c r="AA317" s="30"/>
    </row>
    <row r="318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49"/>
      <c r="T318" s="30"/>
      <c r="U318" s="30"/>
      <c r="V318" s="30"/>
      <c r="W318" s="30"/>
      <c r="X318" s="30"/>
      <c r="Y318" s="30"/>
      <c r="Z318" s="30"/>
      <c r="AA318" s="30"/>
    </row>
    <row r="319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49"/>
      <c r="T319" s="30"/>
      <c r="U319" s="30"/>
      <c r="V319" s="30"/>
      <c r="W319" s="30"/>
      <c r="X319" s="30"/>
      <c r="Y319" s="30"/>
      <c r="Z319" s="30"/>
      <c r="AA319" s="30"/>
    </row>
    <row r="320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49"/>
      <c r="T320" s="30"/>
      <c r="U320" s="30"/>
      <c r="V320" s="30"/>
      <c r="W320" s="30"/>
      <c r="X320" s="30"/>
      <c r="Y320" s="30"/>
      <c r="Z320" s="30"/>
      <c r="AA320" s="30"/>
    </row>
    <row r="32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49"/>
      <c r="T321" s="30"/>
      <c r="U321" s="30"/>
      <c r="V321" s="30"/>
      <c r="W321" s="30"/>
      <c r="X321" s="30"/>
      <c r="Y321" s="30"/>
      <c r="Z321" s="30"/>
      <c r="AA321" s="30"/>
    </row>
    <row r="32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49"/>
      <c r="T322" s="30"/>
      <c r="U322" s="30"/>
      <c r="V322" s="30"/>
      <c r="W322" s="30"/>
      <c r="X322" s="30"/>
      <c r="Y322" s="30"/>
      <c r="Z322" s="30"/>
      <c r="AA322" s="30"/>
    </row>
    <row r="32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49"/>
      <c r="T323" s="30"/>
      <c r="U323" s="30"/>
      <c r="V323" s="30"/>
      <c r="W323" s="30"/>
      <c r="X323" s="30"/>
      <c r="Y323" s="30"/>
      <c r="Z323" s="30"/>
      <c r="AA323" s="30"/>
    </row>
    <row r="324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49"/>
      <c r="T324" s="30"/>
      <c r="U324" s="30"/>
      <c r="V324" s="30"/>
      <c r="W324" s="30"/>
      <c r="X324" s="30"/>
      <c r="Y324" s="30"/>
      <c r="Z324" s="30"/>
      <c r="AA324" s="30"/>
    </row>
    <row r="32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49"/>
      <c r="T325" s="30"/>
      <c r="U325" s="30"/>
      <c r="V325" s="30"/>
      <c r="W325" s="30"/>
      <c r="X325" s="30"/>
      <c r="Y325" s="30"/>
      <c r="Z325" s="30"/>
      <c r="AA325" s="30"/>
    </row>
    <row r="326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49"/>
      <c r="T326" s="30"/>
      <c r="U326" s="30"/>
      <c r="V326" s="30"/>
      <c r="W326" s="30"/>
      <c r="X326" s="30"/>
      <c r="Y326" s="30"/>
      <c r="Z326" s="30"/>
      <c r="AA326" s="30"/>
    </row>
    <row r="327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49"/>
      <c r="T327" s="30"/>
      <c r="U327" s="30"/>
      <c r="V327" s="30"/>
      <c r="W327" s="30"/>
      <c r="X327" s="30"/>
      <c r="Y327" s="30"/>
      <c r="Z327" s="30"/>
      <c r="AA327" s="30"/>
    </row>
    <row r="328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49"/>
      <c r="T328" s="30"/>
      <c r="U328" s="30"/>
      <c r="V328" s="30"/>
      <c r="W328" s="30"/>
      <c r="X328" s="30"/>
      <c r="Y328" s="30"/>
      <c r="Z328" s="30"/>
      <c r="AA328" s="30"/>
    </row>
    <row r="329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49"/>
      <c r="T329" s="30"/>
      <c r="U329" s="30"/>
      <c r="V329" s="30"/>
      <c r="W329" s="30"/>
      <c r="X329" s="30"/>
      <c r="Y329" s="30"/>
      <c r="Z329" s="30"/>
      <c r="AA329" s="30"/>
    </row>
    <row r="330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49"/>
      <c r="T330" s="30"/>
      <c r="U330" s="30"/>
      <c r="V330" s="30"/>
      <c r="W330" s="30"/>
      <c r="X330" s="30"/>
      <c r="Y330" s="30"/>
      <c r="Z330" s="30"/>
      <c r="AA330" s="30"/>
    </row>
    <row r="33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49"/>
      <c r="T331" s="30"/>
      <c r="U331" s="30"/>
      <c r="V331" s="30"/>
      <c r="W331" s="30"/>
      <c r="X331" s="30"/>
      <c r="Y331" s="30"/>
      <c r="Z331" s="30"/>
      <c r="AA331" s="30"/>
    </row>
    <row r="33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49"/>
      <c r="T332" s="30"/>
      <c r="U332" s="30"/>
      <c r="V332" s="30"/>
      <c r="W332" s="30"/>
      <c r="X332" s="30"/>
      <c r="Y332" s="30"/>
      <c r="Z332" s="30"/>
      <c r="AA332" s="30"/>
    </row>
    <row r="33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49"/>
      <c r="T333" s="30"/>
      <c r="U333" s="30"/>
      <c r="V333" s="30"/>
      <c r="W333" s="30"/>
      <c r="X333" s="30"/>
      <c r="Y333" s="30"/>
      <c r="Z333" s="30"/>
      <c r="AA333" s="30"/>
    </row>
    <row r="334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49"/>
      <c r="T334" s="30"/>
      <c r="U334" s="30"/>
      <c r="V334" s="30"/>
      <c r="W334" s="30"/>
      <c r="X334" s="30"/>
      <c r="Y334" s="30"/>
      <c r="Z334" s="30"/>
      <c r="AA334" s="30"/>
    </row>
    <row r="33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49"/>
      <c r="T335" s="30"/>
      <c r="U335" s="30"/>
      <c r="V335" s="30"/>
      <c r="W335" s="30"/>
      <c r="X335" s="30"/>
      <c r="Y335" s="30"/>
      <c r="Z335" s="30"/>
      <c r="AA335" s="30"/>
    </row>
    <row r="336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49"/>
      <c r="T336" s="30"/>
      <c r="U336" s="30"/>
      <c r="V336" s="30"/>
      <c r="W336" s="30"/>
      <c r="X336" s="30"/>
      <c r="Y336" s="30"/>
      <c r="Z336" s="30"/>
      <c r="AA336" s="30"/>
    </row>
    <row r="337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49"/>
      <c r="T337" s="30"/>
      <c r="U337" s="30"/>
      <c r="V337" s="30"/>
      <c r="W337" s="30"/>
      <c r="X337" s="30"/>
      <c r="Y337" s="30"/>
      <c r="Z337" s="30"/>
      <c r="AA337" s="30"/>
    </row>
    <row r="338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49"/>
      <c r="T338" s="30"/>
      <c r="U338" s="30"/>
      <c r="V338" s="30"/>
      <c r="W338" s="30"/>
      <c r="X338" s="30"/>
      <c r="Y338" s="30"/>
      <c r="Z338" s="30"/>
      <c r="AA338" s="30"/>
    </row>
    <row r="339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49"/>
      <c r="T339" s="30"/>
      <c r="U339" s="30"/>
      <c r="V339" s="30"/>
      <c r="W339" s="30"/>
      <c r="X339" s="30"/>
      <c r="Y339" s="30"/>
      <c r="Z339" s="30"/>
      <c r="AA339" s="30"/>
    </row>
    <row r="340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49"/>
      <c r="T340" s="30"/>
      <c r="U340" s="30"/>
      <c r="V340" s="30"/>
      <c r="W340" s="30"/>
      <c r="X340" s="30"/>
      <c r="Y340" s="30"/>
      <c r="Z340" s="30"/>
      <c r="AA340" s="30"/>
    </row>
    <row r="34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49"/>
      <c r="T341" s="30"/>
      <c r="U341" s="30"/>
      <c r="V341" s="30"/>
      <c r="W341" s="30"/>
      <c r="X341" s="30"/>
      <c r="Y341" s="30"/>
      <c r="Z341" s="30"/>
      <c r="AA341" s="30"/>
    </row>
    <row r="34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49"/>
      <c r="T342" s="30"/>
      <c r="U342" s="30"/>
      <c r="V342" s="30"/>
      <c r="W342" s="30"/>
      <c r="X342" s="30"/>
      <c r="Y342" s="30"/>
      <c r="Z342" s="30"/>
      <c r="AA342" s="30"/>
    </row>
    <row r="34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49"/>
      <c r="T343" s="30"/>
      <c r="U343" s="30"/>
      <c r="V343" s="30"/>
      <c r="W343" s="30"/>
      <c r="X343" s="30"/>
      <c r="Y343" s="30"/>
      <c r="Z343" s="30"/>
      <c r="AA343" s="30"/>
    </row>
    <row r="344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49"/>
      <c r="T344" s="30"/>
      <c r="U344" s="30"/>
      <c r="V344" s="30"/>
      <c r="W344" s="30"/>
      <c r="X344" s="30"/>
      <c r="Y344" s="30"/>
      <c r="Z344" s="30"/>
      <c r="AA344" s="30"/>
    </row>
    <row r="34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49"/>
      <c r="T345" s="30"/>
      <c r="U345" s="30"/>
      <c r="V345" s="30"/>
      <c r="W345" s="30"/>
      <c r="X345" s="30"/>
      <c r="Y345" s="30"/>
      <c r="Z345" s="30"/>
      <c r="AA345" s="30"/>
    </row>
    <row r="346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49"/>
      <c r="T346" s="30"/>
      <c r="U346" s="30"/>
      <c r="V346" s="30"/>
      <c r="W346" s="30"/>
      <c r="X346" s="30"/>
      <c r="Y346" s="30"/>
      <c r="Z346" s="30"/>
      <c r="AA346" s="30"/>
    </row>
    <row r="347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49"/>
      <c r="T347" s="30"/>
      <c r="U347" s="30"/>
      <c r="V347" s="30"/>
      <c r="W347" s="30"/>
      <c r="X347" s="30"/>
      <c r="Y347" s="30"/>
      <c r="Z347" s="30"/>
      <c r="AA347" s="30"/>
    </row>
    <row r="348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49"/>
      <c r="T348" s="30"/>
      <c r="U348" s="30"/>
      <c r="V348" s="30"/>
      <c r="W348" s="30"/>
      <c r="X348" s="30"/>
      <c r="Y348" s="30"/>
      <c r="Z348" s="30"/>
      <c r="AA348" s="30"/>
    </row>
    <row r="349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49"/>
      <c r="T349" s="30"/>
      <c r="U349" s="30"/>
      <c r="V349" s="30"/>
      <c r="W349" s="30"/>
      <c r="X349" s="30"/>
      <c r="Y349" s="30"/>
      <c r="Z349" s="30"/>
      <c r="AA349" s="30"/>
    </row>
    <row r="350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49"/>
      <c r="T350" s="30"/>
      <c r="U350" s="30"/>
      <c r="V350" s="30"/>
      <c r="W350" s="30"/>
      <c r="X350" s="30"/>
      <c r="Y350" s="30"/>
      <c r="Z350" s="30"/>
      <c r="AA350" s="30"/>
    </row>
    <row r="35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49"/>
      <c r="T351" s="30"/>
      <c r="U351" s="30"/>
      <c r="V351" s="30"/>
      <c r="W351" s="30"/>
      <c r="X351" s="30"/>
      <c r="Y351" s="30"/>
      <c r="Z351" s="30"/>
      <c r="AA351" s="30"/>
    </row>
    <row r="35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49"/>
      <c r="T352" s="30"/>
      <c r="U352" s="30"/>
      <c r="V352" s="30"/>
      <c r="W352" s="30"/>
      <c r="X352" s="30"/>
      <c r="Y352" s="30"/>
      <c r="Z352" s="30"/>
      <c r="AA352" s="30"/>
    </row>
    <row r="35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49"/>
      <c r="T353" s="30"/>
      <c r="U353" s="30"/>
      <c r="V353" s="30"/>
      <c r="W353" s="30"/>
      <c r="X353" s="30"/>
      <c r="Y353" s="30"/>
      <c r="Z353" s="30"/>
      <c r="AA353" s="30"/>
    </row>
    <row r="354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49"/>
      <c r="T354" s="30"/>
      <c r="U354" s="30"/>
      <c r="V354" s="30"/>
      <c r="W354" s="30"/>
      <c r="X354" s="30"/>
      <c r="Y354" s="30"/>
      <c r="Z354" s="30"/>
      <c r="AA354" s="30"/>
    </row>
    <row r="35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49"/>
      <c r="T355" s="30"/>
      <c r="U355" s="30"/>
      <c r="V355" s="30"/>
      <c r="W355" s="30"/>
      <c r="X355" s="30"/>
      <c r="Y355" s="30"/>
      <c r="Z355" s="30"/>
      <c r="AA355" s="30"/>
    </row>
    <row r="356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49"/>
      <c r="T356" s="30"/>
      <c r="U356" s="30"/>
      <c r="V356" s="30"/>
      <c r="W356" s="30"/>
      <c r="X356" s="30"/>
      <c r="Y356" s="30"/>
      <c r="Z356" s="30"/>
      <c r="AA356" s="30"/>
    </row>
    <row r="357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49"/>
      <c r="T357" s="30"/>
      <c r="U357" s="30"/>
      <c r="V357" s="30"/>
      <c r="W357" s="30"/>
      <c r="X357" s="30"/>
      <c r="Y357" s="30"/>
      <c r="Z357" s="30"/>
      <c r="AA357" s="30"/>
    </row>
    <row r="358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49"/>
      <c r="T358" s="30"/>
      <c r="U358" s="30"/>
      <c r="V358" s="30"/>
      <c r="W358" s="30"/>
      <c r="X358" s="30"/>
      <c r="Y358" s="30"/>
      <c r="Z358" s="30"/>
      <c r="AA358" s="30"/>
    </row>
    <row r="359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49"/>
      <c r="T359" s="30"/>
      <c r="U359" s="30"/>
      <c r="V359" s="30"/>
      <c r="W359" s="30"/>
      <c r="X359" s="30"/>
      <c r="Y359" s="30"/>
      <c r="Z359" s="30"/>
      <c r="AA359" s="30"/>
    </row>
    <row r="360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49"/>
      <c r="T360" s="30"/>
      <c r="U360" s="30"/>
      <c r="V360" s="30"/>
      <c r="W360" s="30"/>
      <c r="X360" s="30"/>
      <c r="Y360" s="30"/>
      <c r="Z360" s="30"/>
      <c r="AA360" s="30"/>
    </row>
    <row r="36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49"/>
      <c r="T361" s="30"/>
      <c r="U361" s="30"/>
      <c r="V361" s="30"/>
      <c r="W361" s="30"/>
      <c r="X361" s="30"/>
      <c r="Y361" s="30"/>
      <c r="Z361" s="30"/>
      <c r="AA361" s="30"/>
    </row>
    <row r="36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49"/>
      <c r="T362" s="30"/>
      <c r="U362" s="30"/>
      <c r="V362" s="30"/>
      <c r="W362" s="30"/>
      <c r="X362" s="30"/>
      <c r="Y362" s="30"/>
      <c r="Z362" s="30"/>
      <c r="AA362" s="30"/>
    </row>
    <row r="36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49"/>
      <c r="T363" s="30"/>
      <c r="U363" s="30"/>
      <c r="V363" s="30"/>
      <c r="W363" s="30"/>
      <c r="X363" s="30"/>
      <c r="Y363" s="30"/>
      <c r="Z363" s="30"/>
      <c r="AA363" s="30"/>
    </row>
    <row r="364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49"/>
      <c r="T364" s="30"/>
      <c r="U364" s="30"/>
      <c r="V364" s="30"/>
      <c r="W364" s="30"/>
      <c r="X364" s="30"/>
      <c r="Y364" s="30"/>
      <c r="Z364" s="30"/>
      <c r="AA364" s="30"/>
    </row>
    <row r="36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49"/>
      <c r="T365" s="30"/>
      <c r="U365" s="30"/>
      <c r="V365" s="30"/>
      <c r="W365" s="30"/>
      <c r="X365" s="30"/>
      <c r="Y365" s="30"/>
      <c r="Z365" s="30"/>
      <c r="AA365" s="30"/>
    </row>
    <row r="366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49"/>
      <c r="T366" s="30"/>
      <c r="U366" s="30"/>
      <c r="V366" s="30"/>
      <c r="W366" s="30"/>
      <c r="X366" s="30"/>
      <c r="Y366" s="30"/>
      <c r="Z366" s="30"/>
      <c r="AA366" s="30"/>
    </row>
    <row r="367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49"/>
      <c r="T367" s="30"/>
      <c r="U367" s="30"/>
      <c r="V367" s="30"/>
      <c r="W367" s="30"/>
      <c r="X367" s="30"/>
      <c r="Y367" s="30"/>
      <c r="Z367" s="30"/>
      <c r="AA367" s="30"/>
    </row>
    <row r="368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49"/>
      <c r="T368" s="30"/>
      <c r="U368" s="30"/>
      <c r="V368" s="30"/>
      <c r="W368" s="30"/>
      <c r="X368" s="30"/>
      <c r="Y368" s="30"/>
      <c r="Z368" s="30"/>
      <c r="AA368" s="30"/>
    </row>
    <row r="369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49"/>
      <c r="T369" s="30"/>
      <c r="U369" s="30"/>
      <c r="V369" s="30"/>
      <c r="W369" s="30"/>
      <c r="X369" s="30"/>
      <c r="Y369" s="30"/>
      <c r="Z369" s="30"/>
      <c r="AA369" s="30"/>
    </row>
    <row r="370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49"/>
      <c r="T370" s="30"/>
      <c r="U370" s="30"/>
      <c r="V370" s="30"/>
      <c r="W370" s="30"/>
      <c r="X370" s="30"/>
      <c r="Y370" s="30"/>
      <c r="Z370" s="30"/>
      <c r="AA370" s="30"/>
    </row>
    <row r="37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49"/>
      <c r="T371" s="30"/>
      <c r="U371" s="30"/>
      <c r="V371" s="30"/>
      <c r="W371" s="30"/>
      <c r="X371" s="30"/>
      <c r="Y371" s="30"/>
      <c r="Z371" s="30"/>
      <c r="AA371" s="30"/>
    </row>
    <row r="37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49"/>
      <c r="T372" s="30"/>
      <c r="U372" s="30"/>
      <c r="V372" s="30"/>
      <c r="W372" s="30"/>
      <c r="X372" s="30"/>
      <c r="Y372" s="30"/>
      <c r="Z372" s="30"/>
      <c r="AA372" s="30"/>
    </row>
    <row r="37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49"/>
      <c r="T373" s="30"/>
      <c r="U373" s="30"/>
      <c r="V373" s="30"/>
      <c r="W373" s="30"/>
      <c r="X373" s="30"/>
      <c r="Y373" s="30"/>
      <c r="Z373" s="30"/>
      <c r="AA373" s="30"/>
    </row>
    <row r="374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49"/>
      <c r="T374" s="30"/>
      <c r="U374" s="30"/>
      <c r="V374" s="30"/>
      <c r="W374" s="30"/>
      <c r="X374" s="30"/>
      <c r="Y374" s="30"/>
      <c r="Z374" s="30"/>
      <c r="AA374" s="30"/>
    </row>
    <row r="3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49"/>
      <c r="T375" s="30"/>
      <c r="U375" s="30"/>
      <c r="V375" s="30"/>
      <c r="W375" s="30"/>
      <c r="X375" s="30"/>
      <c r="Y375" s="30"/>
      <c r="Z375" s="30"/>
      <c r="AA375" s="30"/>
    </row>
    <row r="376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49"/>
      <c r="T376" s="30"/>
      <c r="U376" s="30"/>
      <c r="V376" s="30"/>
      <c r="W376" s="30"/>
      <c r="X376" s="30"/>
      <c r="Y376" s="30"/>
      <c r="Z376" s="30"/>
      <c r="AA376" s="30"/>
    </row>
    <row r="377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49"/>
      <c r="T377" s="30"/>
      <c r="U377" s="30"/>
      <c r="V377" s="30"/>
      <c r="W377" s="30"/>
      <c r="X377" s="30"/>
      <c r="Y377" s="30"/>
      <c r="Z377" s="30"/>
      <c r="AA377" s="30"/>
    </row>
    <row r="378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49"/>
      <c r="T378" s="30"/>
      <c r="U378" s="30"/>
      <c r="V378" s="30"/>
      <c r="W378" s="30"/>
      <c r="X378" s="30"/>
      <c r="Y378" s="30"/>
      <c r="Z378" s="30"/>
      <c r="AA378" s="30"/>
    </row>
    <row r="379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49"/>
      <c r="T379" s="30"/>
      <c r="U379" s="30"/>
      <c r="V379" s="30"/>
      <c r="W379" s="30"/>
      <c r="X379" s="30"/>
      <c r="Y379" s="30"/>
      <c r="Z379" s="30"/>
      <c r="AA379" s="30"/>
    </row>
    <row r="380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49"/>
      <c r="T380" s="30"/>
      <c r="U380" s="30"/>
      <c r="V380" s="30"/>
      <c r="W380" s="30"/>
      <c r="X380" s="30"/>
      <c r="Y380" s="30"/>
      <c r="Z380" s="30"/>
      <c r="AA380" s="30"/>
    </row>
    <row r="38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49"/>
      <c r="T381" s="30"/>
      <c r="U381" s="30"/>
      <c r="V381" s="30"/>
      <c r="W381" s="30"/>
      <c r="X381" s="30"/>
      <c r="Y381" s="30"/>
      <c r="Z381" s="30"/>
      <c r="AA381" s="30"/>
    </row>
    <row r="38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49"/>
      <c r="T382" s="30"/>
      <c r="U382" s="30"/>
      <c r="V382" s="30"/>
      <c r="W382" s="30"/>
      <c r="X382" s="30"/>
      <c r="Y382" s="30"/>
      <c r="Z382" s="30"/>
      <c r="AA382" s="30"/>
    </row>
    <row r="38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49"/>
      <c r="T383" s="30"/>
      <c r="U383" s="30"/>
      <c r="V383" s="30"/>
      <c r="W383" s="30"/>
      <c r="X383" s="30"/>
      <c r="Y383" s="30"/>
      <c r="Z383" s="30"/>
      <c r="AA383" s="30"/>
    </row>
    <row r="384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49"/>
      <c r="T384" s="30"/>
      <c r="U384" s="30"/>
      <c r="V384" s="30"/>
      <c r="W384" s="30"/>
      <c r="X384" s="30"/>
      <c r="Y384" s="30"/>
      <c r="Z384" s="30"/>
      <c r="AA384" s="30"/>
    </row>
    <row r="38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49"/>
      <c r="T385" s="30"/>
      <c r="U385" s="30"/>
      <c r="V385" s="30"/>
      <c r="W385" s="30"/>
      <c r="X385" s="30"/>
      <c r="Y385" s="30"/>
      <c r="Z385" s="30"/>
      <c r="AA385" s="30"/>
    </row>
    <row r="386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49"/>
      <c r="T386" s="30"/>
      <c r="U386" s="30"/>
      <c r="V386" s="30"/>
      <c r="W386" s="30"/>
      <c r="X386" s="30"/>
      <c r="Y386" s="30"/>
      <c r="Z386" s="30"/>
      <c r="AA386" s="30"/>
    </row>
    <row r="387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49"/>
      <c r="T387" s="30"/>
      <c r="U387" s="30"/>
      <c r="V387" s="30"/>
      <c r="W387" s="30"/>
      <c r="X387" s="30"/>
      <c r="Y387" s="30"/>
      <c r="Z387" s="30"/>
      <c r="AA387" s="30"/>
    </row>
    <row r="388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49"/>
      <c r="T388" s="30"/>
      <c r="U388" s="30"/>
      <c r="V388" s="30"/>
      <c r="W388" s="30"/>
      <c r="X388" s="30"/>
      <c r="Y388" s="30"/>
      <c r="Z388" s="30"/>
      <c r="AA388" s="30"/>
    </row>
    <row r="389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49"/>
      <c r="T389" s="30"/>
      <c r="U389" s="30"/>
      <c r="V389" s="30"/>
      <c r="W389" s="30"/>
      <c r="X389" s="30"/>
      <c r="Y389" s="30"/>
      <c r="Z389" s="30"/>
      <c r="AA389" s="30"/>
    </row>
    <row r="390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49"/>
      <c r="T390" s="30"/>
      <c r="U390" s="30"/>
      <c r="V390" s="30"/>
      <c r="W390" s="30"/>
      <c r="X390" s="30"/>
      <c r="Y390" s="30"/>
      <c r="Z390" s="30"/>
      <c r="AA390" s="30"/>
    </row>
    <row r="39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49"/>
      <c r="T391" s="30"/>
      <c r="U391" s="30"/>
      <c r="V391" s="30"/>
      <c r="W391" s="30"/>
      <c r="X391" s="30"/>
      <c r="Y391" s="30"/>
      <c r="Z391" s="30"/>
      <c r="AA391" s="30"/>
    </row>
    <row r="39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49"/>
      <c r="T392" s="30"/>
      <c r="U392" s="30"/>
      <c r="V392" s="30"/>
      <c r="W392" s="30"/>
      <c r="X392" s="30"/>
      <c r="Y392" s="30"/>
      <c r="Z392" s="30"/>
      <c r="AA392" s="30"/>
    </row>
    <row r="39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49"/>
      <c r="T393" s="30"/>
      <c r="U393" s="30"/>
      <c r="V393" s="30"/>
      <c r="W393" s="30"/>
      <c r="X393" s="30"/>
      <c r="Y393" s="30"/>
      <c r="Z393" s="30"/>
      <c r="AA393" s="30"/>
    </row>
    <row r="394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49"/>
      <c r="T394" s="30"/>
      <c r="U394" s="30"/>
      <c r="V394" s="30"/>
      <c r="W394" s="30"/>
      <c r="X394" s="30"/>
      <c r="Y394" s="30"/>
      <c r="Z394" s="30"/>
      <c r="AA394" s="30"/>
    </row>
    <row r="39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49"/>
      <c r="T395" s="30"/>
      <c r="U395" s="30"/>
      <c r="V395" s="30"/>
      <c r="W395" s="30"/>
      <c r="X395" s="30"/>
      <c r="Y395" s="30"/>
      <c r="Z395" s="30"/>
      <c r="AA395" s="30"/>
    </row>
    <row r="396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49"/>
      <c r="T396" s="30"/>
      <c r="U396" s="30"/>
      <c r="V396" s="30"/>
      <c r="W396" s="30"/>
      <c r="X396" s="30"/>
      <c r="Y396" s="30"/>
      <c r="Z396" s="30"/>
      <c r="AA396" s="30"/>
    </row>
    <row r="397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49"/>
      <c r="T397" s="30"/>
      <c r="U397" s="30"/>
      <c r="V397" s="30"/>
      <c r="W397" s="30"/>
      <c r="X397" s="30"/>
      <c r="Y397" s="30"/>
      <c r="Z397" s="30"/>
      <c r="AA397" s="30"/>
    </row>
    <row r="398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49"/>
      <c r="T398" s="30"/>
      <c r="U398" s="30"/>
      <c r="V398" s="30"/>
      <c r="W398" s="30"/>
      <c r="X398" s="30"/>
      <c r="Y398" s="30"/>
      <c r="Z398" s="30"/>
      <c r="AA398" s="30"/>
    </row>
    <row r="399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49"/>
      <c r="T399" s="30"/>
      <c r="U399" s="30"/>
      <c r="V399" s="30"/>
      <c r="W399" s="30"/>
      <c r="X399" s="30"/>
      <c r="Y399" s="30"/>
      <c r="Z399" s="30"/>
      <c r="AA399" s="30"/>
    </row>
    <row r="400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49"/>
      <c r="T400" s="30"/>
      <c r="U400" s="30"/>
      <c r="V400" s="30"/>
      <c r="W400" s="30"/>
      <c r="X400" s="30"/>
      <c r="Y400" s="30"/>
      <c r="Z400" s="30"/>
      <c r="AA400" s="30"/>
    </row>
    <row r="40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49"/>
      <c r="T401" s="30"/>
      <c r="U401" s="30"/>
      <c r="V401" s="30"/>
      <c r="W401" s="30"/>
      <c r="X401" s="30"/>
      <c r="Y401" s="30"/>
      <c r="Z401" s="30"/>
      <c r="AA401" s="30"/>
    </row>
    <row r="40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49"/>
      <c r="T402" s="30"/>
      <c r="U402" s="30"/>
      <c r="V402" s="30"/>
      <c r="W402" s="30"/>
      <c r="X402" s="30"/>
      <c r="Y402" s="30"/>
      <c r="Z402" s="30"/>
      <c r="AA402" s="30"/>
    </row>
    <row r="40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49"/>
      <c r="T403" s="30"/>
      <c r="U403" s="30"/>
      <c r="V403" s="30"/>
      <c r="W403" s="30"/>
      <c r="X403" s="30"/>
      <c r="Y403" s="30"/>
      <c r="Z403" s="30"/>
      <c r="AA403" s="30"/>
    </row>
    <row r="404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49"/>
      <c r="T404" s="30"/>
      <c r="U404" s="30"/>
      <c r="V404" s="30"/>
      <c r="W404" s="30"/>
      <c r="X404" s="30"/>
      <c r="Y404" s="30"/>
      <c r="Z404" s="30"/>
      <c r="AA404" s="30"/>
    </row>
    <row r="40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49"/>
      <c r="T405" s="30"/>
      <c r="U405" s="30"/>
      <c r="V405" s="30"/>
      <c r="W405" s="30"/>
      <c r="X405" s="30"/>
      <c r="Y405" s="30"/>
      <c r="Z405" s="30"/>
      <c r="AA405" s="30"/>
    </row>
    <row r="406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49"/>
      <c r="T406" s="30"/>
      <c r="U406" s="30"/>
      <c r="V406" s="30"/>
      <c r="W406" s="30"/>
      <c r="X406" s="30"/>
      <c r="Y406" s="30"/>
      <c r="Z406" s="30"/>
      <c r="AA406" s="30"/>
    </row>
    <row r="407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49"/>
      <c r="T407" s="30"/>
      <c r="U407" s="30"/>
      <c r="V407" s="30"/>
      <c r="W407" s="30"/>
      <c r="X407" s="30"/>
      <c r="Y407" s="30"/>
      <c r="Z407" s="30"/>
      <c r="AA407" s="30"/>
    </row>
    <row r="408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49"/>
      <c r="T408" s="30"/>
      <c r="U408" s="30"/>
      <c r="V408" s="30"/>
      <c r="W408" s="30"/>
      <c r="X408" s="30"/>
      <c r="Y408" s="30"/>
      <c r="Z408" s="30"/>
      <c r="AA408" s="30"/>
    </row>
    <row r="409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49"/>
      <c r="T409" s="30"/>
      <c r="U409" s="30"/>
      <c r="V409" s="30"/>
      <c r="W409" s="30"/>
      <c r="X409" s="30"/>
      <c r="Y409" s="30"/>
      <c r="Z409" s="30"/>
      <c r="AA409" s="30"/>
    </row>
    <row r="410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49"/>
      <c r="T410" s="30"/>
      <c r="U410" s="30"/>
      <c r="V410" s="30"/>
      <c r="W410" s="30"/>
      <c r="X410" s="30"/>
      <c r="Y410" s="30"/>
      <c r="Z410" s="30"/>
      <c r="AA410" s="30"/>
    </row>
    <row r="41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49"/>
      <c r="T411" s="30"/>
      <c r="U411" s="30"/>
      <c r="V411" s="30"/>
      <c r="W411" s="30"/>
      <c r="X411" s="30"/>
      <c r="Y411" s="30"/>
      <c r="Z411" s="30"/>
      <c r="AA411" s="30"/>
    </row>
    <row r="41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49"/>
      <c r="T412" s="30"/>
      <c r="U412" s="30"/>
      <c r="V412" s="30"/>
      <c r="W412" s="30"/>
      <c r="X412" s="30"/>
      <c r="Y412" s="30"/>
      <c r="Z412" s="30"/>
      <c r="AA412" s="30"/>
    </row>
    <row r="41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49"/>
      <c r="T413" s="30"/>
      <c r="U413" s="30"/>
      <c r="V413" s="30"/>
      <c r="W413" s="30"/>
      <c r="X413" s="30"/>
      <c r="Y413" s="30"/>
      <c r="Z413" s="30"/>
      <c r="AA413" s="30"/>
    </row>
    <row r="414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49"/>
      <c r="T414" s="30"/>
      <c r="U414" s="30"/>
      <c r="V414" s="30"/>
      <c r="W414" s="30"/>
      <c r="X414" s="30"/>
      <c r="Y414" s="30"/>
      <c r="Z414" s="30"/>
      <c r="AA414" s="30"/>
    </row>
    <row r="41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49"/>
      <c r="T415" s="30"/>
      <c r="U415" s="30"/>
      <c r="V415" s="30"/>
      <c r="W415" s="30"/>
      <c r="X415" s="30"/>
      <c r="Y415" s="30"/>
      <c r="Z415" s="30"/>
      <c r="AA415" s="30"/>
    </row>
    <row r="416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49"/>
      <c r="T416" s="30"/>
      <c r="U416" s="30"/>
      <c r="V416" s="30"/>
      <c r="W416" s="30"/>
      <c r="X416" s="30"/>
      <c r="Y416" s="30"/>
      <c r="Z416" s="30"/>
      <c r="AA416" s="30"/>
    </row>
    <row r="417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49"/>
      <c r="T417" s="30"/>
      <c r="U417" s="30"/>
      <c r="V417" s="30"/>
      <c r="W417" s="30"/>
      <c r="X417" s="30"/>
      <c r="Y417" s="30"/>
      <c r="Z417" s="30"/>
      <c r="AA417" s="30"/>
    </row>
    <row r="418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49"/>
      <c r="T418" s="30"/>
      <c r="U418" s="30"/>
      <c r="V418" s="30"/>
      <c r="W418" s="30"/>
      <c r="X418" s="30"/>
      <c r="Y418" s="30"/>
      <c r="Z418" s="30"/>
      <c r="AA418" s="30"/>
    </row>
    <row r="419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49"/>
      <c r="T419" s="30"/>
      <c r="U419" s="30"/>
      <c r="V419" s="30"/>
      <c r="W419" s="30"/>
      <c r="X419" s="30"/>
      <c r="Y419" s="30"/>
      <c r="Z419" s="30"/>
      <c r="AA419" s="30"/>
    </row>
    <row r="420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49"/>
      <c r="T420" s="30"/>
      <c r="U420" s="30"/>
      <c r="V420" s="30"/>
      <c r="W420" s="30"/>
      <c r="X420" s="30"/>
      <c r="Y420" s="30"/>
      <c r="Z420" s="30"/>
      <c r="AA420" s="30"/>
    </row>
    <row r="42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49"/>
      <c r="T421" s="30"/>
      <c r="U421" s="30"/>
      <c r="V421" s="30"/>
      <c r="W421" s="30"/>
      <c r="X421" s="30"/>
      <c r="Y421" s="30"/>
      <c r="Z421" s="30"/>
      <c r="AA421" s="30"/>
    </row>
    <row r="42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49"/>
      <c r="T422" s="30"/>
      <c r="U422" s="30"/>
      <c r="V422" s="30"/>
      <c r="W422" s="30"/>
      <c r="X422" s="30"/>
      <c r="Y422" s="30"/>
      <c r="Z422" s="30"/>
      <c r="AA422" s="30"/>
    </row>
    <row r="42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49"/>
      <c r="T423" s="30"/>
      <c r="U423" s="30"/>
      <c r="V423" s="30"/>
      <c r="W423" s="30"/>
      <c r="X423" s="30"/>
      <c r="Y423" s="30"/>
      <c r="Z423" s="30"/>
      <c r="AA423" s="30"/>
    </row>
    <row r="424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49"/>
      <c r="T424" s="30"/>
      <c r="U424" s="30"/>
      <c r="V424" s="30"/>
      <c r="W424" s="30"/>
      <c r="X424" s="30"/>
      <c r="Y424" s="30"/>
      <c r="Z424" s="30"/>
      <c r="AA424" s="30"/>
    </row>
    <row r="42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49"/>
      <c r="T425" s="30"/>
      <c r="U425" s="30"/>
      <c r="V425" s="30"/>
      <c r="W425" s="30"/>
      <c r="X425" s="30"/>
      <c r="Y425" s="30"/>
      <c r="Z425" s="30"/>
      <c r="AA425" s="30"/>
    </row>
    <row r="426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49"/>
      <c r="T426" s="30"/>
      <c r="U426" s="30"/>
      <c r="V426" s="30"/>
      <c r="W426" s="30"/>
      <c r="X426" s="30"/>
      <c r="Y426" s="30"/>
      <c r="Z426" s="30"/>
      <c r="AA426" s="30"/>
    </row>
    <row r="427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49"/>
      <c r="T427" s="30"/>
      <c r="U427" s="30"/>
      <c r="V427" s="30"/>
      <c r="W427" s="30"/>
      <c r="X427" s="30"/>
      <c r="Y427" s="30"/>
      <c r="Z427" s="30"/>
      <c r="AA427" s="30"/>
    </row>
    <row r="428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49"/>
      <c r="T428" s="30"/>
      <c r="U428" s="30"/>
      <c r="V428" s="30"/>
      <c r="W428" s="30"/>
      <c r="X428" s="30"/>
      <c r="Y428" s="30"/>
      <c r="Z428" s="30"/>
      <c r="AA428" s="30"/>
    </row>
    <row r="429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49"/>
      <c r="T429" s="30"/>
      <c r="U429" s="30"/>
      <c r="V429" s="30"/>
      <c r="W429" s="30"/>
      <c r="X429" s="30"/>
      <c r="Y429" s="30"/>
      <c r="Z429" s="30"/>
      <c r="AA429" s="30"/>
    </row>
    <row r="430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49"/>
      <c r="T430" s="30"/>
      <c r="U430" s="30"/>
      <c r="V430" s="30"/>
      <c r="W430" s="30"/>
      <c r="X430" s="30"/>
      <c r="Y430" s="30"/>
      <c r="Z430" s="30"/>
      <c r="AA430" s="30"/>
    </row>
    <row r="43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49"/>
      <c r="T431" s="30"/>
      <c r="U431" s="30"/>
      <c r="V431" s="30"/>
      <c r="W431" s="30"/>
      <c r="X431" s="30"/>
      <c r="Y431" s="30"/>
      <c r="Z431" s="30"/>
      <c r="AA431" s="30"/>
    </row>
    <row r="43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49"/>
      <c r="T432" s="30"/>
      <c r="U432" s="30"/>
      <c r="V432" s="30"/>
      <c r="W432" s="30"/>
      <c r="X432" s="30"/>
      <c r="Y432" s="30"/>
      <c r="Z432" s="30"/>
      <c r="AA432" s="30"/>
    </row>
    <row r="43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49"/>
      <c r="T433" s="30"/>
      <c r="U433" s="30"/>
      <c r="V433" s="30"/>
      <c r="W433" s="30"/>
      <c r="X433" s="30"/>
      <c r="Y433" s="30"/>
      <c r="Z433" s="30"/>
      <c r="AA433" s="30"/>
    </row>
    <row r="434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49"/>
      <c r="T434" s="30"/>
      <c r="U434" s="30"/>
      <c r="V434" s="30"/>
      <c r="W434" s="30"/>
      <c r="X434" s="30"/>
      <c r="Y434" s="30"/>
      <c r="Z434" s="30"/>
      <c r="AA434" s="30"/>
    </row>
    <row r="43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49"/>
      <c r="T435" s="30"/>
      <c r="U435" s="30"/>
      <c r="V435" s="30"/>
      <c r="W435" s="30"/>
      <c r="X435" s="30"/>
      <c r="Y435" s="30"/>
      <c r="Z435" s="30"/>
      <c r="AA435" s="30"/>
    </row>
    <row r="436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49"/>
      <c r="T436" s="30"/>
      <c r="U436" s="30"/>
      <c r="V436" s="30"/>
      <c r="W436" s="30"/>
      <c r="X436" s="30"/>
      <c r="Y436" s="30"/>
      <c r="Z436" s="30"/>
      <c r="AA436" s="30"/>
    </row>
    <row r="437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49"/>
      <c r="T437" s="30"/>
      <c r="U437" s="30"/>
      <c r="V437" s="30"/>
      <c r="W437" s="30"/>
      <c r="X437" s="30"/>
      <c r="Y437" s="30"/>
      <c r="Z437" s="30"/>
      <c r="AA437" s="30"/>
    </row>
    <row r="438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49"/>
      <c r="T438" s="30"/>
      <c r="U438" s="30"/>
      <c r="V438" s="30"/>
      <c r="W438" s="30"/>
      <c r="X438" s="30"/>
      <c r="Y438" s="30"/>
      <c r="Z438" s="30"/>
      <c r="AA438" s="30"/>
    </row>
    <row r="439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49"/>
      <c r="T439" s="30"/>
      <c r="U439" s="30"/>
      <c r="V439" s="30"/>
      <c r="W439" s="30"/>
      <c r="X439" s="30"/>
      <c r="Y439" s="30"/>
      <c r="Z439" s="30"/>
      <c r="AA439" s="30"/>
    </row>
    <row r="440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49"/>
      <c r="T440" s="30"/>
      <c r="U440" s="30"/>
      <c r="V440" s="30"/>
      <c r="W440" s="30"/>
      <c r="X440" s="30"/>
      <c r="Y440" s="30"/>
      <c r="Z440" s="30"/>
      <c r="AA440" s="30"/>
    </row>
    <row r="44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49"/>
      <c r="T441" s="30"/>
      <c r="U441" s="30"/>
      <c r="V441" s="30"/>
      <c r="W441" s="30"/>
      <c r="X441" s="30"/>
      <c r="Y441" s="30"/>
      <c r="Z441" s="30"/>
      <c r="AA441" s="30"/>
    </row>
    <row r="44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49"/>
      <c r="T442" s="30"/>
      <c r="U442" s="30"/>
      <c r="V442" s="30"/>
      <c r="W442" s="30"/>
      <c r="X442" s="30"/>
      <c r="Y442" s="30"/>
      <c r="Z442" s="30"/>
      <c r="AA442" s="30"/>
    </row>
    <row r="44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49"/>
      <c r="T443" s="30"/>
      <c r="U443" s="30"/>
      <c r="V443" s="30"/>
      <c r="W443" s="30"/>
      <c r="X443" s="30"/>
      <c r="Y443" s="30"/>
      <c r="Z443" s="30"/>
      <c r="AA443" s="30"/>
    </row>
    <row r="444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49"/>
      <c r="T444" s="30"/>
      <c r="U444" s="30"/>
      <c r="V444" s="30"/>
      <c r="W444" s="30"/>
      <c r="X444" s="30"/>
      <c r="Y444" s="30"/>
      <c r="Z444" s="30"/>
      <c r="AA444" s="30"/>
    </row>
    <row r="44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49"/>
      <c r="T445" s="30"/>
      <c r="U445" s="30"/>
      <c r="V445" s="30"/>
      <c r="W445" s="30"/>
      <c r="X445" s="30"/>
      <c r="Y445" s="30"/>
      <c r="Z445" s="30"/>
      <c r="AA445" s="30"/>
    </row>
    <row r="446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49"/>
      <c r="T446" s="30"/>
      <c r="U446" s="30"/>
      <c r="V446" s="30"/>
      <c r="W446" s="30"/>
      <c r="X446" s="30"/>
      <c r="Y446" s="30"/>
      <c r="Z446" s="30"/>
      <c r="AA446" s="30"/>
    </row>
    <row r="447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49"/>
      <c r="T447" s="30"/>
      <c r="U447" s="30"/>
      <c r="V447" s="30"/>
      <c r="W447" s="30"/>
      <c r="X447" s="30"/>
      <c r="Y447" s="30"/>
      <c r="Z447" s="30"/>
      <c r="AA447" s="30"/>
    </row>
    <row r="448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49"/>
      <c r="T448" s="30"/>
      <c r="U448" s="30"/>
      <c r="V448" s="30"/>
      <c r="W448" s="30"/>
      <c r="X448" s="30"/>
      <c r="Y448" s="30"/>
      <c r="Z448" s="30"/>
      <c r="AA448" s="30"/>
    </row>
    <row r="449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49"/>
      <c r="T449" s="30"/>
      <c r="U449" s="30"/>
      <c r="V449" s="30"/>
      <c r="W449" s="30"/>
      <c r="X449" s="30"/>
      <c r="Y449" s="30"/>
      <c r="Z449" s="30"/>
      <c r="AA449" s="30"/>
    </row>
    <row r="450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49"/>
      <c r="T450" s="30"/>
      <c r="U450" s="30"/>
      <c r="V450" s="30"/>
      <c r="W450" s="30"/>
      <c r="X450" s="30"/>
      <c r="Y450" s="30"/>
      <c r="Z450" s="30"/>
      <c r="AA450" s="30"/>
    </row>
    <row r="45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49"/>
      <c r="T451" s="30"/>
      <c r="U451" s="30"/>
      <c r="V451" s="30"/>
      <c r="W451" s="30"/>
      <c r="X451" s="30"/>
      <c r="Y451" s="30"/>
      <c r="Z451" s="30"/>
      <c r="AA451" s="30"/>
    </row>
    <row r="45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49"/>
      <c r="T452" s="30"/>
      <c r="U452" s="30"/>
      <c r="V452" s="30"/>
      <c r="W452" s="30"/>
      <c r="X452" s="30"/>
      <c r="Y452" s="30"/>
      <c r="Z452" s="30"/>
      <c r="AA452" s="30"/>
    </row>
    <row r="45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49"/>
      <c r="T453" s="30"/>
      <c r="U453" s="30"/>
      <c r="V453" s="30"/>
      <c r="W453" s="30"/>
      <c r="X453" s="30"/>
      <c r="Y453" s="30"/>
      <c r="Z453" s="30"/>
      <c r="AA453" s="30"/>
    </row>
    <row r="454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49"/>
      <c r="T454" s="30"/>
      <c r="U454" s="30"/>
      <c r="V454" s="30"/>
      <c r="W454" s="30"/>
      <c r="X454" s="30"/>
      <c r="Y454" s="30"/>
      <c r="Z454" s="30"/>
      <c r="AA454" s="30"/>
    </row>
    <row r="45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49"/>
      <c r="T455" s="30"/>
      <c r="U455" s="30"/>
      <c r="V455" s="30"/>
      <c r="W455" s="30"/>
      <c r="X455" s="30"/>
      <c r="Y455" s="30"/>
      <c r="Z455" s="30"/>
      <c r="AA455" s="30"/>
    </row>
    <row r="456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49"/>
      <c r="T456" s="30"/>
      <c r="U456" s="30"/>
      <c r="V456" s="30"/>
      <c r="W456" s="30"/>
      <c r="X456" s="30"/>
      <c r="Y456" s="30"/>
      <c r="Z456" s="30"/>
      <c r="AA456" s="30"/>
    </row>
    <row r="457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49"/>
      <c r="T457" s="30"/>
      <c r="U457" s="30"/>
      <c r="V457" s="30"/>
      <c r="W457" s="30"/>
      <c r="X457" s="30"/>
      <c r="Y457" s="30"/>
      <c r="Z457" s="30"/>
      <c r="AA457" s="30"/>
    </row>
    <row r="458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49"/>
      <c r="T458" s="30"/>
      <c r="U458" s="30"/>
      <c r="V458" s="30"/>
      <c r="W458" s="30"/>
      <c r="X458" s="30"/>
      <c r="Y458" s="30"/>
      <c r="Z458" s="30"/>
      <c r="AA458" s="30"/>
    </row>
    <row r="459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49"/>
      <c r="T459" s="30"/>
      <c r="U459" s="30"/>
      <c r="V459" s="30"/>
      <c r="W459" s="30"/>
      <c r="X459" s="30"/>
      <c r="Y459" s="30"/>
      <c r="Z459" s="30"/>
      <c r="AA459" s="30"/>
    </row>
    <row r="460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49"/>
      <c r="T460" s="30"/>
      <c r="U460" s="30"/>
      <c r="V460" s="30"/>
      <c r="W460" s="30"/>
      <c r="X460" s="30"/>
      <c r="Y460" s="30"/>
      <c r="Z460" s="30"/>
      <c r="AA460" s="30"/>
    </row>
    <row r="46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49"/>
      <c r="T461" s="30"/>
      <c r="U461" s="30"/>
      <c r="V461" s="30"/>
      <c r="W461" s="30"/>
      <c r="X461" s="30"/>
      <c r="Y461" s="30"/>
      <c r="Z461" s="30"/>
      <c r="AA461" s="30"/>
    </row>
    <row r="46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49"/>
      <c r="T462" s="30"/>
      <c r="U462" s="30"/>
      <c r="V462" s="30"/>
      <c r="W462" s="30"/>
      <c r="X462" s="30"/>
      <c r="Y462" s="30"/>
      <c r="Z462" s="30"/>
      <c r="AA462" s="30"/>
    </row>
    <row r="46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49"/>
      <c r="T463" s="30"/>
      <c r="U463" s="30"/>
      <c r="V463" s="30"/>
      <c r="W463" s="30"/>
      <c r="X463" s="30"/>
      <c r="Y463" s="30"/>
      <c r="Z463" s="30"/>
      <c r="AA463" s="30"/>
    </row>
    <row r="464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49"/>
      <c r="T464" s="30"/>
      <c r="U464" s="30"/>
      <c r="V464" s="30"/>
      <c r="W464" s="30"/>
      <c r="X464" s="30"/>
      <c r="Y464" s="30"/>
      <c r="Z464" s="30"/>
      <c r="AA464" s="30"/>
    </row>
    <row r="46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49"/>
      <c r="T465" s="30"/>
      <c r="U465" s="30"/>
      <c r="V465" s="30"/>
      <c r="W465" s="30"/>
      <c r="X465" s="30"/>
      <c r="Y465" s="30"/>
      <c r="Z465" s="30"/>
      <c r="AA465" s="30"/>
    </row>
    <row r="466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49"/>
      <c r="T466" s="30"/>
      <c r="U466" s="30"/>
      <c r="V466" s="30"/>
      <c r="W466" s="30"/>
      <c r="X466" s="30"/>
      <c r="Y466" s="30"/>
      <c r="Z466" s="30"/>
      <c r="AA466" s="30"/>
    </row>
    <row r="467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49"/>
      <c r="T467" s="30"/>
      <c r="U467" s="30"/>
      <c r="V467" s="30"/>
      <c r="W467" s="30"/>
      <c r="X467" s="30"/>
      <c r="Y467" s="30"/>
      <c r="Z467" s="30"/>
      <c r="AA467" s="30"/>
    </row>
    <row r="468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49"/>
      <c r="T468" s="30"/>
      <c r="U468" s="30"/>
      <c r="V468" s="30"/>
      <c r="W468" s="30"/>
      <c r="X468" s="30"/>
      <c r="Y468" s="30"/>
      <c r="Z468" s="30"/>
      <c r="AA468" s="30"/>
    </row>
    <row r="469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49"/>
      <c r="T469" s="30"/>
      <c r="U469" s="30"/>
      <c r="V469" s="30"/>
      <c r="W469" s="30"/>
      <c r="X469" s="30"/>
      <c r="Y469" s="30"/>
      <c r="Z469" s="30"/>
      <c r="AA469" s="30"/>
    </row>
    <row r="470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49"/>
      <c r="T470" s="30"/>
      <c r="U470" s="30"/>
      <c r="V470" s="30"/>
      <c r="W470" s="30"/>
      <c r="X470" s="30"/>
      <c r="Y470" s="30"/>
      <c r="Z470" s="30"/>
      <c r="AA470" s="30"/>
    </row>
    <row r="47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49"/>
      <c r="T471" s="30"/>
      <c r="U471" s="30"/>
      <c r="V471" s="30"/>
      <c r="W471" s="30"/>
      <c r="X471" s="30"/>
      <c r="Y471" s="30"/>
      <c r="Z471" s="30"/>
      <c r="AA471" s="30"/>
    </row>
    <row r="47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49"/>
      <c r="T472" s="30"/>
      <c r="U472" s="30"/>
      <c r="V472" s="30"/>
      <c r="W472" s="30"/>
      <c r="X472" s="30"/>
      <c r="Y472" s="30"/>
      <c r="Z472" s="30"/>
      <c r="AA472" s="30"/>
    </row>
    <row r="47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49"/>
      <c r="T473" s="30"/>
      <c r="U473" s="30"/>
      <c r="V473" s="30"/>
      <c r="W473" s="30"/>
      <c r="X473" s="30"/>
      <c r="Y473" s="30"/>
      <c r="Z473" s="30"/>
      <c r="AA473" s="30"/>
    </row>
    <row r="474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49"/>
      <c r="T474" s="30"/>
      <c r="U474" s="30"/>
      <c r="V474" s="30"/>
      <c r="W474" s="30"/>
      <c r="X474" s="30"/>
      <c r="Y474" s="30"/>
      <c r="Z474" s="30"/>
      <c r="AA474" s="30"/>
    </row>
    <row r="4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49"/>
      <c r="T475" s="30"/>
      <c r="U475" s="30"/>
      <c r="V475" s="30"/>
      <c r="W475" s="30"/>
      <c r="X475" s="30"/>
      <c r="Y475" s="30"/>
      <c r="Z475" s="30"/>
      <c r="AA475" s="30"/>
    </row>
    <row r="476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49"/>
      <c r="T476" s="30"/>
      <c r="U476" s="30"/>
      <c r="V476" s="30"/>
      <c r="W476" s="30"/>
      <c r="X476" s="30"/>
      <c r="Y476" s="30"/>
      <c r="Z476" s="30"/>
      <c r="AA476" s="30"/>
    </row>
    <row r="477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49"/>
      <c r="T477" s="30"/>
      <c r="U477" s="30"/>
      <c r="V477" s="30"/>
      <c r="W477" s="30"/>
      <c r="X477" s="30"/>
      <c r="Y477" s="30"/>
      <c r="Z477" s="30"/>
      <c r="AA477" s="30"/>
    </row>
    <row r="478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49"/>
      <c r="T478" s="30"/>
      <c r="U478" s="30"/>
      <c r="V478" s="30"/>
      <c r="W478" s="30"/>
      <c r="X478" s="30"/>
      <c r="Y478" s="30"/>
      <c r="Z478" s="30"/>
      <c r="AA478" s="30"/>
    </row>
    <row r="479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49"/>
      <c r="T479" s="30"/>
      <c r="U479" s="30"/>
      <c r="V479" s="30"/>
      <c r="W479" s="30"/>
      <c r="X479" s="30"/>
      <c r="Y479" s="30"/>
      <c r="Z479" s="30"/>
      <c r="AA479" s="30"/>
    </row>
    <row r="480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49"/>
      <c r="T480" s="30"/>
      <c r="U480" s="30"/>
      <c r="V480" s="30"/>
      <c r="W480" s="30"/>
      <c r="X480" s="30"/>
      <c r="Y480" s="30"/>
      <c r="Z480" s="30"/>
      <c r="AA480" s="30"/>
    </row>
    <row r="48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49"/>
      <c r="T481" s="30"/>
      <c r="U481" s="30"/>
      <c r="V481" s="30"/>
      <c r="W481" s="30"/>
      <c r="X481" s="30"/>
      <c r="Y481" s="30"/>
      <c r="Z481" s="30"/>
      <c r="AA481" s="30"/>
    </row>
    <row r="48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49"/>
      <c r="T482" s="30"/>
      <c r="U482" s="30"/>
      <c r="V482" s="30"/>
      <c r="W482" s="30"/>
      <c r="X482" s="30"/>
      <c r="Y482" s="30"/>
      <c r="Z482" s="30"/>
      <c r="AA482" s="30"/>
    </row>
    <row r="48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49"/>
      <c r="T483" s="30"/>
      <c r="U483" s="30"/>
      <c r="V483" s="30"/>
      <c r="W483" s="30"/>
      <c r="X483" s="30"/>
      <c r="Y483" s="30"/>
      <c r="Z483" s="30"/>
      <c r="AA483" s="30"/>
    </row>
    <row r="484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49"/>
      <c r="T484" s="30"/>
      <c r="U484" s="30"/>
      <c r="V484" s="30"/>
      <c r="W484" s="30"/>
      <c r="X484" s="30"/>
      <c r="Y484" s="30"/>
      <c r="Z484" s="30"/>
      <c r="AA484" s="30"/>
    </row>
    <row r="48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49"/>
      <c r="T485" s="30"/>
      <c r="U485" s="30"/>
      <c r="V485" s="30"/>
      <c r="W485" s="30"/>
      <c r="X485" s="30"/>
      <c r="Y485" s="30"/>
      <c r="Z485" s="30"/>
      <c r="AA485" s="30"/>
    </row>
    <row r="486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49"/>
      <c r="T486" s="30"/>
      <c r="U486" s="30"/>
      <c r="V486" s="30"/>
      <c r="W486" s="30"/>
      <c r="X486" s="30"/>
      <c r="Y486" s="30"/>
      <c r="Z486" s="30"/>
      <c r="AA486" s="30"/>
    </row>
    <row r="487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49"/>
      <c r="T487" s="30"/>
      <c r="U487" s="30"/>
      <c r="V487" s="30"/>
      <c r="W487" s="30"/>
      <c r="X487" s="30"/>
      <c r="Y487" s="30"/>
      <c r="Z487" s="30"/>
      <c r="AA487" s="30"/>
    </row>
    <row r="488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49"/>
      <c r="T488" s="30"/>
      <c r="U488" s="30"/>
      <c r="V488" s="30"/>
      <c r="W488" s="30"/>
      <c r="X488" s="30"/>
      <c r="Y488" s="30"/>
      <c r="Z488" s="30"/>
      <c r="AA488" s="30"/>
    </row>
    <row r="489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49"/>
      <c r="T489" s="30"/>
      <c r="U489" s="30"/>
      <c r="V489" s="30"/>
      <c r="W489" s="30"/>
      <c r="X489" s="30"/>
      <c r="Y489" s="30"/>
      <c r="Z489" s="30"/>
      <c r="AA489" s="30"/>
    </row>
    <row r="490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49"/>
      <c r="T490" s="30"/>
      <c r="U490" s="30"/>
      <c r="V490" s="30"/>
      <c r="W490" s="30"/>
      <c r="X490" s="30"/>
      <c r="Y490" s="30"/>
      <c r="Z490" s="30"/>
      <c r="AA490" s="30"/>
    </row>
    <row r="49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49"/>
      <c r="T491" s="30"/>
      <c r="U491" s="30"/>
      <c r="V491" s="30"/>
      <c r="W491" s="30"/>
      <c r="X491" s="30"/>
      <c r="Y491" s="30"/>
      <c r="Z491" s="30"/>
      <c r="AA491" s="30"/>
    </row>
    <row r="49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49"/>
      <c r="T492" s="30"/>
      <c r="U492" s="30"/>
      <c r="V492" s="30"/>
      <c r="W492" s="30"/>
      <c r="X492" s="30"/>
      <c r="Y492" s="30"/>
      <c r="Z492" s="30"/>
      <c r="AA492" s="30"/>
    </row>
    <row r="49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49"/>
      <c r="T493" s="30"/>
      <c r="U493" s="30"/>
      <c r="V493" s="30"/>
      <c r="W493" s="30"/>
      <c r="X493" s="30"/>
      <c r="Y493" s="30"/>
      <c r="Z493" s="30"/>
      <c r="AA493" s="30"/>
    </row>
    <row r="494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49"/>
      <c r="T494" s="30"/>
      <c r="U494" s="30"/>
      <c r="V494" s="30"/>
      <c r="W494" s="30"/>
      <c r="X494" s="30"/>
      <c r="Y494" s="30"/>
      <c r="Z494" s="30"/>
      <c r="AA494" s="30"/>
    </row>
    <row r="49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49"/>
      <c r="T495" s="30"/>
      <c r="U495" s="30"/>
      <c r="V495" s="30"/>
      <c r="W495" s="30"/>
      <c r="X495" s="30"/>
      <c r="Y495" s="30"/>
      <c r="Z495" s="30"/>
      <c r="AA495" s="30"/>
    </row>
    <row r="496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49"/>
      <c r="T496" s="30"/>
      <c r="U496" s="30"/>
      <c r="V496" s="30"/>
      <c r="W496" s="30"/>
      <c r="X496" s="30"/>
      <c r="Y496" s="30"/>
      <c r="Z496" s="30"/>
      <c r="AA496" s="30"/>
    </row>
    <row r="497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49"/>
      <c r="T497" s="30"/>
      <c r="U497" s="30"/>
      <c r="V497" s="30"/>
      <c r="W497" s="30"/>
      <c r="X497" s="30"/>
      <c r="Y497" s="30"/>
      <c r="Z497" s="30"/>
      <c r="AA497" s="30"/>
    </row>
    <row r="498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49"/>
      <c r="T498" s="30"/>
      <c r="U498" s="30"/>
      <c r="V498" s="30"/>
      <c r="W498" s="30"/>
      <c r="X498" s="30"/>
      <c r="Y498" s="30"/>
      <c r="Z498" s="30"/>
      <c r="AA498" s="30"/>
    </row>
    <row r="499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49"/>
      <c r="T499" s="30"/>
      <c r="U499" s="30"/>
      <c r="V499" s="30"/>
      <c r="W499" s="30"/>
      <c r="X499" s="30"/>
      <c r="Y499" s="30"/>
      <c r="Z499" s="30"/>
      <c r="AA499" s="30"/>
    </row>
    <row r="500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49"/>
      <c r="T500" s="30"/>
      <c r="U500" s="30"/>
      <c r="V500" s="30"/>
      <c r="W500" s="30"/>
      <c r="X500" s="30"/>
      <c r="Y500" s="30"/>
      <c r="Z500" s="30"/>
      <c r="AA500" s="30"/>
    </row>
    <row r="50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49"/>
      <c r="T501" s="30"/>
      <c r="U501" s="30"/>
      <c r="V501" s="30"/>
      <c r="W501" s="30"/>
      <c r="X501" s="30"/>
      <c r="Y501" s="30"/>
      <c r="Z501" s="30"/>
      <c r="AA501" s="30"/>
    </row>
    <row r="50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49"/>
      <c r="T502" s="30"/>
      <c r="U502" s="30"/>
      <c r="V502" s="30"/>
      <c r="W502" s="30"/>
      <c r="X502" s="30"/>
      <c r="Y502" s="30"/>
      <c r="Z502" s="30"/>
      <c r="AA502" s="30"/>
    </row>
    <row r="50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49"/>
      <c r="T503" s="30"/>
      <c r="U503" s="30"/>
      <c r="V503" s="30"/>
      <c r="W503" s="30"/>
      <c r="X503" s="30"/>
      <c r="Y503" s="30"/>
      <c r="Z503" s="30"/>
      <c r="AA503" s="30"/>
    </row>
    <row r="504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49"/>
      <c r="T504" s="30"/>
      <c r="U504" s="30"/>
      <c r="V504" s="30"/>
      <c r="W504" s="30"/>
      <c r="X504" s="30"/>
      <c r="Y504" s="30"/>
      <c r="Z504" s="30"/>
      <c r="AA504" s="30"/>
    </row>
    <row r="50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49"/>
      <c r="T505" s="30"/>
      <c r="U505" s="30"/>
      <c r="V505" s="30"/>
      <c r="W505" s="30"/>
      <c r="X505" s="30"/>
      <c r="Y505" s="30"/>
      <c r="Z505" s="30"/>
      <c r="AA505" s="30"/>
    </row>
    <row r="506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49"/>
      <c r="T506" s="30"/>
      <c r="U506" s="30"/>
      <c r="V506" s="30"/>
      <c r="W506" s="30"/>
      <c r="X506" s="30"/>
      <c r="Y506" s="30"/>
      <c r="Z506" s="30"/>
      <c r="AA506" s="30"/>
    </row>
    <row r="507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49"/>
      <c r="T507" s="30"/>
      <c r="U507" s="30"/>
      <c r="V507" s="30"/>
      <c r="W507" s="30"/>
      <c r="X507" s="30"/>
      <c r="Y507" s="30"/>
      <c r="Z507" s="30"/>
      <c r="AA507" s="30"/>
    </row>
    <row r="508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49"/>
      <c r="T508" s="30"/>
      <c r="U508" s="30"/>
      <c r="V508" s="30"/>
      <c r="W508" s="30"/>
      <c r="X508" s="30"/>
      <c r="Y508" s="30"/>
      <c r="Z508" s="30"/>
      <c r="AA508" s="30"/>
    </row>
    <row r="509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49"/>
      <c r="T509" s="30"/>
      <c r="U509" s="30"/>
      <c r="V509" s="30"/>
      <c r="W509" s="30"/>
      <c r="X509" s="30"/>
      <c r="Y509" s="30"/>
      <c r="Z509" s="30"/>
      <c r="AA509" s="30"/>
    </row>
    <row r="510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49"/>
      <c r="T510" s="30"/>
      <c r="U510" s="30"/>
      <c r="V510" s="30"/>
      <c r="W510" s="30"/>
      <c r="X510" s="30"/>
      <c r="Y510" s="30"/>
      <c r="Z510" s="30"/>
      <c r="AA510" s="30"/>
    </row>
    <row r="51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49"/>
      <c r="T511" s="30"/>
      <c r="U511" s="30"/>
      <c r="V511" s="30"/>
      <c r="W511" s="30"/>
      <c r="X511" s="30"/>
      <c r="Y511" s="30"/>
      <c r="Z511" s="30"/>
      <c r="AA511" s="30"/>
    </row>
    <row r="51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49"/>
      <c r="T512" s="30"/>
      <c r="U512" s="30"/>
      <c r="V512" s="30"/>
      <c r="W512" s="30"/>
      <c r="X512" s="30"/>
      <c r="Y512" s="30"/>
      <c r="Z512" s="30"/>
      <c r="AA512" s="30"/>
    </row>
    <row r="51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49"/>
      <c r="T513" s="30"/>
      <c r="U513" s="30"/>
      <c r="V513" s="30"/>
      <c r="W513" s="30"/>
      <c r="X513" s="30"/>
      <c r="Y513" s="30"/>
      <c r="Z513" s="30"/>
      <c r="AA513" s="30"/>
    </row>
    <row r="514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49"/>
      <c r="T514" s="30"/>
      <c r="U514" s="30"/>
      <c r="V514" s="30"/>
      <c r="W514" s="30"/>
      <c r="X514" s="30"/>
      <c r="Y514" s="30"/>
      <c r="Z514" s="30"/>
      <c r="AA514" s="30"/>
    </row>
    <row r="51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49"/>
      <c r="T515" s="30"/>
      <c r="U515" s="30"/>
      <c r="V515" s="30"/>
      <c r="W515" s="30"/>
      <c r="X515" s="30"/>
      <c r="Y515" s="30"/>
      <c r="Z515" s="30"/>
      <c r="AA515" s="30"/>
    </row>
    <row r="516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49"/>
      <c r="T516" s="30"/>
      <c r="U516" s="30"/>
      <c r="V516" s="30"/>
      <c r="W516" s="30"/>
      <c r="X516" s="30"/>
      <c r="Y516" s="30"/>
      <c r="Z516" s="30"/>
      <c r="AA516" s="30"/>
    </row>
    <row r="517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49"/>
      <c r="T517" s="30"/>
      <c r="U517" s="30"/>
      <c r="V517" s="30"/>
      <c r="W517" s="30"/>
      <c r="X517" s="30"/>
      <c r="Y517" s="30"/>
      <c r="Z517" s="30"/>
      <c r="AA517" s="30"/>
    </row>
    <row r="518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49"/>
      <c r="T518" s="30"/>
      <c r="U518" s="30"/>
      <c r="V518" s="30"/>
      <c r="W518" s="30"/>
      <c r="X518" s="30"/>
      <c r="Y518" s="30"/>
      <c r="Z518" s="30"/>
      <c r="AA518" s="30"/>
    </row>
    <row r="519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49"/>
      <c r="T519" s="30"/>
      <c r="U519" s="30"/>
      <c r="V519" s="30"/>
      <c r="W519" s="30"/>
      <c r="X519" s="30"/>
      <c r="Y519" s="30"/>
      <c r="Z519" s="30"/>
      <c r="AA519" s="30"/>
    </row>
    <row r="520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49"/>
      <c r="T520" s="30"/>
      <c r="U520" s="30"/>
      <c r="V520" s="30"/>
      <c r="W520" s="30"/>
      <c r="X520" s="30"/>
      <c r="Y520" s="30"/>
      <c r="Z520" s="30"/>
      <c r="AA520" s="30"/>
    </row>
    <row r="52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49"/>
      <c r="T521" s="30"/>
      <c r="U521" s="30"/>
      <c r="V521" s="30"/>
      <c r="W521" s="30"/>
      <c r="X521" s="30"/>
      <c r="Y521" s="30"/>
      <c r="Z521" s="30"/>
      <c r="AA521" s="30"/>
    </row>
    <row r="52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49"/>
      <c r="T522" s="30"/>
      <c r="U522" s="30"/>
      <c r="V522" s="30"/>
      <c r="W522" s="30"/>
      <c r="X522" s="30"/>
      <c r="Y522" s="30"/>
      <c r="Z522" s="30"/>
      <c r="AA522" s="30"/>
    </row>
    <row r="52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49"/>
      <c r="T523" s="30"/>
      <c r="U523" s="30"/>
      <c r="V523" s="30"/>
      <c r="W523" s="30"/>
      <c r="X523" s="30"/>
      <c r="Y523" s="30"/>
      <c r="Z523" s="30"/>
      <c r="AA523" s="30"/>
    </row>
    <row r="524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49"/>
      <c r="T524" s="30"/>
      <c r="U524" s="30"/>
      <c r="V524" s="30"/>
      <c r="W524" s="30"/>
      <c r="X524" s="30"/>
      <c r="Y524" s="30"/>
      <c r="Z524" s="30"/>
      <c r="AA524" s="30"/>
    </row>
    <row r="52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49"/>
      <c r="T525" s="30"/>
      <c r="U525" s="30"/>
      <c r="V525" s="30"/>
      <c r="W525" s="30"/>
      <c r="X525" s="30"/>
      <c r="Y525" s="30"/>
      <c r="Z525" s="30"/>
      <c r="AA525" s="30"/>
    </row>
    <row r="526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49"/>
      <c r="T526" s="30"/>
      <c r="U526" s="30"/>
      <c r="V526" s="30"/>
      <c r="W526" s="30"/>
      <c r="X526" s="30"/>
      <c r="Y526" s="30"/>
      <c r="Z526" s="30"/>
      <c r="AA526" s="30"/>
    </row>
    <row r="527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49"/>
      <c r="T527" s="30"/>
      <c r="U527" s="30"/>
      <c r="V527" s="30"/>
      <c r="W527" s="30"/>
      <c r="X527" s="30"/>
      <c r="Y527" s="30"/>
      <c r="Z527" s="30"/>
      <c r="AA527" s="30"/>
    </row>
    <row r="528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49"/>
      <c r="T528" s="30"/>
      <c r="U528" s="30"/>
      <c r="V528" s="30"/>
      <c r="W528" s="30"/>
      <c r="X528" s="30"/>
      <c r="Y528" s="30"/>
      <c r="Z528" s="30"/>
      <c r="AA528" s="30"/>
    </row>
    <row r="529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49"/>
      <c r="T529" s="30"/>
      <c r="U529" s="30"/>
      <c r="V529" s="30"/>
      <c r="W529" s="30"/>
      <c r="X529" s="30"/>
      <c r="Y529" s="30"/>
      <c r="Z529" s="30"/>
      <c r="AA529" s="30"/>
    </row>
    <row r="530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49"/>
      <c r="T530" s="30"/>
      <c r="U530" s="30"/>
      <c r="V530" s="30"/>
      <c r="W530" s="30"/>
      <c r="X530" s="30"/>
      <c r="Y530" s="30"/>
      <c r="Z530" s="30"/>
      <c r="AA530" s="30"/>
    </row>
    <row r="53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49"/>
      <c r="T531" s="30"/>
      <c r="U531" s="30"/>
      <c r="V531" s="30"/>
      <c r="W531" s="30"/>
      <c r="X531" s="30"/>
      <c r="Y531" s="30"/>
      <c r="Z531" s="30"/>
      <c r="AA531" s="30"/>
    </row>
    <row r="53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49"/>
      <c r="T532" s="30"/>
      <c r="U532" s="30"/>
      <c r="V532" s="30"/>
      <c r="W532" s="30"/>
      <c r="X532" s="30"/>
      <c r="Y532" s="30"/>
      <c r="Z532" s="30"/>
      <c r="AA532" s="30"/>
    </row>
    <row r="53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49"/>
      <c r="T533" s="30"/>
      <c r="U533" s="30"/>
      <c r="V533" s="30"/>
      <c r="W533" s="30"/>
      <c r="X533" s="30"/>
      <c r="Y533" s="30"/>
      <c r="Z533" s="30"/>
      <c r="AA533" s="30"/>
    </row>
    <row r="534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49"/>
      <c r="T534" s="30"/>
      <c r="U534" s="30"/>
      <c r="V534" s="30"/>
      <c r="W534" s="30"/>
      <c r="X534" s="30"/>
      <c r="Y534" s="30"/>
      <c r="Z534" s="30"/>
      <c r="AA534" s="30"/>
    </row>
    <row r="53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49"/>
      <c r="T535" s="30"/>
      <c r="U535" s="30"/>
      <c r="V535" s="30"/>
      <c r="W535" s="30"/>
      <c r="X535" s="30"/>
      <c r="Y535" s="30"/>
      <c r="Z535" s="30"/>
      <c r="AA535" s="30"/>
    </row>
    <row r="536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49"/>
      <c r="T536" s="30"/>
      <c r="U536" s="30"/>
      <c r="V536" s="30"/>
      <c r="W536" s="30"/>
      <c r="X536" s="30"/>
      <c r="Y536" s="30"/>
      <c r="Z536" s="30"/>
      <c r="AA536" s="30"/>
    </row>
    <row r="537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49"/>
      <c r="T537" s="30"/>
      <c r="U537" s="30"/>
      <c r="V537" s="30"/>
      <c r="W537" s="30"/>
      <c r="X537" s="30"/>
      <c r="Y537" s="30"/>
      <c r="Z537" s="30"/>
      <c r="AA537" s="30"/>
    </row>
    <row r="538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49"/>
      <c r="T538" s="30"/>
      <c r="U538" s="30"/>
      <c r="V538" s="30"/>
      <c r="W538" s="30"/>
      <c r="X538" s="30"/>
      <c r="Y538" s="30"/>
      <c r="Z538" s="30"/>
      <c r="AA538" s="30"/>
    </row>
    <row r="539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49"/>
      <c r="T539" s="30"/>
      <c r="U539" s="30"/>
      <c r="V539" s="30"/>
      <c r="W539" s="30"/>
      <c r="X539" s="30"/>
      <c r="Y539" s="30"/>
      <c r="Z539" s="30"/>
      <c r="AA539" s="30"/>
    </row>
    <row r="540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49"/>
      <c r="T540" s="30"/>
      <c r="U540" s="30"/>
      <c r="V540" s="30"/>
      <c r="W540" s="30"/>
      <c r="X540" s="30"/>
      <c r="Y540" s="30"/>
      <c r="Z540" s="30"/>
      <c r="AA540" s="30"/>
    </row>
    <row r="54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49"/>
      <c r="T541" s="30"/>
      <c r="U541" s="30"/>
      <c r="V541" s="30"/>
      <c r="W541" s="30"/>
      <c r="X541" s="30"/>
      <c r="Y541" s="30"/>
      <c r="Z541" s="30"/>
      <c r="AA541" s="30"/>
    </row>
    <row r="54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49"/>
      <c r="T542" s="30"/>
      <c r="U542" s="30"/>
      <c r="V542" s="30"/>
      <c r="W542" s="30"/>
      <c r="X542" s="30"/>
      <c r="Y542" s="30"/>
      <c r="Z542" s="30"/>
      <c r="AA542" s="30"/>
    </row>
    <row r="54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49"/>
      <c r="T543" s="30"/>
      <c r="U543" s="30"/>
      <c r="V543" s="30"/>
      <c r="W543" s="30"/>
      <c r="X543" s="30"/>
      <c r="Y543" s="30"/>
      <c r="Z543" s="30"/>
      <c r="AA543" s="30"/>
    </row>
    <row r="544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49"/>
      <c r="T544" s="30"/>
      <c r="U544" s="30"/>
      <c r="V544" s="30"/>
      <c r="W544" s="30"/>
      <c r="X544" s="30"/>
      <c r="Y544" s="30"/>
      <c r="Z544" s="30"/>
      <c r="AA544" s="30"/>
    </row>
    <row r="54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49"/>
      <c r="T545" s="30"/>
      <c r="U545" s="30"/>
      <c r="V545" s="30"/>
      <c r="W545" s="30"/>
      <c r="X545" s="30"/>
      <c r="Y545" s="30"/>
      <c r="Z545" s="30"/>
      <c r="AA545" s="30"/>
    </row>
    <row r="546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49"/>
      <c r="T546" s="30"/>
      <c r="U546" s="30"/>
      <c r="V546" s="30"/>
      <c r="W546" s="30"/>
      <c r="X546" s="30"/>
      <c r="Y546" s="30"/>
      <c r="Z546" s="30"/>
      <c r="AA546" s="30"/>
    </row>
    <row r="547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49"/>
      <c r="T547" s="30"/>
      <c r="U547" s="30"/>
      <c r="V547" s="30"/>
      <c r="W547" s="30"/>
      <c r="X547" s="30"/>
      <c r="Y547" s="30"/>
      <c r="Z547" s="30"/>
      <c r="AA547" s="30"/>
    </row>
    <row r="548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49"/>
      <c r="T548" s="30"/>
      <c r="U548" s="30"/>
      <c r="V548" s="30"/>
      <c r="W548" s="30"/>
      <c r="X548" s="30"/>
      <c r="Y548" s="30"/>
      <c r="Z548" s="30"/>
      <c r="AA548" s="30"/>
    </row>
    <row r="549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49"/>
      <c r="T549" s="30"/>
      <c r="U549" s="30"/>
      <c r="V549" s="30"/>
      <c r="W549" s="30"/>
      <c r="X549" s="30"/>
      <c r="Y549" s="30"/>
      <c r="Z549" s="30"/>
      <c r="AA549" s="30"/>
    </row>
    <row r="550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49"/>
      <c r="T550" s="30"/>
      <c r="U550" s="30"/>
      <c r="V550" s="30"/>
      <c r="W550" s="30"/>
      <c r="X550" s="30"/>
      <c r="Y550" s="30"/>
      <c r="Z550" s="30"/>
      <c r="AA550" s="30"/>
    </row>
    <row r="55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49"/>
      <c r="T551" s="30"/>
      <c r="U551" s="30"/>
      <c r="V551" s="30"/>
      <c r="W551" s="30"/>
      <c r="X551" s="30"/>
      <c r="Y551" s="30"/>
      <c r="Z551" s="30"/>
      <c r="AA551" s="30"/>
    </row>
    <row r="552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49"/>
      <c r="T552" s="30"/>
      <c r="U552" s="30"/>
      <c r="V552" s="30"/>
      <c r="W552" s="30"/>
      <c r="X552" s="30"/>
      <c r="Y552" s="30"/>
      <c r="Z552" s="30"/>
      <c r="AA552" s="30"/>
    </row>
    <row r="55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49"/>
      <c r="T553" s="30"/>
      <c r="U553" s="30"/>
      <c r="V553" s="30"/>
      <c r="W553" s="30"/>
      <c r="X553" s="30"/>
      <c r="Y553" s="30"/>
      <c r="Z553" s="30"/>
      <c r="AA553" s="30"/>
    </row>
    <row r="554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49"/>
      <c r="T554" s="30"/>
      <c r="U554" s="30"/>
      <c r="V554" s="30"/>
      <c r="W554" s="30"/>
      <c r="X554" s="30"/>
      <c r="Y554" s="30"/>
      <c r="Z554" s="30"/>
      <c r="AA554" s="30"/>
    </row>
    <row r="55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49"/>
      <c r="T555" s="30"/>
      <c r="U555" s="30"/>
      <c r="V555" s="30"/>
      <c r="W555" s="30"/>
      <c r="X555" s="30"/>
      <c r="Y555" s="30"/>
      <c r="Z555" s="30"/>
      <c r="AA555" s="30"/>
    </row>
    <row r="556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49"/>
      <c r="T556" s="30"/>
      <c r="U556" s="30"/>
      <c r="V556" s="30"/>
      <c r="W556" s="30"/>
      <c r="X556" s="30"/>
      <c r="Y556" s="30"/>
      <c r="Z556" s="30"/>
      <c r="AA556" s="30"/>
    </row>
    <row r="557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49"/>
      <c r="T557" s="30"/>
      <c r="U557" s="30"/>
      <c r="V557" s="30"/>
      <c r="W557" s="30"/>
      <c r="X557" s="30"/>
      <c r="Y557" s="30"/>
      <c r="Z557" s="30"/>
      <c r="AA557" s="30"/>
    </row>
    <row r="558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49"/>
      <c r="T558" s="30"/>
      <c r="U558" s="30"/>
      <c r="V558" s="30"/>
      <c r="W558" s="30"/>
      <c r="X558" s="30"/>
      <c r="Y558" s="30"/>
      <c r="Z558" s="30"/>
      <c r="AA558" s="30"/>
    </row>
    <row r="559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49"/>
      <c r="T559" s="30"/>
      <c r="U559" s="30"/>
      <c r="V559" s="30"/>
      <c r="W559" s="30"/>
      <c r="X559" s="30"/>
      <c r="Y559" s="30"/>
      <c r="Z559" s="30"/>
      <c r="AA559" s="30"/>
    </row>
    <row r="560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49"/>
      <c r="T560" s="30"/>
      <c r="U560" s="30"/>
      <c r="V560" s="30"/>
      <c r="W560" s="30"/>
      <c r="X560" s="30"/>
      <c r="Y560" s="30"/>
      <c r="Z560" s="30"/>
      <c r="AA560" s="30"/>
    </row>
    <row r="56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49"/>
      <c r="T561" s="30"/>
      <c r="U561" s="30"/>
      <c r="V561" s="30"/>
      <c r="W561" s="30"/>
      <c r="X561" s="30"/>
      <c r="Y561" s="30"/>
      <c r="Z561" s="30"/>
      <c r="AA561" s="30"/>
    </row>
    <row r="562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49"/>
      <c r="T562" s="30"/>
      <c r="U562" s="30"/>
      <c r="V562" s="30"/>
      <c r="W562" s="30"/>
      <c r="X562" s="30"/>
      <c r="Y562" s="30"/>
      <c r="Z562" s="30"/>
      <c r="AA562" s="30"/>
    </row>
    <row r="56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49"/>
      <c r="T563" s="30"/>
      <c r="U563" s="30"/>
      <c r="V563" s="30"/>
      <c r="W563" s="30"/>
      <c r="X563" s="30"/>
      <c r="Y563" s="30"/>
      <c r="Z563" s="30"/>
      <c r="AA563" s="30"/>
    </row>
    <row r="564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49"/>
      <c r="T564" s="30"/>
      <c r="U564" s="30"/>
      <c r="V564" s="30"/>
      <c r="W564" s="30"/>
      <c r="X564" s="30"/>
      <c r="Y564" s="30"/>
      <c r="Z564" s="30"/>
      <c r="AA564" s="30"/>
    </row>
    <row r="56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49"/>
      <c r="T565" s="30"/>
      <c r="U565" s="30"/>
      <c r="V565" s="30"/>
      <c r="W565" s="30"/>
      <c r="X565" s="30"/>
      <c r="Y565" s="30"/>
      <c r="Z565" s="30"/>
      <c r="AA565" s="30"/>
    </row>
    <row r="566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49"/>
      <c r="T566" s="30"/>
      <c r="U566" s="30"/>
      <c r="V566" s="30"/>
      <c r="W566" s="30"/>
      <c r="X566" s="30"/>
      <c r="Y566" s="30"/>
      <c r="Z566" s="30"/>
      <c r="AA566" s="30"/>
    </row>
    <row r="567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49"/>
      <c r="T567" s="30"/>
      <c r="U567" s="30"/>
      <c r="V567" s="30"/>
      <c r="W567" s="30"/>
      <c r="X567" s="30"/>
      <c r="Y567" s="30"/>
      <c r="Z567" s="30"/>
      <c r="AA567" s="30"/>
    </row>
    <row r="568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49"/>
      <c r="T568" s="30"/>
      <c r="U568" s="30"/>
      <c r="V568" s="30"/>
      <c r="W568" s="30"/>
      <c r="X568" s="30"/>
      <c r="Y568" s="30"/>
      <c r="Z568" s="30"/>
      <c r="AA568" s="30"/>
    </row>
    <row r="569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49"/>
      <c r="T569" s="30"/>
      <c r="U569" s="30"/>
      <c r="V569" s="30"/>
      <c r="W569" s="30"/>
      <c r="X569" s="30"/>
      <c r="Y569" s="30"/>
      <c r="Z569" s="30"/>
      <c r="AA569" s="30"/>
    </row>
    <row r="570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49"/>
      <c r="T570" s="30"/>
      <c r="U570" s="30"/>
      <c r="V570" s="30"/>
      <c r="W570" s="30"/>
      <c r="X570" s="30"/>
      <c r="Y570" s="30"/>
      <c r="Z570" s="30"/>
      <c r="AA570" s="30"/>
    </row>
    <row r="57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49"/>
      <c r="T571" s="30"/>
      <c r="U571" s="30"/>
      <c r="V571" s="30"/>
      <c r="W571" s="30"/>
      <c r="X571" s="30"/>
      <c r="Y571" s="30"/>
      <c r="Z571" s="30"/>
      <c r="AA571" s="30"/>
    </row>
    <row r="572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49"/>
      <c r="T572" s="30"/>
      <c r="U572" s="30"/>
      <c r="V572" s="30"/>
      <c r="W572" s="30"/>
      <c r="X572" s="30"/>
      <c r="Y572" s="30"/>
      <c r="Z572" s="30"/>
      <c r="AA572" s="30"/>
    </row>
    <row r="57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49"/>
      <c r="T573" s="30"/>
      <c r="U573" s="30"/>
      <c r="V573" s="30"/>
      <c r="W573" s="30"/>
      <c r="X573" s="30"/>
      <c r="Y573" s="30"/>
      <c r="Z573" s="30"/>
      <c r="AA573" s="30"/>
    </row>
    <row r="574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49"/>
      <c r="T574" s="30"/>
      <c r="U574" s="30"/>
      <c r="V574" s="30"/>
      <c r="W574" s="30"/>
      <c r="X574" s="30"/>
      <c r="Y574" s="30"/>
      <c r="Z574" s="30"/>
      <c r="AA574" s="30"/>
    </row>
    <row r="5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49"/>
      <c r="T575" s="30"/>
      <c r="U575" s="30"/>
      <c r="V575" s="30"/>
      <c r="W575" s="30"/>
      <c r="X575" s="30"/>
      <c r="Y575" s="30"/>
      <c r="Z575" s="30"/>
      <c r="AA575" s="30"/>
    </row>
    <row r="576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49"/>
      <c r="T576" s="30"/>
      <c r="U576" s="30"/>
      <c r="V576" s="30"/>
      <c r="W576" s="30"/>
      <c r="X576" s="30"/>
      <c r="Y576" s="30"/>
      <c r="Z576" s="30"/>
      <c r="AA576" s="30"/>
    </row>
    <row r="577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49"/>
      <c r="T577" s="30"/>
      <c r="U577" s="30"/>
      <c r="V577" s="30"/>
      <c r="W577" s="30"/>
      <c r="X577" s="30"/>
      <c r="Y577" s="30"/>
      <c r="Z577" s="30"/>
      <c r="AA577" s="30"/>
    </row>
    <row r="578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49"/>
      <c r="T578" s="30"/>
      <c r="U578" s="30"/>
      <c r="V578" s="30"/>
      <c r="W578" s="30"/>
      <c r="X578" s="30"/>
      <c r="Y578" s="30"/>
      <c r="Z578" s="30"/>
      <c r="AA578" s="30"/>
    </row>
    <row r="579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49"/>
      <c r="T579" s="30"/>
      <c r="U579" s="30"/>
      <c r="V579" s="30"/>
      <c r="W579" s="30"/>
      <c r="X579" s="30"/>
      <c r="Y579" s="30"/>
      <c r="Z579" s="30"/>
      <c r="AA579" s="30"/>
    </row>
    <row r="580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49"/>
      <c r="T580" s="30"/>
      <c r="U580" s="30"/>
      <c r="V580" s="30"/>
      <c r="W580" s="30"/>
      <c r="X580" s="30"/>
      <c r="Y580" s="30"/>
      <c r="Z580" s="30"/>
      <c r="AA580" s="30"/>
    </row>
    <row r="58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49"/>
      <c r="T581" s="30"/>
      <c r="U581" s="30"/>
      <c r="V581" s="30"/>
      <c r="W581" s="30"/>
      <c r="X581" s="30"/>
      <c r="Y581" s="30"/>
      <c r="Z581" s="30"/>
      <c r="AA581" s="30"/>
    </row>
    <row r="582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49"/>
      <c r="T582" s="30"/>
      <c r="U582" s="30"/>
      <c r="V582" s="30"/>
      <c r="W582" s="30"/>
      <c r="X582" s="30"/>
      <c r="Y582" s="30"/>
      <c r="Z582" s="30"/>
      <c r="AA582" s="30"/>
    </row>
    <row r="58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49"/>
      <c r="T583" s="30"/>
      <c r="U583" s="30"/>
      <c r="V583" s="30"/>
      <c r="W583" s="30"/>
      <c r="X583" s="30"/>
      <c r="Y583" s="30"/>
      <c r="Z583" s="30"/>
      <c r="AA583" s="30"/>
    </row>
    <row r="584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49"/>
      <c r="T584" s="30"/>
      <c r="U584" s="30"/>
      <c r="V584" s="30"/>
      <c r="W584" s="30"/>
      <c r="X584" s="30"/>
      <c r="Y584" s="30"/>
      <c r="Z584" s="30"/>
      <c r="AA584" s="30"/>
    </row>
    <row r="58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49"/>
      <c r="T585" s="30"/>
      <c r="U585" s="30"/>
      <c r="V585" s="30"/>
      <c r="W585" s="30"/>
      <c r="X585" s="30"/>
      <c r="Y585" s="30"/>
      <c r="Z585" s="30"/>
      <c r="AA585" s="30"/>
    </row>
    <row r="586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49"/>
      <c r="T586" s="30"/>
      <c r="U586" s="30"/>
      <c r="V586" s="30"/>
      <c r="W586" s="30"/>
      <c r="X586" s="30"/>
      <c r="Y586" s="30"/>
      <c r="Z586" s="30"/>
      <c r="AA586" s="30"/>
    </row>
    <row r="587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49"/>
      <c r="T587" s="30"/>
      <c r="U587" s="30"/>
      <c r="V587" s="30"/>
      <c r="W587" s="30"/>
      <c r="X587" s="30"/>
      <c r="Y587" s="30"/>
      <c r="Z587" s="30"/>
      <c r="AA587" s="30"/>
    </row>
    <row r="588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49"/>
      <c r="T588" s="30"/>
      <c r="U588" s="30"/>
      <c r="V588" s="30"/>
      <c r="W588" s="30"/>
      <c r="X588" s="30"/>
      <c r="Y588" s="30"/>
      <c r="Z588" s="30"/>
      <c r="AA588" s="30"/>
    </row>
    <row r="589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49"/>
      <c r="T589" s="30"/>
      <c r="U589" s="30"/>
      <c r="V589" s="30"/>
      <c r="W589" s="30"/>
      <c r="X589" s="30"/>
      <c r="Y589" s="30"/>
      <c r="Z589" s="30"/>
      <c r="AA589" s="30"/>
    </row>
    <row r="590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49"/>
      <c r="T590" s="30"/>
      <c r="U590" s="30"/>
      <c r="V590" s="30"/>
      <c r="W590" s="30"/>
      <c r="X590" s="30"/>
      <c r="Y590" s="30"/>
      <c r="Z590" s="30"/>
      <c r="AA590" s="30"/>
    </row>
    <row r="59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49"/>
      <c r="T591" s="30"/>
      <c r="U591" s="30"/>
      <c r="V591" s="30"/>
      <c r="W591" s="30"/>
      <c r="X591" s="30"/>
      <c r="Y591" s="30"/>
      <c r="Z591" s="30"/>
      <c r="AA591" s="30"/>
    </row>
    <row r="592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49"/>
      <c r="T592" s="30"/>
      <c r="U592" s="30"/>
      <c r="V592" s="30"/>
      <c r="W592" s="30"/>
      <c r="X592" s="30"/>
      <c r="Y592" s="30"/>
      <c r="Z592" s="30"/>
      <c r="AA592" s="30"/>
    </row>
    <row r="59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49"/>
      <c r="T593" s="30"/>
      <c r="U593" s="30"/>
      <c r="V593" s="30"/>
      <c r="W593" s="30"/>
      <c r="X593" s="30"/>
      <c r="Y593" s="30"/>
      <c r="Z593" s="30"/>
      <c r="AA593" s="30"/>
    </row>
    <row r="594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49"/>
      <c r="T594" s="30"/>
      <c r="U594" s="30"/>
      <c r="V594" s="30"/>
      <c r="W594" s="30"/>
      <c r="X594" s="30"/>
      <c r="Y594" s="30"/>
      <c r="Z594" s="30"/>
      <c r="AA594" s="30"/>
    </row>
    <row r="59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49"/>
      <c r="T595" s="30"/>
      <c r="U595" s="30"/>
      <c r="V595" s="30"/>
      <c r="W595" s="30"/>
      <c r="X595" s="30"/>
      <c r="Y595" s="30"/>
      <c r="Z595" s="30"/>
      <c r="AA595" s="30"/>
    </row>
    <row r="596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49"/>
      <c r="T596" s="30"/>
      <c r="U596" s="30"/>
      <c r="V596" s="30"/>
      <c r="W596" s="30"/>
      <c r="X596" s="30"/>
      <c r="Y596" s="30"/>
      <c r="Z596" s="30"/>
      <c r="AA596" s="30"/>
    </row>
    <row r="597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49"/>
      <c r="T597" s="30"/>
      <c r="U597" s="30"/>
      <c r="V597" s="30"/>
      <c r="W597" s="30"/>
      <c r="X597" s="30"/>
      <c r="Y597" s="30"/>
      <c r="Z597" s="30"/>
      <c r="AA597" s="30"/>
    </row>
    <row r="598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49"/>
      <c r="T598" s="30"/>
      <c r="U598" s="30"/>
      <c r="V598" s="30"/>
      <c r="W598" s="30"/>
      <c r="X598" s="30"/>
      <c r="Y598" s="30"/>
      <c r="Z598" s="30"/>
      <c r="AA598" s="30"/>
    </row>
    <row r="599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49"/>
      <c r="T599" s="30"/>
      <c r="U599" s="30"/>
      <c r="V599" s="30"/>
      <c r="W599" s="30"/>
      <c r="X599" s="30"/>
      <c r="Y599" s="30"/>
      <c r="Z599" s="30"/>
      <c r="AA599" s="30"/>
    </row>
    <row r="600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49"/>
      <c r="T600" s="30"/>
      <c r="U600" s="30"/>
      <c r="V600" s="30"/>
      <c r="W600" s="30"/>
      <c r="X600" s="30"/>
      <c r="Y600" s="30"/>
      <c r="Z600" s="30"/>
      <c r="AA600" s="30"/>
    </row>
    <row r="60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49"/>
      <c r="T601" s="30"/>
      <c r="U601" s="30"/>
      <c r="V601" s="30"/>
      <c r="W601" s="30"/>
      <c r="X601" s="30"/>
      <c r="Y601" s="30"/>
      <c r="Z601" s="30"/>
      <c r="AA601" s="30"/>
    </row>
    <row r="602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49"/>
      <c r="T602" s="30"/>
      <c r="U602" s="30"/>
      <c r="V602" s="30"/>
      <c r="W602" s="30"/>
      <c r="X602" s="30"/>
      <c r="Y602" s="30"/>
      <c r="Z602" s="30"/>
      <c r="AA602" s="30"/>
    </row>
    <row r="60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49"/>
      <c r="T603" s="30"/>
      <c r="U603" s="30"/>
      <c r="V603" s="30"/>
      <c r="W603" s="30"/>
      <c r="X603" s="30"/>
      <c r="Y603" s="30"/>
      <c r="Z603" s="30"/>
      <c r="AA603" s="30"/>
    </row>
    <row r="604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49"/>
      <c r="T604" s="30"/>
      <c r="U604" s="30"/>
      <c r="V604" s="30"/>
      <c r="W604" s="30"/>
      <c r="X604" s="30"/>
      <c r="Y604" s="30"/>
      <c r="Z604" s="30"/>
      <c r="AA604" s="30"/>
    </row>
    <row r="60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49"/>
      <c r="T605" s="30"/>
      <c r="U605" s="30"/>
      <c r="V605" s="30"/>
      <c r="W605" s="30"/>
      <c r="X605" s="30"/>
      <c r="Y605" s="30"/>
      <c r="Z605" s="30"/>
      <c r="AA605" s="30"/>
    </row>
    <row r="606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49"/>
      <c r="T606" s="30"/>
      <c r="U606" s="30"/>
      <c r="V606" s="30"/>
      <c r="W606" s="30"/>
      <c r="X606" s="30"/>
      <c r="Y606" s="30"/>
      <c r="Z606" s="30"/>
      <c r="AA606" s="30"/>
    </row>
    <row r="607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49"/>
      <c r="T607" s="30"/>
      <c r="U607" s="30"/>
      <c r="V607" s="30"/>
      <c r="W607" s="30"/>
      <c r="X607" s="30"/>
      <c r="Y607" s="30"/>
      <c r="Z607" s="30"/>
      <c r="AA607" s="30"/>
    </row>
    <row r="608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49"/>
      <c r="T608" s="30"/>
      <c r="U608" s="30"/>
      <c r="V608" s="30"/>
      <c r="W608" s="30"/>
      <c r="X608" s="30"/>
      <c r="Y608" s="30"/>
      <c r="Z608" s="30"/>
      <c r="AA608" s="30"/>
    </row>
    <row r="609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49"/>
      <c r="T609" s="30"/>
      <c r="U609" s="30"/>
      <c r="V609" s="30"/>
      <c r="W609" s="30"/>
      <c r="X609" s="30"/>
      <c r="Y609" s="30"/>
      <c r="Z609" s="30"/>
      <c r="AA609" s="30"/>
    </row>
    <row r="610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49"/>
      <c r="T610" s="30"/>
      <c r="U610" s="30"/>
      <c r="V610" s="30"/>
      <c r="W610" s="30"/>
      <c r="X610" s="30"/>
      <c r="Y610" s="30"/>
      <c r="Z610" s="30"/>
      <c r="AA610" s="30"/>
    </row>
    <row r="61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49"/>
      <c r="T611" s="30"/>
      <c r="U611" s="30"/>
      <c r="V611" s="30"/>
      <c r="W611" s="30"/>
      <c r="X611" s="30"/>
      <c r="Y611" s="30"/>
      <c r="Z611" s="30"/>
      <c r="AA611" s="30"/>
    </row>
    <row r="612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49"/>
      <c r="T612" s="30"/>
      <c r="U612" s="30"/>
      <c r="V612" s="30"/>
      <c r="W612" s="30"/>
      <c r="X612" s="30"/>
      <c r="Y612" s="30"/>
      <c r="Z612" s="30"/>
      <c r="AA612" s="30"/>
    </row>
    <row r="61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49"/>
      <c r="T613" s="30"/>
      <c r="U613" s="30"/>
      <c r="V613" s="30"/>
      <c r="W613" s="30"/>
      <c r="X613" s="30"/>
      <c r="Y613" s="30"/>
      <c r="Z613" s="30"/>
      <c r="AA613" s="30"/>
    </row>
    <row r="614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49"/>
      <c r="T614" s="30"/>
      <c r="U614" s="30"/>
      <c r="V614" s="30"/>
      <c r="W614" s="30"/>
      <c r="X614" s="30"/>
      <c r="Y614" s="30"/>
      <c r="Z614" s="30"/>
      <c r="AA614" s="30"/>
    </row>
    <row r="61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49"/>
      <c r="T615" s="30"/>
      <c r="U615" s="30"/>
      <c r="V615" s="30"/>
      <c r="W615" s="30"/>
      <c r="X615" s="30"/>
      <c r="Y615" s="30"/>
      <c r="Z615" s="30"/>
      <c r="AA615" s="30"/>
    </row>
    <row r="616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49"/>
      <c r="T616" s="30"/>
      <c r="U616" s="30"/>
      <c r="V616" s="30"/>
      <c r="W616" s="30"/>
      <c r="X616" s="30"/>
      <c r="Y616" s="30"/>
      <c r="Z616" s="30"/>
      <c r="AA616" s="30"/>
    </row>
    <row r="617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49"/>
      <c r="T617" s="30"/>
      <c r="U617" s="30"/>
      <c r="V617" s="30"/>
      <c r="W617" s="30"/>
      <c r="X617" s="30"/>
      <c r="Y617" s="30"/>
      <c r="Z617" s="30"/>
      <c r="AA617" s="30"/>
    </row>
    <row r="618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49"/>
      <c r="T618" s="30"/>
      <c r="U618" s="30"/>
      <c r="V618" s="30"/>
      <c r="W618" s="30"/>
      <c r="X618" s="30"/>
      <c r="Y618" s="30"/>
      <c r="Z618" s="30"/>
      <c r="AA618" s="30"/>
    </row>
    <row r="619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49"/>
      <c r="T619" s="30"/>
      <c r="U619" s="30"/>
      <c r="V619" s="30"/>
      <c r="W619" s="30"/>
      <c r="X619" s="30"/>
      <c r="Y619" s="30"/>
      <c r="Z619" s="30"/>
      <c r="AA619" s="30"/>
    </row>
    <row r="620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49"/>
      <c r="T620" s="30"/>
      <c r="U620" s="30"/>
      <c r="V620" s="30"/>
      <c r="W620" s="30"/>
      <c r="X620" s="30"/>
      <c r="Y620" s="30"/>
      <c r="Z620" s="30"/>
      <c r="AA620" s="30"/>
    </row>
    <row r="62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49"/>
      <c r="T621" s="30"/>
      <c r="U621" s="30"/>
      <c r="V621" s="30"/>
      <c r="W621" s="30"/>
      <c r="X621" s="30"/>
      <c r="Y621" s="30"/>
      <c r="Z621" s="30"/>
      <c r="AA621" s="30"/>
    </row>
    <row r="622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49"/>
      <c r="T622" s="30"/>
      <c r="U622" s="30"/>
      <c r="V622" s="30"/>
      <c r="W622" s="30"/>
      <c r="X622" s="30"/>
      <c r="Y622" s="30"/>
      <c r="Z622" s="30"/>
      <c r="AA622" s="30"/>
    </row>
    <row r="62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49"/>
      <c r="T623" s="30"/>
      <c r="U623" s="30"/>
      <c r="V623" s="30"/>
      <c r="W623" s="30"/>
      <c r="X623" s="30"/>
      <c r="Y623" s="30"/>
      <c r="Z623" s="30"/>
      <c r="AA623" s="30"/>
    </row>
    <row r="624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49"/>
      <c r="T624" s="30"/>
      <c r="U624" s="30"/>
      <c r="V624" s="30"/>
      <c r="W624" s="30"/>
      <c r="X624" s="30"/>
      <c r="Y624" s="30"/>
      <c r="Z624" s="30"/>
      <c r="AA624" s="30"/>
    </row>
    <row r="62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49"/>
      <c r="T625" s="30"/>
      <c r="U625" s="30"/>
      <c r="V625" s="30"/>
      <c r="W625" s="30"/>
      <c r="X625" s="30"/>
      <c r="Y625" s="30"/>
      <c r="Z625" s="30"/>
      <c r="AA625" s="30"/>
    </row>
    <row r="626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49"/>
      <c r="T626" s="30"/>
      <c r="U626" s="30"/>
      <c r="V626" s="30"/>
      <c r="W626" s="30"/>
      <c r="X626" s="30"/>
      <c r="Y626" s="30"/>
      <c r="Z626" s="30"/>
      <c r="AA626" s="30"/>
    </row>
    <row r="627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49"/>
      <c r="T627" s="30"/>
      <c r="U627" s="30"/>
      <c r="V627" s="30"/>
      <c r="W627" s="30"/>
      <c r="X627" s="30"/>
      <c r="Y627" s="30"/>
      <c r="Z627" s="30"/>
      <c r="AA627" s="30"/>
    </row>
    <row r="628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49"/>
      <c r="T628" s="30"/>
      <c r="U628" s="30"/>
      <c r="V628" s="30"/>
      <c r="W628" s="30"/>
      <c r="X628" s="30"/>
      <c r="Y628" s="30"/>
      <c r="Z628" s="30"/>
      <c r="AA628" s="30"/>
    </row>
    <row r="629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49"/>
      <c r="T629" s="30"/>
      <c r="U629" s="30"/>
      <c r="V629" s="30"/>
      <c r="W629" s="30"/>
      <c r="X629" s="30"/>
      <c r="Y629" s="30"/>
      <c r="Z629" s="30"/>
      <c r="AA629" s="30"/>
    </row>
    <row r="630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49"/>
      <c r="T630" s="30"/>
      <c r="U630" s="30"/>
      <c r="V630" s="30"/>
      <c r="W630" s="30"/>
      <c r="X630" s="30"/>
      <c r="Y630" s="30"/>
      <c r="Z630" s="30"/>
      <c r="AA630" s="30"/>
    </row>
    <row r="63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49"/>
      <c r="T631" s="30"/>
      <c r="U631" s="30"/>
      <c r="V631" s="30"/>
      <c r="W631" s="30"/>
      <c r="X631" s="30"/>
      <c r="Y631" s="30"/>
      <c r="Z631" s="30"/>
      <c r="AA631" s="30"/>
    </row>
    <row r="632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49"/>
      <c r="T632" s="30"/>
      <c r="U632" s="30"/>
      <c r="V632" s="30"/>
      <c r="W632" s="30"/>
      <c r="X632" s="30"/>
      <c r="Y632" s="30"/>
      <c r="Z632" s="30"/>
      <c r="AA632" s="30"/>
    </row>
    <row r="63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49"/>
      <c r="T633" s="30"/>
      <c r="U633" s="30"/>
      <c r="V633" s="30"/>
      <c r="W633" s="30"/>
      <c r="X633" s="30"/>
      <c r="Y633" s="30"/>
      <c r="Z633" s="30"/>
      <c r="AA633" s="30"/>
    </row>
    <row r="634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49"/>
      <c r="T634" s="30"/>
      <c r="U634" s="30"/>
      <c r="V634" s="30"/>
      <c r="W634" s="30"/>
      <c r="X634" s="30"/>
      <c r="Y634" s="30"/>
      <c r="Z634" s="30"/>
      <c r="AA634" s="30"/>
    </row>
    <row r="63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49"/>
      <c r="T635" s="30"/>
      <c r="U635" s="30"/>
      <c r="V635" s="30"/>
      <c r="W635" s="30"/>
      <c r="X635" s="30"/>
      <c r="Y635" s="30"/>
      <c r="Z635" s="30"/>
      <c r="AA635" s="30"/>
    </row>
    <row r="636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49"/>
      <c r="T636" s="30"/>
      <c r="U636" s="30"/>
      <c r="V636" s="30"/>
      <c r="W636" s="30"/>
      <c r="X636" s="30"/>
      <c r="Y636" s="30"/>
      <c r="Z636" s="30"/>
      <c r="AA636" s="30"/>
    </row>
    <row r="637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49"/>
      <c r="T637" s="30"/>
      <c r="U637" s="30"/>
      <c r="V637" s="30"/>
      <c r="W637" s="30"/>
      <c r="X637" s="30"/>
      <c r="Y637" s="30"/>
      <c r="Z637" s="30"/>
      <c r="AA637" s="30"/>
    </row>
    <row r="638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49"/>
      <c r="T638" s="30"/>
      <c r="U638" s="30"/>
      <c r="V638" s="30"/>
      <c r="W638" s="30"/>
      <c r="X638" s="30"/>
      <c r="Y638" s="30"/>
      <c r="Z638" s="30"/>
      <c r="AA638" s="30"/>
    </row>
    <row r="639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49"/>
      <c r="T639" s="30"/>
      <c r="U639" s="30"/>
      <c r="V639" s="30"/>
      <c r="W639" s="30"/>
      <c r="X639" s="30"/>
      <c r="Y639" s="30"/>
      <c r="Z639" s="30"/>
      <c r="AA639" s="30"/>
    </row>
    <row r="640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49"/>
      <c r="T640" s="30"/>
      <c r="U640" s="30"/>
      <c r="V640" s="30"/>
      <c r="W640" s="30"/>
      <c r="X640" s="30"/>
      <c r="Y640" s="30"/>
      <c r="Z640" s="30"/>
      <c r="AA640" s="30"/>
    </row>
    <row r="64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49"/>
      <c r="T641" s="30"/>
      <c r="U641" s="30"/>
      <c r="V641" s="30"/>
      <c r="W641" s="30"/>
      <c r="X641" s="30"/>
      <c r="Y641" s="30"/>
      <c r="Z641" s="30"/>
      <c r="AA641" s="30"/>
    </row>
    <row r="642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49"/>
      <c r="T642" s="30"/>
      <c r="U642" s="30"/>
      <c r="V642" s="30"/>
      <c r="W642" s="30"/>
      <c r="X642" s="30"/>
      <c r="Y642" s="30"/>
      <c r="Z642" s="30"/>
      <c r="AA642" s="30"/>
    </row>
    <row r="64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49"/>
      <c r="T643" s="30"/>
      <c r="U643" s="30"/>
      <c r="V643" s="30"/>
      <c r="W643" s="30"/>
      <c r="X643" s="30"/>
      <c r="Y643" s="30"/>
      <c r="Z643" s="30"/>
      <c r="AA643" s="30"/>
    </row>
    <row r="644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49"/>
      <c r="T644" s="30"/>
      <c r="U644" s="30"/>
      <c r="V644" s="30"/>
      <c r="W644" s="30"/>
      <c r="X644" s="30"/>
      <c r="Y644" s="30"/>
      <c r="Z644" s="30"/>
      <c r="AA644" s="30"/>
    </row>
    <row r="64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49"/>
      <c r="T645" s="30"/>
      <c r="U645" s="30"/>
      <c r="V645" s="30"/>
      <c r="W645" s="30"/>
      <c r="X645" s="30"/>
      <c r="Y645" s="30"/>
      <c r="Z645" s="30"/>
      <c r="AA645" s="30"/>
    </row>
    <row r="646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49"/>
      <c r="T646" s="30"/>
      <c r="U646" s="30"/>
      <c r="V646" s="30"/>
      <c r="W646" s="30"/>
      <c r="X646" s="30"/>
      <c r="Y646" s="30"/>
      <c r="Z646" s="30"/>
      <c r="AA646" s="30"/>
    </row>
    <row r="647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49"/>
      <c r="T647" s="30"/>
      <c r="U647" s="30"/>
      <c r="V647" s="30"/>
      <c r="W647" s="30"/>
      <c r="X647" s="30"/>
      <c r="Y647" s="30"/>
      <c r="Z647" s="30"/>
      <c r="AA647" s="30"/>
    </row>
    <row r="648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49"/>
      <c r="T648" s="30"/>
      <c r="U648" s="30"/>
      <c r="V648" s="30"/>
      <c r="W648" s="30"/>
      <c r="X648" s="30"/>
      <c r="Y648" s="30"/>
      <c r="Z648" s="30"/>
      <c r="AA648" s="30"/>
    </row>
    <row r="649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49"/>
      <c r="T649" s="30"/>
      <c r="U649" s="30"/>
      <c r="V649" s="30"/>
      <c r="W649" s="30"/>
      <c r="X649" s="30"/>
      <c r="Y649" s="30"/>
      <c r="Z649" s="30"/>
      <c r="AA649" s="30"/>
    </row>
    <row r="650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49"/>
      <c r="T650" s="30"/>
      <c r="U650" s="30"/>
      <c r="V650" s="30"/>
      <c r="W650" s="30"/>
      <c r="X650" s="30"/>
      <c r="Y650" s="30"/>
      <c r="Z650" s="30"/>
      <c r="AA650" s="30"/>
    </row>
    <row r="65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49"/>
      <c r="T651" s="30"/>
      <c r="U651" s="30"/>
      <c r="V651" s="30"/>
      <c r="W651" s="30"/>
      <c r="X651" s="30"/>
      <c r="Y651" s="30"/>
      <c r="Z651" s="30"/>
      <c r="AA651" s="30"/>
    </row>
    <row r="652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49"/>
      <c r="T652" s="30"/>
      <c r="U652" s="30"/>
      <c r="V652" s="30"/>
      <c r="W652" s="30"/>
      <c r="X652" s="30"/>
      <c r="Y652" s="30"/>
      <c r="Z652" s="30"/>
      <c r="AA652" s="30"/>
    </row>
    <row r="65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49"/>
      <c r="T653" s="30"/>
      <c r="U653" s="30"/>
      <c r="V653" s="30"/>
      <c r="W653" s="30"/>
      <c r="X653" s="30"/>
      <c r="Y653" s="30"/>
      <c r="Z653" s="30"/>
      <c r="AA653" s="30"/>
    </row>
    <row r="654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49"/>
      <c r="T654" s="30"/>
      <c r="U654" s="30"/>
      <c r="V654" s="30"/>
      <c r="W654" s="30"/>
      <c r="X654" s="30"/>
      <c r="Y654" s="30"/>
      <c r="Z654" s="30"/>
      <c r="AA654" s="30"/>
    </row>
    <row r="65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49"/>
      <c r="T655" s="30"/>
      <c r="U655" s="30"/>
      <c r="V655" s="30"/>
      <c r="W655" s="30"/>
      <c r="X655" s="30"/>
      <c r="Y655" s="30"/>
      <c r="Z655" s="30"/>
      <c r="AA655" s="30"/>
    </row>
    <row r="656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49"/>
      <c r="T656" s="30"/>
      <c r="U656" s="30"/>
      <c r="V656" s="30"/>
      <c r="W656" s="30"/>
      <c r="X656" s="30"/>
      <c r="Y656" s="30"/>
      <c r="Z656" s="30"/>
      <c r="AA656" s="30"/>
    </row>
    <row r="657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49"/>
      <c r="T657" s="30"/>
      <c r="U657" s="30"/>
      <c r="V657" s="30"/>
      <c r="W657" s="30"/>
      <c r="X657" s="30"/>
      <c r="Y657" s="30"/>
      <c r="Z657" s="30"/>
      <c r="AA657" s="30"/>
    </row>
    <row r="658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49"/>
      <c r="T658" s="30"/>
      <c r="U658" s="30"/>
      <c r="V658" s="30"/>
      <c r="W658" s="30"/>
      <c r="X658" s="30"/>
      <c r="Y658" s="30"/>
      <c r="Z658" s="30"/>
      <c r="AA658" s="30"/>
    </row>
    <row r="659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49"/>
      <c r="T659" s="30"/>
      <c r="U659" s="30"/>
      <c r="V659" s="30"/>
      <c r="W659" s="30"/>
      <c r="X659" s="30"/>
      <c r="Y659" s="30"/>
      <c r="Z659" s="30"/>
      <c r="AA659" s="30"/>
    </row>
    <row r="660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49"/>
      <c r="T660" s="30"/>
      <c r="U660" s="30"/>
      <c r="V660" s="30"/>
      <c r="W660" s="30"/>
      <c r="X660" s="30"/>
      <c r="Y660" s="30"/>
      <c r="Z660" s="30"/>
      <c r="AA660" s="30"/>
    </row>
    <row r="66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49"/>
      <c r="T661" s="30"/>
      <c r="U661" s="30"/>
      <c r="V661" s="30"/>
      <c r="W661" s="30"/>
      <c r="X661" s="30"/>
      <c r="Y661" s="30"/>
      <c r="Z661" s="30"/>
      <c r="AA661" s="30"/>
    </row>
    <row r="662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49"/>
      <c r="T662" s="30"/>
      <c r="U662" s="30"/>
      <c r="V662" s="30"/>
      <c r="W662" s="30"/>
      <c r="X662" s="30"/>
      <c r="Y662" s="30"/>
      <c r="Z662" s="30"/>
      <c r="AA662" s="30"/>
    </row>
    <row r="66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49"/>
      <c r="T663" s="30"/>
      <c r="U663" s="30"/>
      <c r="V663" s="30"/>
      <c r="W663" s="30"/>
      <c r="X663" s="30"/>
      <c r="Y663" s="30"/>
      <c r="Z663" s="30"/>
      <c r="AA663" s="30"/>
    </row>
    <row r="664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49"/>
      <c r="T664" s="30"/>
      <c r="U664" s="30"/>
      <c r="V664" s="30"/>
      <c r="W664" s="30"/>
      <c r="X664" s="30"/>
      <c r="Y664" s="30"/>
      <c r="Z664" s="30"/>
      <c r="AA664" s="30"/>
    </row>
    <row r="66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49"/>
      <c r="T665" s="30"/>
      <c r="U665" s="30"/>
      <c r="V665" s="30"/>
      <c r="W665" s="30"/>
      <c r="X665" s="30"/>
      <c r="Y665" s="30"/>
      <c r="Z665" s="30"/>
      <c r="AA665" s="30"/>
    </row>
    <row r="666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49"/>
      <c r="T666" s="30"/>
      <c r="U666" s="30"/>
      <c r="V666" s="30"/>
      <c r="W666" s="30"/>
      <c r="X666" s="30"/>
      <c r="Y666" s="30"/>
      <c r="Z666" s="30"/>
      <c r="AA666" s="30"/>
    </row>
    <row r="667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49"/>
      <c r="T667" s="30"/>
      <c r="U667" s="30"/>
      <c r="V667" s="30"/>
      <c r="W667" s="30"/>
      <c r="X667" s="30"/>
      <c r="Y667" s="30"/>
      <c r="Z667" s="30"/>
      <c r="AA667" s="30"/>
    </row>
    <row r="668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49"/>
      <c r="T668" s="30"/>
      <c r="U668" s="30"/>
      <c r="V668" s="30"/>
      <c r="W668" s="30"/>
      <c r="X668" s="30"/>
      <c r="Y668" s="30"/>
      <c r="Z668" s="30"/>
      <c r="AA668" s="30"/>
    </row>
    <row r="669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49"/>
      <c r="T669" s="30"/>
      <c r="U669" s="30"/>
      <c r="V669" s="30"/>
      <c r="W669" s="30"/>
      <c r="X669" s="30"/>
      <c r="Y669" s="30"/>
      <c r="Z669" s="30"/>
      <c r="AA669" s="30"/>
    </row>
    <row r="670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49"/>
      <c r="T670" s="30"/>
      <c r="U670" s="30"/>
      <c r="V670" s="30"/>
      <c r="W670" s="30"/>
      <c r="X670" s="30"/>
      <c r="Y670" s="30"/>
      <c r="Z670" s="30"/>
      <c r="AA670" s="30"/>
    </row>
    <row r="67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49"/>
      <c r="T671" s="30"/>
      <c r="U671" s="30"/>
      <c r="V671" s="30"/>
      <c r="W671" s="30"/>
      <c r="X671" s="30"/>
      <c r="Y671" s="30"/>
      <c r="Z671" s="30"/>
      <c r="AA671" s="30"/>
    </row>
    <row r="672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49"/>
      <c r="T672" s="30"/>
      <c r="U672" s="30"/>
      <c r="V672" s="30"/>
      <c r="W672" s="30"/>
      <c r="X672" s="30"/>
      <c r="Y672" s="30"/>
      <c r="Z672" s="30"/>
      <c r="AA672" s="30"/>
    </row>
    <row r="67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49"/>
      <c r="T673" s="30"/>
      <c r="U673" s="30"/>
      <c r="V673" s="30"/>
      <c r="W673" s="30"/>
      <c r="X673" s="30"/>
      <c r="Y673" s="30"/>
      <c r="Z673" s="30"/>
      <c r="AA673" s="30"/>
    </row>
    <row r="674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49"/>
      <c r="T674" s="30"/>
      <c r="U674" s="30"/>
      <c r="V674" s="30"/>
      <c r="W674" s="30"/>
      <c r="X674" s="30"/>
      <c r="Y674" s="30"/>
      <c r="Z674" s="30"/>
      <c r="AA674" s="30"/>
    </row>
    <row r="6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49"/>
      <c r="T675" s="30"/>
      <c r="U675" s="30"/>
      <c r="V675" s="30"/>
      <c r="W675" s="30"/>
      <c r="X675" s="30"/>
      <c r="Y675" s="30"/>
      <c r="Z675" s="30"/>
      <c r="AA675" s="30"/>
    </row>
    <row r="676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49"/>
      <c r="T676" s="30"/>
      <c r="U676" s="30"/>
      <c r="V676" s="30"/>
      <c r="W676" s="30"/>
      <c r="X676" s="30"/>
      <c r="Y676" s="30"/>
      <c r="Z676" s="30"/>
      <c r="AA676" s="30"/>
    </row>
    <row r="677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49"/>
      <c r="T677" s="30"/>
      <c r="U677" s="30"/>
      <c r="V677" s="30"/>
      <c r="W677" s="30"/>
      <c r="X677" s="30"/>
      <c r="Y677" s="30"/>
      <c r="Z677" s="30"/>
      <c r="AA677" s="30"/>
    </row>
    <row r="678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49"/>
      <c r="T678" s="30"/>
      <c r="U678" s="30"/>
      <c r="V678" s="30"/>
      <c r="W678" s="30"/>
      <c r="X678" s="30"/>
      <c r="Y678" s="30"/>
      <c r="Z678" s="30"/>
      <c r="AA678" s="30"/>
    </row>
    <row r="679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49"/>
      <c r="T679" s="30"/>
      <c r="U679" s="30"/>
      <c r="V679" s="30"/>
      <c r="W679" s="30"/>
      <c r="X679" s="30"/>
      <c r="Y679" s="30"/>
      <c r="Z679" s="30"/>
      <c r="AA679" s="30"/>
    </row>
    <row r="680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49"/>
      <c r="T680" s="30"/>
      <c r="U680" s="30"/>
      <c r="V680" s="30"/>
      <c r="W680" s="30"/>
      <c r="X680" s="30"/>
      <c r="Y680" s="30"/>
      <c r="Z680" s="30"/>
      <c r="AA680" s="30"/>
    </row>
    <row r="68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49"/>
      <c r="T681" s="30"/>
      <c r="U681" s="30"/>
      <c r="V681" s="30"/>
      <c r="W681" s="30"/>
      <c r="X681" s="30"/>
      <c r="Y681" s="30"/>
      <c r="Z681" s="30"/>
      <c r="AA681" s="30"/>
    </row>
    <row r="682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49"/>
      <c r="T682" s="30"/>
      <c r="U682" s="30"/>
      <c r="V682" s="30"/>
      <c r="W682" s="30"/>
      <c r="X682" s="30"/>
      <c r="Y682" s="30"/>
      <c r="Z682" s="30"/>
      <c r="AA682" s="30"/>
    </row>
    <row r="68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49"/>
      <c r="T683" s="30"/>
      <c r="U683" s="30"/>
      <c r="V683" s="30"/>
      <c r="W683" s="30"/>
      <c r="X683" s="30"/>
      <c r="Y683" s="30"/>
      <c r="Z683" s="30"/>
      <c r="AA683" s="30"/>
    </row>
    <row r="684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49"/>
      <c r="T684" s="30"/>
      <c r="U684" s="30"/>
      <c r="V684" s="30"/>
      <c r="W684" s="30"/>
      <c r="X684" s="30"/>
      <c r="Y684" s="30"/>
      <c r="Z684" s="30"/>
      <c r="AA684" s="30"/>
    </row>
    <row r="68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49"/>
      <c r="T685" s="30"/>
      <c r="U685" s="30"/>
      <c r="V685" s="30"/>
      <c r="W685" s="30"/>
      <c r="X685" s="30"/>
      <c r="Y685" s="30"/>
      <c r="Z685" s="30"/>
      <c r="AA685" s="30"/>
    </row>
    <row r="686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49"/>
      <c r="T686" s="30"/>
      <c r="U686" s="30"/>
      <c r="V686" s="30"/>
      <c r="W686" s="30"/>
      <c r="X686" s="30"/>
      <c r="Y686" s="30"/>
      <c r="Z686" s="30"/>
      <c r="AA686" s="30"/>
    </row>
    <row r="687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49"/>
      <c r="T687" s="30"/>
      <c r="U687" s="30"/>
      <c r="V687" s="30"/>
      <c r="W687" s="30"/>
      <c r="X687" s="30"/>
      <c r="Y687" s="30"/>
      <c r="Z687" s="30"/>
      <c r="AA687" s="30"/>
    </row>
    <row r="688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49"/>
      <c r="T688" s="30"/>
      <c r="U688" s="30"/>
      <c r="V688" s="30"/>
      <c r="W688" s="30"/>
      <c r="X688" s="30"/>
      <c r="Y688" s="30"/>
      <c r="Z688" s="30"/>
      <c r="AA688" s="30"/>
    </row>
    <row r="689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49"/>
      <c r="T689" s="30"/>
      <c r="U689" s="30"/>
      <c r="V689" s="30"/>
      <c r="W689" s="30"/>
      <c r="X689" s="30"/>
      <c r="Y689" s="30"/>
      <c r="Z689" s="30"/>
      <c r="AA689" s="30"/>
    </row>
    <row r="690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49"/>
      <c r="T690" s="30"/>
      <c r="U690" s="30"/>
      <c r="V690" s="30"/>
      <c r="W690" s="30"/>
      <c r="X690" s="30"/>
      <c r="Y690" s="30"/>
      <c r="Z690" s="30"/>
      <c r="AA690" s="30"/>
    </row>
    <row r="69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49"/>
      <c r="T691" s="30"/>
      <c r="U691" s="30"/>
      <c r="V691" s="30"/>
      <c r="W691" s="30"/>
      <c r="X691" s="30"/>
      <c r="Y691" s="30"/>
      <c r="Z691" s="30"/>
      <c r="AA691" s="30"/>
    </row>
    <row r="692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49"/>
      <c r="T692" s="30"/>
      <c r="U692" s="30"/>
      <c r="V692" s="30"/>
      <c r="W692" s="30"/>
      <c r="X692" s="30"/>
      <c r="Y692" s="30"/>
      <c r="Z692" s="30"/>
      <c r="AA692" s="30"/>
    </row>
    <row r="69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49"/>
      <c r="T693" s="30"/>
      <c r="U693" s="30"/>
      <c r="V693" s="30"/>
      <c r="W693" s="30"/>
      <c r="X693" s="30"/>
      <c r="Y693" s="30"/>
      <c r="Z693" s="30"/>
      <c r="AA693" s="30"/>
    </row>
    <row r="694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49"/>
      <c r="T694" s="30"/>
      <c r="U694" s="30"/>
      <c r="V694" s="30"/>
      <c r="W694" s="30"/>
      <c r="X694" s="30"/>
      <c r="Y694" s="30"/>
      <c r="Z694" s="30"/>
      <c r="AA694" s="30"/>
    </row>
    <row r="69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49"/>
      <c r="T695" s="30"/>
      <c r="U695" s="30"/>
      <c r="V695" s="30"/>
      <c r="W695" s="30"/>
      <c r="X695" s="30"/>
      <c r="Y695" s="30"/>
      <c r="Z695" s="30"/>
      <c r="AA695" s="30"/>
    </row>
    <row r="696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49"/>
      <c r="T696" s="30"/>
      <c r="U696" s="30"/>
      <c r="V696" s="30"/>
      <c r="W696" s="30"/>
      <c r="X696" s="30"/>
      <c r="Y696" s="30"/>
      <c r="Z696" s="30"/>
      <c r="AA696" s="30"/>
    </row>
    <row r="697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49"/>
      <c r="T697" s="30"/>
      <c r="U697" s="30"/>
      <c r="V697" s="30"/>
      <c r="W697" s="30"/>
      <c r="X697" s="30"/>
      <c r="Y697" s="30"/>
      <c r="Z697" s="30"/>
      <c r="AA697" s="30"/>
    </row>
    <row r="698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49"/>
      <c r="T698" s="30"/>
      <c r="U698" s="30"/>
      <c r="V698" s="30"/>
      <c r="W698" s="30"/>
      <c r="X698" s="30"/>
      <c r="Y698" s="30"/>
      <c r="Z698" s="30"/>
      <c r="AA698" s="30"/>
    </row>
    <row r="699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49"/>
      <c r="T699" s="30"/>
      <c r="U699" s="30"/>
      <c r="V699" s="30"/>
      <c r="W699" s="30"/>
      <c r="X699" s="30"/>
      <c r="Y699" s="30"/>
      <c r="Z699" s="30"/>
      <c r="AA699" s="30"/>
    </row>
    <row r="700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49"/>
      <c r="T700" s="30"/>
      <c r="U700" s="30"/>
      <c r="V700" s="30"/>
      <c r="W700" s="30"/>
      <c r="X700" s="30"/>
      <c r="Y700" s="30"/>
      <c r="Z700" s="30"/>
      <c r="AA700" s="30"/>
    </row>
    <row r="70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49"/>
      <c r="T701" s="30"/>
      <c r="U701" s="30"/>
      <c r="V701" s="30"/>
      <c r="W701" s="30"/>
      <c r="X701" s="30"/>
      <c r="Y701" s="30"/>
      <c r="Z701" s="30"/>
      <c r="AA701" s="30"/>
    </row>
    <row r="702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49"/>
      <c r="T702" s="30"/>
      <c r="U702" s="30"/>
      <c r="V702" s="30"/>
      <c r="W702" s="30"/>
      <c r="X702" s="30"/>
      <c r="Y702" s="30"/>
      <c r="Z702" s="30"/>
      <c r="AA702" s="30"/>
    </row>
    <row r="70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49"/>
      <c r="T703" s="30"/>
      <c r="U703" s="30"/>
      <c r="V703" s="30"/>
      <c r="W703" s="30"/>
      <c r="X703" s="30"/>
      <c r="Y703" s="30"/>
      <c r="Z703" s="30"/>
      <c r="AA703" s="30"/>
    </row>
    <row r="704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49"/>
      <c r="T704" s="30"/>
      <c r="U704" s="30"/>
      <c r="V704" s="30"/>
      <c r="W704" s="30"/>
      <c r="X704" s="30"/>
      <c r="Y704" s="30"/>
      <c r="Z704" s="30"/>
      <c r="AA704" s="30"/>
    </row>
    <row r="70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49"/>
      <c r="T705" s="30"/>
      <c r="U705" s="30"/>
      <c r="V705" s="30"/>
      <c r="W705" s="30"/>
      <c r="X705" s="30"/>
      <c r="Y705" s="30"/>
      <c r="Z705" s="30"/>
      <c r="AA705" s="30"/>
    </row>
    <row r="706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49"/>
      <c r="T706" s="30"/>
      <c r="U706" s="30"/>
      <c r="V706" s="30"/>
      <c r="W706" s="30"/>
      <c r="X706" s="30"/>
      <c r="Y706" s="30"/>
      <c r="Z706" s="30"/>
      <c r="AA706" s="30"/>
    </row>
    <row r="707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49"/>
      <c r="T707" s="30"/>
      <c r="U707" s="30"/>
      <c r="V707" s="30"/>
      <c r="W707" s="30"/>
      <c r="X707" s="30"/>
      <c r="Y707" s="30"/>
      <c r="Z707" s="30"/>
      <c r="AA707" s="30"/>
    </row>
    <row r="708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49"/>
      <c r="T708" s="30"/>
      <c r="U708" s="30"/>
      <c r="V708" s="30"/>
      <c r="W708" s="30"/>
      <c r="X708" s="30"/>
      <c r="Y708" s="30"/>
      <c r="Z708" s="30"/>
      <c r="AA708" s="30"/>
    </row>
    <row r="709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49"/>
      <c r="T709" s="30"/>
      <c r="U709" s="30"/>
      <c r="V709" s="30"/>
      <c r="W709" s="30"/>
      <c r="X709" s="30"/>
      <c r="Y709" s="30"/>
      <c r="Z709" s="30"/>
      <c r="AA709" s="30"/>
    </row>
    <row r="710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49"/>
      <c r="T710" s="30"/>
      <c r="U710" s="30"/>
      <c r="V710" s="30"/>
      <c r="W710" s="30"/>
      <c r="X710" s="30"/>
      <c r="Y710" s="30"/>
      <c r="Z710" s="30"/>
      <c r="AA710" s="30"/>
    </row>
    <row r="71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49"/>
      <c r="T711" s="30"/>
      <c r="U711" s="30"/>
      <c r="V711" s="30"/>
      <c r="W711" s="30"/>
      <c r="X711" s="30"/>
      <c r="Y711" s="30"/>
      <c r="Z711" s="30"/>
      <c r="AA711" s="30"/>
    </row>
    <row r="712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49"/>
      <c r="T712" s="30"/>
      <c r="U712" s="30"/>
      <c r="V712" s="30"/>
      <c r="W712" s="30"/>
      <c r="X712" s="30"/>
      <c r="Y712" s="30"/>
      <c r="Z712" s="30"/>
      <c r="AA712" s="30"/>
    </row>
    <row r="71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49"/>
      <c r="T713" s="30"/>
      <c r="U713" s="30"/>
      <c r="V713" s="30"/>
      <c r="W713" s="30"/>
      <c r="X713" s="30"/>
      <c r="Y713" s="30"/>
      <c r="Z713" s="30"/>
      <c r="AA713" s="30"/>
    </row>
    <row r="714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49"/>
      <c r="T714" s="30"/>
      <c r="U714" s="30"/>
      <c r="V714" s="30"/>
      <c r="W714" s="30"/>
      <c r="X714" s="30"/>
      <c r="Y714" s="30"/>
      <c r="Z714" s="30"/>
      <c r="AA714" s="30"/>
    </row>
    <row r="71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49"/>
      <c r="T715" s="30"/>
      <c r="U715" s="30"/>
      <c r="V715" s="30"/>
      <c r="W715" s="30"/>
      <c r="X715" s="30"/>
      <c r="Y715" s="30"/>
      <c r="Z715" s="30"/>
      <c r="AA715" s="30"/>
    </row>
    <row r="716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49"/>
      <c r="T716" s="30"/>
      <c r="U716" s="30"/>
      <c r="V716" s="30"/>
      <c r="W716" s="30"/>
      <c r="X716" s="30"/>
      <c r="Y716" s="30"/>
      <c r="Z716" s="30"/>
      <c r="AA716" s="30"/>
    </row>
    <row r="717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49"/>
      <c r="T717" s="30"/>
      <c r="U717" s="30"/>
      <c r="V717" s="30"/>
      <c r="W717" s="30"/>
      <c r="X717" s="30"/>
      <c r="Y717" s="30"/>
      <c r="Z717" s="30"/>
      <c r="AA717" s="30"/>
    </row>
    <row r="718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49"/>
      <c r="T718" s="30"/>
      <c r="U718" s="30"/>
      <c r="V718" s="30"/>
      <c r="W718" s="30"/>
      <c r="X718" s="30"/>
      <c r="Y718" s="30"/>
      <c r="Z718" s="30"/>
      <c r="AA718" s="30"/>
    </row>
    <row r="719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49"/>
      <c r="T719" s="30"/>
      <c r="U719" s="30"/>
      <c r="V719" s="30"/>
      <c r="W719" s="30"/>
      <c r="X719" s="30"/>
      <c r="Y719" s="30"/>
      <c r="Z719" s="30"/>
      <c r="AA719" s="30"/>
    </row>
    <row r="720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49"/>
      <c r="T720" s="30"/>
      <c r="U720" s="30"/>
      <c r="V720" s="30"/>
      <c r="W720" s="30"/>
      <c r="X720" s="30"/>
      <c r="Y720" s="30"/>
      <c r="Z720" s="30"/>
      <c r="AA720" s="30"/>
    </row>
    <row r="72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49"/>
      <c r="T721" s="30"/>
      <c r="U721" s="30"/>
      <c r="V721" s="30"/>
      <c r="W721" s="30"/>
      <c r="X721" s="30"/>
      <c r="Y721" s="30"/>
      <c r="Z721" s="30"/>
      <c r="AA721" s="30"/>
    </row>
    <row r="722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49"/>
      <c r="T722" s="30"/>
      <c r="U722" s="30"/>
      <c r="V722" s="30"/>
      <c r="W722" s="30"/>
      <c r="X722" s="30"/>
      <c r="Y722" s="30"/>
      <c r="Z722" s="30"/>
      <c r="AA722" s="30"/>
    </row>
    <row r="72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49"/>
      <c r="T723" s="30"/>
      <c r="U723" s="30"/>
      <c r="V723" s="30"/>
      <c r="W723" s="30"/>
      <c r="X723" s="30"/>
      <c r="Y723" s="30"/>
      <c r="Z723" s="30"/>
      <c r="AA723" s="30"/>
    </row>
    <row r="724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49"/>
      <c r="T724" s="30"/>
      <c r="U724" s="30"/>
      <c r="V724" s="30"/>
      <c r="W724" s="30"/>
      <c r="X724" s="30"/>
      <c r="Y724" s="30"/>
      <c r="Z724" s="30"/>
      <c r="AA724" s="30"/>
    </row>
    <row r="72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49"/>
      <c r="T725" s="30"/>
      <c r="U725" s="30"/>
      <c r="V725" s="30"/>
      <c r="W725" s="30"/>
      <c r="X725" s="30"/>
      <c r="Y725" s="30"/>
      <c r="Z725" s="30"/>
      <c r="AA725" s="30"/>
    </row>
    <row r="726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49"/>
      <c r="T726" s="30"/>
      <c r="U726" s="30"/>
      <c r="V726" s="30"/>
      <c r="W726" s="30"/>
      <c r="X726" s="30"/>
      <c r="Y726" s="30"/>
      <c r="Z726" s="30"/>
      <c r="AA726" s="30"/>
    </row>
    <row r="727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49"/>
      <c r="T727" s="30"/>
      <c r="U727" s="30"/>
      <c r="V727" s="30"/>
      <c r="W727" s="30"/>
      <c r="X727" s="30"/>
      <c r="Y727" s="30"/>
      <c r="Z727" s="30"/>
      <c r="AA727" s="30"/>
    </row>
    <row r="728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49"/>
      <c r="T728" s="30"/>
      <c r="U728" s="30"/>
      <c r="V728" s="30"/>
      <c r="W728" s="30"/>
      <c r="X728" s="30"/>
      <c r="Y728" s="30"/>
      <c r="Z728" s="30"/>
      <c r="AA728" s="30"/>
    </row>
    <row r="729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49"/>
      <c r="T729" s="30"/>
      <c r="U729" s="30"/>
      <c r="V729" s="30"/>
      <c r="W729" s="30"/>
      <c r="X729" s="30"/>
      <c r="Y729" s="30"/>
      <c r="Z729" s="30"/>
      <c r="AA729" s="30"/>
    </row>
    <row r="730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49"/>
      <c r="T730" s="30"/>
      <c r="U730" s="30"/>
      <c r="V730" s="30"/>
      <c r="W730" s="30"/>
      <c r="X730" s="30"/>
      <c r="Y730" s="30"/>
      <c r="Z730" s="30"/>
      <c r="AA730" s="30"/>
    </row>
    <row r="73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49"/>
      <c r="T731" s="30"/>
      <c r="U731" s="30"/>
      <c r="V731" s="30"/>
      <c r="W731" s="30"/>
      <c r="X731" s="30"/>
      <c r="Y731" s="30"/>
      <c r="Z731" s="30"/>
      <c r="AA731" s="30"/>
    </row>
    <row r="732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49"/>
      <c r="T732" s="30"/>
      <c r="U732" s="30"/>
      <c r="V732" s="30"/>
      <c r="W732" s="30"/>
      <c r="X732" s="30"/>
      <c r="Y732" s="30"/>
      <c r="Z732" s="30"/>
      <c r="AA732" s="30"/>
    </row>
    <row r="73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49"/>
      <c r="T733" s="30"/>
      <c r="U733" s="30"/>
      <c r="V733" s="30"/>
      <c r="W733" s="30"/>
      <c r="X733" s="30"/>
      <c r="Y733" s="30"/>
      <c r="Z733" s="30"/>
      <c r="AA733" s="30"/>
    </row>
    <row r="734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49"/>
      <c r="T734" s="30"/>
      <c r="U734" s="30"/>
      <c r="V734" s="30"/>
      <c r="W734" s="30"/>
      <c r="X734" s="30"/>
      <c r="Y734" s="30"/>
      <c r="Z734" s="30"/>
      <c r="AA734" s="30"/>
    </row>
    <row r="73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49"/>
      <c r="T735" s="30"/>
      <c r="U735" s="30"/>
      <c r="V735" s="30"/>
      <c r="W735" s="30"/>
      <c r="X735" s="30"/>
      <c r="Y735" s="30"/>
      <c r="Z735" s="30"/>
      <c r="AA735" s="30"/>
    </row>
    <row r="736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49"/>
      <c r="T736" s="30"/>
      <c r="U736" s="30"/>
      <c r="V736" s="30"/>
      <c r="W736" s="30"/>
      <c r="X736" s="30"/>
      <c r="Y736" s="30"/>
      <c r="Z736" s="30"/>
      <c r="AA736" s="30"/>
    </row>
    <row r="737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49"/>
      <c r="T737" s="30"/>
      <c r="U737" s="30"/>
      <c r="V737" s="30"/>
      <c r="W737" s="30"/>
      <c r="X737" s="30"/>
      <c r="Y737" s="30"/>
      <c r="Z737" s="30"/>
      <c r="AA737" s="30"/>
    </row>
    <row r="738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49"/>
      <c r="T738" s="30"/>
      <c r="U738" s="30"/>
      <c r="V738" s="30"/>
      <c r="W738" s="30"/>
      <c r="X738" s="30"/>
      <c r="Y738" s="30"/>
      <c r="Z738" s="30"/>
      <c r="AA738" s="30"/>
    </row>
    <row r="739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49"/>
      <c r="T739" s="30"/>
      <c r="U739" s="30"/>
      <c r="V739" s="30"/>
      <c r="W739" s="30"/>
      <c r="X739" s="30"/>
      <c r="Y739" s="30"/>
      <c r="Z739" s="30"/>
      <c r="AA739" s="30"/>
    </row>
    <row r="740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49"/>
      <c r="T740" s="30"/>
      <c r="U740" s="30"/>
      <c r="V740" s="30"/>
      <c r="W740" s="30"/>
      <c r="X740" s="30"/>
      <c r="Y740" s="30"/>
      <c r="Z740" s="30"/>
      <c r="AA740" s="30"/>
    </row>
    <row r="74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49"/>
      <c r="T741" s="30"/>
      <c r="U741" s="30"/>
      <c r="V741" s="30"/>
      <c r="W741" s="30"/>
      <c r="X741" s="30"/>
      <c r="Y741" s="30"/>
      <c r="Z741" s="30"/>
      <c r="AA741" s="30"/>
    </row>
    <row r="742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49"/>
      <c r="T742" s="30"/>
      <c r="U742" s="30"/>
      <c r="V742" s="30"/>
      <c r="W742" s="30"/>
      <c r="X742" s="30"/>
      <c r="Y742" s="30"/>
      <c r="Z742" s="30"/>
      <c r="AA742" s="30"/>
    </row>
    <row r="74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49"/>
      <c r="T743" s="30"/>
      <c r="U743" s="30"/>
      <c r="V743" s="30"/>
      <c r="W743" s="30"/>
      <c r="X743" s="30"/>
      <c r="Y743" s="30"/>
      <c r="Z743" s="30"/>
      <c r="AA743" s="30"/>
    </row>
    <row r="744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49"/>
      <c r="T744" s="30"/>
      <c r="U744" s="30"/>
      <c r="V744" s="30"/>
      <c r="W744" s="30"/>
      <c r="X744" s="30"/>
      <c r="Y744" s="30"/>
      <c r="Z744" s="30"/>
      <c r="AA744" s="30"/>
    </row>
    <row r="74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49"/>
      <c r="T745" s="30"/>
      <c r="U745" s="30"/>
      <c r="V745" s="30"/>
      <c r="W745" s="30"/>
      <c r="X745" s="30"/>
      <c r="Y745" s="30"/>
      <c r="Z745" s="30"/>
      <c r="AA745" s="30"/>
    </row>
    <row r="746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49"/>
      <c r="T746" s="30"/>
      <c r="U746" s="30"/>
      <c r="V746" s="30"/>
      <c r="W746" s="30"/>
      <c r="X746" s="30"/>
      <c r="Y746" s="30"/>
      <c r="Z746" s="30"/>
      <c r="AA746" s="30"/>
    </row>
    <row r="747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49"/>
      <c r="T747" s="30"/>
      <c r="U747" s="30"/>
      <c r="V747" s="30"/>
      <c r="W747" s="30"/>
      <c r="X747" s="30"/>
      <c r="Y747" s="30"/>
      <c r="Z747" s="30"/>
      <c r="AA747" s="30"/>
    </row>
    <row r="748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49"/>
      <c r="T748" s="30"/>
      <c r="U748" s="30"/>
      <c r="V748" s="30"/>
      <c r="W748" s="30"/>
      <c r="X748" s="30"/>
      <c r="Y748" s="30"/>
      <c r="Z748" s="30"/>
      <c r="AA748" s="30"/>
    </row>
    <row r="749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49"/>
      <c r="T749" s="30"/>
      <c r="U749" s="30"/>
      <c r="V749" s="30"/>
      <c r="W749" s="30"/>
      <c r="X749" s="30"/>
      <c r="Y749" s="30"/>
      <c r="Z749" s="30"/>
      <c r="AA749" s="30"/>
    </row>
    <row r="750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49"/>
      <c r="T750" s="30"/>
      <c r="U750" s="30"/>
      <c r="V750" s="30"/>
      <c r="W750" s="30"/>
      <c r="X750" s="30"/>
      <c r="Y750" s="30"/>
      <c r="Z750" s="30"/>
      <c r="AA750" s="30"/>
    </row>
    <row r="75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49"/>
      <c r="T751" s="30"/>
      <c r="U751" s="30"/>
      <c r="V751" s="30"/>
      <c r="W751" s="30"/>
      <c r="X751" s="30"/>
      <c r="Y751" s="30"/>
      <c r="Z751" s="30"/>
      <c r="AA751" s="30"/>
    </row>
    <row r="752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49"/>
      <c r="T752" s="30"/>
      <c r="U752" s="30"/>
      <c r="V752" s="30"/>
      <c r="W752" s="30"/>
      <c r="X752" s="30"/>
      <c r="Y752" s="30"/>
      <c r="Z752" s="30"/>
      <c r="AA752" s="30"/>
    </row>
    <row r="75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49"/>
      <c r="T753" s="30"/>
      <c r="U753" s="30"/>
      <c r="V753" s="30"/>
      <c r="W753" s="30"/>
      <c r="X753" s="30"/>
      <c r="Y753" s="30"/>
      <c r="Z753" s="30"/>
      <c r="AA753" s="30"/>
    </row>
    <row r="754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49"/>
      <c r="T754" s="30"/>
      <c r="U754" s="30"/>
      <c r="V754" s="30"/>
      <c r="W754" s="30"/>
      <c r="X754" s="30"/>
      <c r="Y754" s="30"/>
      <c r="Z754" s="30"/>
      <c r="AA754" s="30"/>
    </row>
    <row r="75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49"/>
      <c r="T755" s="30"/>
      <c r="U755" s="30"/>
      <c r="V755" s="30"/>
      <c r="W755" s="30"/>
      <c r="X755" s="30"/>
      <c r="Y755" s="30"/>
      <c r="Z755" s="30"/>
      <c r="AA755" s="30"/>
    </row>
    <row r="756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49"/>
      <c r="T756" s="30"/>
      <c r="U756" s="30"/>
      <c r="V756" s="30"/>
      <c r="W756" s="30"/>
      <c r="X756" s="30"/>
      <c r="Y756" s="30"/>
      <c r="Z756" s="30"/>
      <c r="AA756" s="30"/>
    </row>
    <row r="757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49"/>
      <c r="T757" s="30"/>
      <c r="U757" s="30"/>
      <c r="V757" s="30"/>
      <c r="W757" s="30"/>
      <c r="X757" s="30"/>
      <c r="Y757" s="30"/>
      <c r="Z757" s="30"/>
      <c r="AA757" s="30"/>
    </row>
    <row r="758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49"/>
      <c r="T758" s="30"/>
      <c r="U758" s="30"/>
      <c r="V758" s="30"/>
      <c r="W758" s="30"/>
      <c r="X758" s="30"/>
      <c r="Y758" s="30"/>
      <c r="Z758" s="30"/>
      <c r="AA758" s="30"/>
    </row>
    <row r="759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49"/>
      <c r="T759" s="30"/>
      <c r="U759" s="30"/>
      <c r="V759" s="30"/>
      <c r="W759" s="30"/>
      <c r="X759" s="30"/>
      <c r="Y759" s="30"/>
      <c r="Z759" s="30"/>
      <c r="AA759" s="30"/>
    </row>
    <row r="760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49"/>
      <c r="T760" s="30"/>
      <c r="U760" s="30"/>
      <c r="V760" s="30"/>
      <c r="W760" s="30"/>
      <c r="X760" s="30"/>
      <c r="Y760" s="30"/>
      <c r="Z760" s="30"/>
      <c r="AA760" s="30"/>
    </row>
    <row r="76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49"/>
      <c r="T761" s="30"/>
      <c r="U761" s="30"/>
      <c r="V761" s="30"/>
      <c r="W761" s="30"/>
      <c r="X761" s="30"/>
      <c r="Y761" s="30"/>
      <c r="Z761" s="30"/>
      <c r="AA761" s="30"/>
    </row>
    <row r="762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49"/>
      <c r="T762" s="30"/>
      <c r="U762" s="30"/>
      <c r="V762" s="30"/>
      <c r="W762" s="30"/>
      <c r="X762" s="30"/>
      <c r="Y762" s="30"/>
      <c r="Z762" s="30"/>
      <c r="AA762" s="30"/>
    </row>
    <row r="76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49"/>
      <c r="T763" s="30"/>
      <c r="U763" s="30"/>
      <c r="V763" s="30"/>
      <c r="W763" s="30"/>
      <c r="X763" s="30"/>
      <c r="Y763" s="30"/>
      <c r="Z763" s="30"/>
      <c r="AA763" s="30"/>
    </row>
    <row r="764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49"/>
      <c r="T764" s="30"/>
      <c r="U764" s="30"/>
      <c r="V764" s="30"/>
      <c r="W764" s="30"/>
      <c r="X764" s="30"/>
      <c r="Y764" s="30"/>
      <c r="Z764" s="30"/>
      <c r="AA764" s="30"/>
    </row>
    <row r="76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49"/>
      <c r="T765" s="30"/>
      <c r="U765" s="30"/>
      <c r="V765" s="30"/>
      <c r="W765" s="30"/>
      <c r="X765" s="30"/>
      <c r="Y765" s="30"/>
      <c r="Z765" s="30"/>
      <c r="AA765" s="30"/>
    </row>
    <row r="766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49"/>
      <c r="T766" s="30"/>
      <c r="U766" s="30"/>
      <c r="V766" s="30"/>
      <c r="W766" s="30"/>
      <c r="X766" s="30"/>
      <c r="Y766" s="30"/>
      <c r="Z766" s="30"/>
      <c r="AA766" s="30"/>
    </row>
    <row r="767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49"/>
      <c r="T767" s="30"/>
      <c r="U767" s="30"/>
      <c r="V767" s="30"/>
      <c r="W767" s="30"/>
      <c r="X767" s="30"/>
      <c r="Y767" s="30"/>
      <c r="Z767" s="30"/>
      <c r="AA767" s="30"/>
    </row>
    <row r="768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49"/>
      <c r="T768" s="30"/>
      <c r="U768" s="30"/>
      <c r="V768" s="30"/>
      <c r="W768" s="30"/>
      <c r="X768" s="30"/>
      <c r="Y768" s="30"/>
      <c r="Z768" s="30"/>
      <c r="AA768" s="30"/>
    </row>
    <row r="769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49"/>
      <c r="T769" s="30"/>
      <c r="U769" s="30"/>
      <c r="V769" s="30"/>
      <c r="W769" s="30"/>
      <c r="X769" s="30"/>
      <c r="Y769" s="30"/>
      <c r="Z769" s="30"/>
      <c r="AA769" s="30"/>
    </row>
    <row r="770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49"/>
      <c r="T770" s="30"/>
      <c r="U770" s="30"/>
      <c r="V770" s="30"/>
      <c r="W770" s="30"/>
      <c r="X770" s="30"/>
      <c r="Y770" s="30"/>
      <c r="Z770" s="30"/>
      <c r="AA770" s="30"/>
    </row>
    <row r="77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49"/>
      <c r="T771" s="30"/>
      <c r="U771" s="30"/>
      <c r="V771" s="30"/>
      <c r="W771" s="30"/>
      <c r="X771" s="30"/>
      <c r="Y771" s="30"/>
      <c r="Z771" s="30"/>
      <c r="AA771" s="30"/>
    </row>
    <row r="772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49"/>
      <c r="T772" s="30"/>
      <c r="U772" s="30"/>
      <c r="V772" s="30"/>
      <c r="W772" s="30"/>
      <c r="X772" s="30"/>
      <c r="Y772" s="30"/>
      <c r="Z772" s="30"/>
      <c r="AA772" s="30"/>
    </row>
    <row r="77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49"/>
      <c r="T773" s="30"/>
      <c r="U773" s="30"/>
      <c r="V773" s="30"/>
      <c r="W773" s="30"/>
      <c r="X773" s="30"/>
      <c r="Y773" s="30"/>
      <c r="Z773" s="30"/>
      <c r="AA773" s="30"/>
    </row>
    <row r="774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49"/>
      <c r="T774" s="30"/>
      <c r="U774" s="30"/>
      <c r="V774" s="30"/>
      <c r="W774" s="30"/>
      <c r="X774" s="30"/>
      <c r="Y774" s="30"/>
      <c r="Z774" s="30"/>
      <c r="AA774" s="30"/>
    </row>
    <row r="7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49"/>
      <c r="T775" s="30"/>
      <c r="U775" s="30"/>
      <c r="V775" s="30"/>
      <c r="W775" s="30"/>
      <c r="X775" s="30"/>
      <c r="Y775" s="30"/>
      <c r="Z775" s="30"/>
      <c r="AA775" s="30"/>
    </row>
    <row r="776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49"/>
      <c r="T776" s="30"/>
      <c r="U776" s="30"/>
      <c r="V776" s="30"/>
      <c r="W776" s="30"/>
      <c r="X776" s="30"/>
      <c r="Y776" s="30"/>
      <c r="Z776" s="30"/>
      <c r="AA776" s="30"/>
    </row>
    <row r="777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49"/>
      <c r="T777" s="30"/>
      <c r="U777" s="30"/>
      <c r="V777" s="30"/>
      <c r="W777" s="30"/>
      <c r="X777" s="30"/>
      <c r="Y777" s="30"/>
      <c r="Z777" s="30"/>
      <c r="AA777" s="30"/>
    </row>
    <row r="778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49"/>
      <c r="T778" s="30"/>
      <c r="U778" s="30"/>
      <c r="V778" s="30"/>
      <c r="W778" s="30"/>
      <c r="X778" s="30"/>
      <c r="Y778" s="30"/>
      <c r="Z778" s="30"/>
      <c r="AA778" s="30"/>
    </row>
    <row r="779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49"/>
      <c r="T779" s="30"/>
      <c r="U779" s="30"/>
      <c r="V779" s="30"/>
      <c r="W779" s="30"/>
      <c r="X779" s="30"/>
      <c r="Y779" s="30"/>
      <c r="Z779" s="30"/>
      <c r="AA779" s="30"/>
    </row>
    <row r="780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49"/>
      <c r="T780" s="30"/>
      <c r="U780" s="30"/>
      <c r="V780" s="30"/>
      <c r="W780" s="30"/>
      <c r="X780" s="30"/>
      <c r="Y780" s="30"/>
      <c r="Z780" s="30"/>
      <c r="AA780" s="30"/>
    </row>
    <row r="78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49"/>
      <c r="T781" s="30"/>
      <c r="U781" s="30"/>
      <c r="V781" s="30"/>
      <c r="W781" s="30"/>
      <c r="X781" s="30"/>
      <c r="Y781" s="30"/>
      <c r="Z781" s="30"/>
      <c r="AA781" s="30"/>
    </row>
    <row r="782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49"/>
      <c r="T782" s="30"/>
      <c r="U782" s="30"/>
      <c r="V782" s="30"/>
      <c r="W782" s="30"/>
      <c r="X782" s="30"/>
      <c r="Y782" s="30"/>
      <c r="Z782" s="30"/>
      <c r="AA782" s="30"/>
    </row>
    <row r="78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49"/>
      <c r="T783" s="30"/>
      <c r="U783" s="30"/>
      <c r="V783" s="30"/>
      <c r="W783" s="30"/>
      <c r="X783" s="30"/>
      <c r="Y783" s="30"/>
      <c r="Z783" s="30"/>
      <c r="AA783" s="30"/>
    </row>
    <row r="784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49"/>
      <c r="T784" s="30"/>
      <c r="U784" s="30"/>
      <c r="V784" s="30"/>
      <c r="W784" s="30"/>
      <c r="X784" s="30"/>
      <c r="Y784" s="30"/>
      <c r="Z784" s="30"/>
      <c r="AA784" s="30"/>
    </row>
    <row r="78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49"/>
      <c r="T785" s="30"/>
      <c r="U785" s="30"/>
      <c r="V785" s="30"/>
      <c r="W785" s="30"/>
      <c r="X785" s="30"/>
      <c r="Y785" s="30"/>
      <c r="Z785" s="30"/>
      <c r="AA785" s="30"/>
    </row>
    <row r="786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49"/>
      <c r="T786" s="30"/>
      <c r="U786" s="30"/>
      <c r="V786" s="30"/>
      <c r="W786" s="30"/>
      <c r="X786" s="30"/>
      <c r="Y786" s="30"/>
      <c r="Z786" s="30"/>
      <c r="AA786" s="30"/>
    </row>
    <row r="787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49"/>
      <c r="T787" s="30"/>
      <c r="U787" s="30"/>
      <c r="V787" s="30"/>
      <c r="W787" s="30"/>
      <c r="X787" s="30"/>
      <c r="Y787" s="30"/>
      <c r="Z787" s="30"/>
      <c r="AA787" s="30"/>
    </row>
    <row r="788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49"/>
      <c r="T788" s="30"/>
      <c r="U788" s="30"/>
      <c r="V788" s="30"/>
      <c r="W788" s="30"/>
      <c r="X788" s="30"/>
      <c r="Y788" s="30"/>
      <c r="Z788" s="30"/>
      <c r="AA788" s="30"/>
    </row>
    <row r="789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49"/>
      <c r="T789" s="30"/>
      <c r="U789" s="30"/>
      <c r="V789" s="30"/>
      <c r="W789" s="30"/>
      <c r="X789" s="30"/>
      <c r="Y789" s="30"/>
      <c r="Z789" s="30"/>
      <c r="AA789" s="30"/>
    </row>
    <row r="790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49"/>
      <c r="T790" s="30"/>
      <c r="U790" s="30"/>
      <c r="V790" s="30"/>
      <c r="W790" s="30"/>
      <c r="X790" s="30"/>
      <c r="Y790" s="30"/>
      <c r="Z790" s="30"/>
      <c r="AA790" s="30"/>
    </row>
    <row r="79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49"/>
      <c r="T791" s="30"/>
      <c r="U791" s="30"/>
      <c r="V791" s="30"/>
      <c r="W791" s="30"/>
      <c r="X791" s="30"/>
      <c r="Y791" s="30"/>
      <c r="Z791" s="30"/>
      <c r="AA791" s="30"/>
    </row>
    <row r="792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49"/>
      <c r="T792" s="30"/>
      <c r="U792" s="30"/>
      <c r="V792" s="30"/>
      <c r="W792" s="30"/>
      <c r="X792" s="30"/>
      <c r="Y792" s="30"/>
      <c r="Z792" s="30"/>
      <c r="AA792" s="30"/>
    </row>
    <row r="79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49"/>
      <c r="T793" s="30"/>
      <c r="U793" s="30"/>
      <c r="V793" s="30"/>
      <c r="W793" s="30"/>
      <c r="X793" s="30"/>
      <c r="Y793" s="30"/>
      <c r="Z793" s="30"/>
      <c r="AA793" s="30"/>
    </row>
    <row r="794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49"/>
      <c r="T794" s="30"/>
      <c r="U794" s="30"/>
      <c r="V794" s="30"/>
      <c r="W794" s="30"/>
      <c r="X794" s="30"/>
      <c r="Y794" s="30"/>
      <c r="Z794" s="30"/>
      <c r="AA794" s="30"/>
    </row>
    <row r="79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49"/>
      <c r="T795" s="30"/>
      <c r="U795" s="30"/>
      <c r="V795" s="30"/>
      <c r="W795" s="30"/>
      <c r="X795" s="30"/>
      <c r="Y795" s="30"/>
      <c r="Z795" s="30"/>
      <c r="AA795" s="30"/>
    </row>
    <row r="796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49"/>
      <c r="T796" s="30"/>
      <c r="U796" s="30"/>
      <c r="V796" s="30"/>
      <c r="W796" s="30"/>
      <c r="X796" s="30"/>
      <c r="Y796" s="30"/>
      <c r="Z796" s="30"/>
      <c r="AA796" s="30"/>
    </row>
    <row r="797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49"/>
      <c r="T797" s="30"/>
      <c r="U797" s="30"/>
      <c r="V797" s="30"/>
      <c r="W797" s="30"/>
      <c r="X797" s="30"/>
      <c r="Y797" s="30"/>
      <c r="Z797" s="30"/>
      <c r="AA797" s="30"/>
    </row>
    <row r="798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49"/>
      <c r="T798" s="30"/>
      <c r="U798" s="30"/>
      <c r="V798" s="30"/>
      <c r="W798" s="30"/>
      <c r="X798" s="30"/>
      <c r="Y798" s="30"/>
      <c r="Z798" s="30"/>
      <c r="AA798" s="30"/>
    </row>
    <row r="799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49"/>
      <c r="T799" s="30"/>
      <c r="U799" s="30"/>
      <c r="V799" s="30"/>
      <c r="W799" s="30"/>
      <c r="X799" s="30"/>
      <c r="Y799" s="30"/>
      <c r="Z799" s="30"/>
      <c r="AA799" s="30"/>
    </row>
    <row r="800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49"/>
      <c r="T800" s="30"/>
      <c r="U800" s="30"/>
      <c r="V800" s="30"/>
      <c r="W800" s="30"/>
      <c r="X800" s="30"/>
      <c r="Y800" s="30"/>
      <c r="Z800" s="30"/>
      <c r="AA800" s="30"/>
    </row>
    <row r="80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49"/>
      <c r="T801" s="30"/>
      <c r="U801" s="30"/>
      <c r="V801" s="30"/>
      <c r="W801" s="30"/>
      <c r="X801" s="30"/>
      <c r="Y801" s="30"/>
      <c r="Z801" s="30"/>
      <c r="AA801" s="30"/>
    </row>
    <row r="802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49"/>
      <c r="T802" s="30"/>
      <c r="U802" s="30"/>
      <c r="V802" s="30"/>
      <c r="W802" s="30"/>
      <c r="X802" s="30"/>
      <c r="Y802" s="30"/>
      <c r="Z802" s="30"/>
      <c r="AA802" s="30"/>
    </row>
    <row r="80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49"/>
      <c r="T803" s="30"/>
      <c r="U803" s="30"/>
      <c r="V803" s="30"/>
      <c r="W803" s="30"/>
      <c r="X803" s="30"/>
      <c r="Y803" s="30"/>
      <c r="Z803" s="30"/>
      <c r="AA803" s="30"/>
    </row>
    <row r="804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49"/>
      <c r="T804" s="30"/>
      <c r="U804" s="30"/>
      <c r="V804" s="30"/>
      <c r="W804" s="30"/>
      <c r="X804" s="30"/>
      <c r="Y804" s="30"/>
      <c r="Z804" s="30"/>
      <c r="AA804" s="30"/>
    </row>
    <row r="80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49"/>
      <c r="T805" s="30"/>
      <c r="U805" s="30"/>
      <c r="V805" s="30"/>
      <c r="W805" s="30"/>
      <c r="X805" s="30"/>
      <c r="Y805" s="30"/>
      <c r="Z805" s="30"/>
      <c r="AA805" s="30"/>
    </row>
    <row r="806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49"/>
      <c r="T806" s="30"/>
      <c r="U806" s="30"/>
      <c r="V806" s="30"/>
      <c r="W806" s="30"/>
      <c r="X806" s="30"/>
      <c r="Y806" s="30"/>
      <c r="Z806" s="30"/>
      <c r="AA806" s="30"/>
    </row>
    <row r="807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49"/>
      <c r="T807" s="30"/>
      <c r="U807" s="30"/>
      <c r="V807" s="30"/>
      <c r="W807" s="30"/>
      <c r="X807" s="30"/>
      <c r="Y807" s="30"/>
      <c r="Z807" s="30"/>
      <c r="AA807" s="30"/>
    </row>
    <row r="808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49"/>
      <c r="T808" s="30"/>
      <c r="U808" s="30"/>
      <c r="V808" s="30"/>
      <c r="W808" s="30"/>
      <c r="X808" s="30"/>
      <c r="Y808" s="30"/>
      <c r="Z808" s="30"/>
      <c r="AA808" s="30"/>
    </row>
    <row r="809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49"/>
      <c r="T809" s="30"/>
      <c r="U809" s="30"/>
      <c r="V809" s="30"/>
      <c r="W809" s="30"/>
      <c r="X809" s="30"/>
      <c r="Y809" s="30"/>
      <c r="Z809" s="30"/>
      <c r="AA809" s="30"/>
    </row>
    <row r="810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49"/>
      <c r="T810" s="30"/>
      <c r="U810" s="30"/>
      <c r="V810" s="30"/>
      <c r="W810" s="30"/>
      <c r="X810" s="30"/>
      <c r="Y810" s="30"/>
      <c r="Z810" s="30"/>
      <c r="AA810" s="30"/>
    </row>
    <row r="81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49"/>
      <c r="T811" s="30"/>
      <c r="U811" s="30"/>
      <c r="V811" s="30"/>
      <c r="W811" s="30"/>
      <c r="X811" s="30"/>
      <c r="Y811" s="30"/>
      <c r="Z811" s="30"/>
      <c r="AA811" s="30"/>
    </row>
    <row r="812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49"/>
      <c r="T812" s="30"/>
      <c r="U812" s="30"/>
      <c r="V812" s="30"/>
      <c r="W812" s="30"/>
      <c r="X812" s="30"/>
      <c r="Y812" s="30"/>
      <c r="Z812" s="30"/>
      <c r="AA812" s="30"/>
    </row>
    <row r="81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49"/>
      <c r="T813" s="30"/>
      <c r="U813" s="30"/>
      <c r="V813" s="30"/>
      <c r="W813" s="30"/>
      <c r="X813" s="30"/>
      <c r="Y813" s="30"/>
      <c r="Z813" s="30"/>
      <c r="AA813" s="30"/>
    </row>
    <row r="814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49"/>
      <c r="T814" s="30"/>
      <c r="U814" s="30"/>
      <c r="V814" s="30"/>
      <c r="W814" s="30"/>
      <c r="X814" s="30"/>
      <c r="Y814" s="30"/>
      <c r="Z814" s="30"/>
      <c r="AA814" s="30"/>
    </row>
    <row r="81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49"/>
      <c r="T815" s="30"/>
      <c r="U815" s="30"/>
      <c r="V815" s="30"/>
      <c r="W815" s="30"/>
      <c r="X815" s="30"/>
      <c r="Y815" s="30"/>
      <c r="Z815" s="30"/>
      <c r="AA815" s="30"/>
    </row>
    <row r="816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49"/>
      <c r="T816" s="30"/>
      <c r="U816" s="30"/>
      <c r="V816" s="30"/>
      <c r="W816" s="30"/>
      <c r="X816" s="30"/>
      <c r="Y816" s="30"/>
      <c r="Z816" s="30"/>
      <c r="AA816" s="30"/>
    </row>
    <row r="817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49"/>
      <c r="T817" s="30"/>
      <c r="U817" s="30"/>
      <c r="V817" s="30"/>
      <c r="W817" s="30"/>
      <c r="X817" s="30"/>
      <c r="Y817" s="30"/>
      <c r="Z817" s="30"/>
      <c r="AA817" s="30"/>
    </row>
    <row r="818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49"/>
      <c r="T818" s="30"/>
      <c r="U818" s="30"/>
      <c r="V818" s="30"/>
      <c r="W818" s="30"/>
      <c r="X818" s="30"/>
      <c r="Y818" s="30"/>
      <c r="Z818" s="30"/>
      <c r="AA818" s="30"/>
    </row>
    <row r="819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49"/>
      <c r="T819" s="30"/>
      <c r="U819" s="30"/>
      <c r="V819" s="30"/>
      <c r="W819" s="30"/>
      <c r="X819" s="30"/>
      <c r="Y819" s="30"/>
      <c r="Z819" s="30"/>
      <c r="AA819" s="30"/>
    </row>
    <row r="820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49"/>
      <c r="T820" s="30"/>
      <c r="U820" s="30"/>
      <c r="V820" s="30"/>
      <c r="W820" s="30"/>
      <c r="X820" s="30"/>
      <c r="Y820" s="30"/>
      <c r="Z820" s="30"/>
      <c r="AA820" s="30"/>
    </row>
    <row r="82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49"/>
      <c r="T821" s="30"/>
      <c r="U821" s="30"/>
      <c r="V821" s="30"/>
      <c r="W821" s="30"/>
      <c r="X821" s="30"/>
      <c r="Y821" s="30"/>
      <c r="Z821" s="30"/>
      <c r="AA821" s="30"/>
    </row>
    <row r="822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49"/>
      <c r="T822" s="30"/>
      <c r="U822" s="30"/>
      <c r="V822" s="30"/>
      <c r="W822" s="30"/>
      <c r="X822" s="30"/>
      <c r="Y822" s="30"/>
      <c r="Z822" s="30"/>
      <c r="AA822" s="30"/>
    </row>
    <row r="82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49"/>
      <c r="T823" s="30"/>
      <c r="U823" s="30"/>
      <c r="V823" s="30"/>
      <c r="W823" s="30"/>
      <c r="X823" s="30"/>
      <c r="Y823" s="30"/>
      <c r="Z823" s="30"/>
      <c r="AA823" s="30"/>
    </row>
    <row r="824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49"/>
      <c r="T824" s="30"/>
      <c r="U824" s="30"/>
      <c r="V824" s="30"/>
      <c r="W824" s="30"/>
      <c r="X824" s="30"/>
      <c r="Y824" s="30"/>
      <c r="Z824" s="30"/>
      <c r="AA824" s="30"/>
    </row>
    <row r="82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49"/>
      <c r="T825" s="30"/>
      <c r="U825" s="30"/>
      <c r="V825" s="30"/>
      <c r="W825" s="30"/>
      <c r="X825" s="30"/>
      <c r="Y825" s="30"/>
      <c r="Z825" s="30"/>
      <c r="AA825" s="30"/>
    </row>
    <row r="826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49"/>
      <c r="T826" s="30"/>
      <c r="U826" s="30"/>
      <c r="V826" s="30"/>
      <c r="W826" s="30"/>
      <c r="X826" s="30"/>
      <c r="Y826" s="30"/>
      <c r="Z826" s="30"/>
      <c r="AA826" s="30"/>
    </row>
    <row r="827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49"/>
      <c r="T827" s="30"/>
      <c r="U827" s="30"/>
      <c r="V827" s="30"/>
      <c r="W827" s="30"/>
      <c r="X827" s="30"/>
      <c r="Y827" s="30"/>
      <c r="Z827" s="30"/>
      <c r="AA827" s="30"/>
    </row>
    <row r="828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49"/>
      <c r="T828" s="30"/>
      <c r="U828" s="30"/>
      <c r="V828" s="30"/>
      <c r="W828" s="30"/>
      <c r="X828" s="30"/>
      <c r="Y828" s="30"/>
      <c r="Z828" s="30"/>
      <c r="AA828" s="30"/>
    </row>
    <row r="829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49"/>
      <c r="T829" s="30"/>
      <c r="U829" s="30"/>
      <c r="V829" s="30"/>
      <c r="W829" s="30"/>
      <c r="X829" s="30"/>
      <c r="Y829" s="30"/>
      <c r="Z829" s="30"/>
      <c r="AA829" s="30"/>
    </row>
    <row r="830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49"/>
      <c r="T830" s="30"/>
      <c r="U830" s="30"/>
      <c r="V830" s="30"/>
      <c r="W830" s="30"/>
      <c r="X830" s="30"/>
      <c r="Y830" s="30"/>
      <c r="Z830" s="30"/>
      <c r="AA830" s="30"/>
    </row>
    <row r="83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49"/>
      <c r="T831" s="30"/>
      <c r="U831" s="30"/>
      <c r="V831" s="30"/>
      <c r="W831" s="30"/>
      <c r="X831" s="30"/>
      <c r="Y831" s="30"/>
      <c r="Z831" s="30"/>
      <c r="AA831" s="30"/>
    </row>
    <row r="832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49"/>
      <c r="T832" s="30"/>
      <c r="U832" s="30"/>
      <c r="V832" s="30"/>
      <c r="W832" s="30"/>
      <c r="X832" s="30"/>
      <c r="Y832" s="30"/>
      <c r="Z832" s="30"/>
      <c r="AA832" s="30"/>
    </row>
    <row r="83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49"/>
      <c r="T833" s="30"/>
      <c r="U833" s="30"/>
      <c r="V833" s="30"/>
      <c r="W833" s="30"/>
      <c r="X833" s="30"/>
      <c r="Y833" s="30"/>
      <c r="Z833" s="30"/>
      <c r="AA833" s="30"/>
    </row>
    <row r="834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49"/>
      <c r="T834" s="30"/>
      <c r="U834" s="30"/>
      <c r="V834" s="30"/>
      <c r="W834" s="30"/>
      <c r="X834" s="30"/>
      <c r="Y834" s="30"/>
      <c r="Z834" s="30"/>
      <c r="AA834" s="30"/>
    </row>
    <row r="83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49"/>
      <c r="T835" s="30"/>
      <c r="U835" s="30"/>
      <c r="V835" s="30"/>
      <c r="W835" s="30"/>
      <c r="X835" s="30"/>
      <c r="Y835" s="30"/>
      <c r="Z835" s="30"/>
      <c r="AA835" s="30"/>
    </row>
    <row r="836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49"/>
      <c r="T836" s="30"/>
      <c r="U836" s="30"/>
      <c r="V836" s="30"/>
      <c r="W836" s="30"/>
      <c r="X836" s="30"/>
      <c r="Y836" s="30"/>
      <c r="Z836" s="30"/>
      <c r="AA836" s="30"/>
    </row>
    <row r="837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49"/>
      <c r="T837" s="30"/>
      <c r="U837" s="30"/>
      <c r="V837" s="30"/>
      <c r="W837" s="30"/>
      <c r="X837" s="30"/>
      <c r="Y837" s="30"/>
      <c r="Z837" s="30"/>
      <c r="AA837" s="30"/>
    </row>
    <row r="838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49"/>
      <c r="T838" s="30"/>
      <c r="U838" s="30"/>
      <c r="V838" s="30"/>
      <c r="W838" s="30"/>
      <c r="X838" s="30"/>
      <c r="Y838" s="30"/>
      <c r="Z838" s="30"/>
      <c r="AA838" s="30"/>
    </row>
    <row r="839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49"/>
      <c r="T839" s="30"/>
      <c r="U839" s="30"/>
      <c r="V839" s="30"/>
      <c r="W839" s="30"/>
      <c r="X839" s="30"/>
      <c r="Y839" s="30"/>
      <c r="Z839" s="30"/>
      <c r="AA839" s="30"/>
    </row>
    <row r="840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49"/>
      <c r="T840" s="30"/>
      <c r="U840" s="30"/>
      <c r="V840" s="30"/>
      <c r="W840" s="30"/>
      <c r="X840" s="30"/>
      <c r="Y840" s="30"/>
      <c r="Z840" s="30"/>
      <c r="AA840" s="30"/>
    </row>
    <row r="84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49"/>
      <c r="T841" s="30"/>
      <c r="U841" s="30"/>
      <c r="V841" s="30"/>
      <c r="W841" s="30"/>
      <c r="X841" s="30"/>
      <c r="Y841" s="30"/>
      <c r="Z841" s="30"/>
      <c r="AA841" s="30"/>
    </row>
    <row r="842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49"/>
      <c r="T842" s="30"/>
      <c r="U842" s="30"/>
      <c r="V842" s="30"/>
      <c r="W842" s="30"/>
      <c r="X842" s="30"/>
      <c r="Y842" s="30"/>
      <c r="Z842" s="30"/>
      <c r="AA842" s="30"/>
    </row>
    <row r="84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49"/>
      <c r="T843" s="30"/>
      <c r="U843" s="30"/>
      <c r="V843" s="30"/>
      <c r="W843" s="30"/>
      <c r="X843" s="30"/>
      <c r="Y843" s="30"/>
      <c r="Z843" s="30"/>
      <c r="AA843" s="30"/>
    </row>
    <row r="844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49"/>
      <c r="T844" s="30"/>
      <c r="U844" s="30"/>
      <c r="V844" s="30"/>
      <c r="W844" s="30"/>
      <c r="X844" s="30"/>
      <c r="Y844" s="30"/>
      <c r="Z844" s="30"/>
      <c r="AA844" s="30"/>
    </row>
    <row r="84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49"/>
      <c r="T845" s="30"/>
      <c r="U845" s="30"/>
      <c r="V845" s="30"/>
      <c r="W845" s="30"/>
      <c r="X845" s="30"/>
      <c r="Y845" s="30"/>
      <c r="Z845" s="30"/>
      <c r="AA845" s="30"/>
    </row>
    <row r="846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49"/>
      <c r="T846" s="30"/>
      <c r="U846" s="30"/>
      <c r="V846" s="30"/>
      <c r="W846" s="30"/>
      <c r="X846" s="30"/>
      <c r="Y846" s="30"/>
      <c r="Z846" s="30"/>
      <c r="AA846" s="30"/>
    </row>
    <row r="847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49"/>
      <c r="T847" s="30"/>
      <c r="U847" s="30"/>
      <c r="V847" s="30"/>
      <c r="W847" s="30"/>
      <c r="X847" s="30"/>
      <c r="Y847" s="30"/>
      <c r="Z847" s="30"/>
      <c r="AA847" s="30"/>
    </row>
    <row r="848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49"/>
      <c r="T848" s="30"/>
      <c r="U848" s="30"/>
      <c r="V848" s="30"/>
      <c r="W848" s="30"/>
      <c r="X848" s="30"/>
      <c r="Y848" s="30"/>
      <c r="Z848" s="30"/>
      <c r="AA848" s="30"/>
    </row>
    <row r="849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49"/>
      <c r="T849" s="30"/>
      <c r="U849" s="30"/>
      <c r="V849" s="30"/>
      <c r="W849" s="30"/>
      <c r="X849" s="30"/>
      <c r="Y849" s="30"/>
      <c r="Z849" s="30"/>
      <c r="AA849" s="30"/>
    </row>
    <row r="850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49"/>
      <c r="T850" s="30"/>
      <c r="U850" s="30"/>
      <c r="V850" s="30"/>
      <c r="W850" s="30"/>
      <c r="X850" s="30"/>
      <c r="Y850" s="30"/>
      <c r="Z850" s="30"/>
      <c r="AA850" s="30"/>
    </row>
    <row r="85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49"/>
      <c r="T851" s="30"/>
      <c r="U851" s="30"/>
      <c r="V851" s="30"/>
      <c r="W851" s="30"/>
      <c r="X851" s="30"/>
      <c r="Y851" s="30"/>
      <c r="Z851" s="30"/>
      <c r="AA851" s="30"/>
    </row>
    <row r="852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49"/>
      <c r="T852" s="30"/>
      <c r="U852" s="30"/>
      <c r="V852" s="30"/>
      <c r="W852" s="30"/>
      <c r="X852" s="30"/>
      <c r="Y852" s="30"/>
      <c r="Z852" s="30"/>
      <c r="AA852" s="30"/>
    </row>
    <row r="85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49"/>
      <c r="T853" s="30"/>
      <c r="U853" s="30"/>
      <c r="V853" s="30"/>
      <c r="W853" s="30"/>
      <c r="X853" s="30"/>
      <c r="Y853" s="30"/>
      <c r="Z853" s="30"/>
      <c r="AA853" s="30"/>
    </row>
    <row r="854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49"/>
      <c r="T854" s="30"/>
      <c r="U854" s="30"/>
      <c r="V854" s="30"/>
      <c r="W854" s="30"/>
      <c r="X854" s="30"/>
      <c r="Y854" s="30"/>
      <c r="Z854" s="30"/>
      <c r="AA854" s="30"/>
    </row>
    <row r="85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49"/>
      <c r="T855" s="30"/>
      <c r="U855" s="30"/>
      <c r="V855" s="30"/>
      <c r="W855" s="30"/>
      <c r="X855" s="30"/>
      <c r="Y855" s="30"/>
      <c r="Z855" s="30"/>
      <c r="AA855" s="30"/>
    </row>
    <row r="856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49"/>
      <c r="T856" s="30"/>
      <c r="U856" s="30"/>
      <c r="V856" s="30"/>
      <c r="W856" s="30"/>
      <c r="X856" s="30"/>
      <c r="Y856" s="30"/>
      <c r="Z856" s="30"/>
      <c r="AA856" s="30"/>
    </row>
    <row r="857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49"/>
      <c r="T857" s="30"/>
      <c r="U857" s="30"/>
      <c r="V857" s="30"/>
      <c r="W857" s="30"/>
      <c r="X857" s="30"/>
      <c r="Y857" s="30"/>
      <c r="Z857" s="30"/>
      <c r="AA857" s="30"/>
    </row>
    <row r="858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49"/>
      <c r="T858" s="30"/>
      <c r="U858" s="30"/>
      <c r="V858" s="30"/>
      <c r="W858" s="30"/>
      <c r="X858" s="30"/>
      <c r="Y858" s="30"/>
      <c r="Z858" s="30"/>
      <c r="AA858" s="30"/>
    </row>
    <row r="859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49"/>
      <c r="T859" s="30"/>
      <c r="U859" s="30"/>
      <c r="V859" s="30"/>
      <c r="W859" s="30"/>
      <c r="X859" s="30"/>
      <c r="Y859" s="30"/>
      <c r="Z859" s="30"/>
      <c r="AA859" s="30"/>
    </row>
    <row r="860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49"/>
      <c r="T860" s="30"/>
      <c r="U860" s="30"/>
      <c r="V860" s="30"/>
      <c r="W860" s="30"/>
      <c r="X860" s="30"/>
      <c r="Y860" s="30"/>
      <c r="Z860" s="30"/>
      <c r="AA860" s="30"/>
    </row>
    <row r="86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49"/>
      <c r="T861" s="30"/>
      <c r="U861" s="30"/>
      <c r="V861" s="30"/>
      <c r="W861" s="30"/>
      <c r="X861" s="30"/>
      <c r="Y861" s="30"/>
      <c r="Z861" s="30"/>
      <c r="AA861" s="30"/>
    </row>
    <row r="862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49"/>
      <c r="T862" s="30"/>
      <c r="U862" s="30"/>
      <c r="V862" s="30"/>
      <c r="W862" s="30"/>
      <c r="X862" s="30"/>
      <c r="Y862" s="30"/>
      <c r="Z862" s="30"/>
      <c r="AA862" s="30"/>
    </row>
    <row r="86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49"/>
      <c r="T863" s="30"/>
      <c r="U863" s="30"/>
      <c r="V863" s="30"/>
      <c r="W863" s="30"/>
      <c r="X863" s="30"/>
      <c r="Y863" s="30"/>
      <c r="Z863" s="30"/>
      <c r="AA863" s="30"/>
    </row>
    <row r="864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49"/>
      <c r="T864" s="30"/>
      <c r="U864" s="30"/>
      <c r="V864" s="30"/>
      <c r="W864" s="30"/>
      <c r="X864" s="30"/>
      <c r="Y864" s="30"/>
      <c r="Z864" s="30"/>
      <c r="AA864" s="30"/>
    </row>
    <row r="86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49"/>
      <c r="T865" s="30"/>
      <c r="U865" s="30"/>
      <c r="V865" s="30"/>
      <c r="W865" s="30"/>
      <c r="X865" s="30"/>
      <c r="Y865" s="30"/>
      <c r="Z865" s="30"/>
      <c r="AA865" s="30"/>
    </row>
    <row r="866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49"/>
      <c r="T866" s="30"/>
      <c r="U866" s="30"/>
      <c r="V866" s="30"/>
      <c r="W866" s="30"/>
      <c r="X866" s="30"/>
      <c r="Y866" s="30"/>
      <c r="Z866" s="30"/>
      <c r="AA866" s="30"/>
    </row>
    <row r="867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49"/>
      <c r="T867" s="30"/>
      <c r="U867" s="30"/>
      <c r="V867" s="30"/>
      <c r="W867" s="30"/>
      <c r="X867" s="30"/>
      <c r="Y867" s="30"/>
      <c r="Z867" s="30"/>
      <c r="AA867" s="30"/>
    </row>
    <row r="868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49"/>
      <c r="T868" s="30"/>
      <c r="U868" s="30"/>
      <c r="V868" s="30"/>
      <c r="W868" s="30"/>
      <c r="X868" s="30"/>
      <c r="Y868" s="30"/>
      <c r="Z868" s="30"/>
      <c r="AA868" s="30"/>
    </row>
    <row r="869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49"/>
      <c r="T869" s="30"/>
      <c r="U869" s="30"/>
      <c r="V869" s="30"/>
      <c r="W869" s="30"/>
      <c r="X869" s="30"/>
      <c r="Y869" s="30"/>
      <c r="Z869" s="30"/>
      <c r="AA869" s="30"/>
    </row>
    <row r="870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49"/>
      <c r="T870" s="30"/>
      <c r="U870" s="30"/>
      <c r="V870" s="30"/>
      <c r="W870" s="30"/>
      <c r="X870" s="30"/>
      <c r="Y870" s="30"/>
      <c r="Z870" s="30"/>
      <c r="AA870" s="30"/>
    </row>
    <row r="87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49"/>
      <c r="T871" s="30"/>
      <c r="U871" s="30"/>
      <c r="V871" s="30"/>
      <c r="W871" s="30"/>
      <c r="X871" s="30"/>
      <c r="Y871" s="30"/>
      <c r="Z871" s="30"/>
      <c r="AA871" s="30"/>
    </row>
    <row r="872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49"/>
      <c r="T872" s="30"/>
      <c r="U872" s="30"/>
      <c r="V872" s="30"/>
      <c r="W872" s="30"/>
      <c r="X872" s="30"/>
      <c r="Y872" s="30"/>
      <c r="Z872" s="30"/>
      <c r="AA872" s="30"/>
    </row>
    <row r="87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49"/>
      <c r="T873" s="30"/>
      <c r="U873" s="30"/>
      <c r="V873" s="30"/>
      <c r="W873" s="30"/>
      <c r="X873" s="30"/>
      <c r="Y873" s="30"/>
      <c r="Z873" s="30"/>
      <c r="AA873" s="30"/>
    </row>
    <row r="874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49"/>
      <c r="T874" s="30"/>
      <c r="U874" s="30"/>
      <c r="V874" s="30"/>
      <c r="W874" s="30"/>
      <c r="X874" s="30"/>
      <c r="Y874" s="30"/>
      <c r="Z874" s="30"/>
      <c r="AA874" s="30"/>
    </row>
    <row r="8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49"/>
      <c r="T875" s="30"/>
      <c r="U875" s="30"/>
      <c r="V875" s="30"/>
      <c r="W875" s="30"/>
      <c r="X875" s="30"/>
      <c r="Y875" s="30"/>
      <c r="Z875" s="30"/>
      <c r="AA875" s="30"/>
    </row>
    <row r="876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49"/>
      <c r="T876" s="30"/>
      <c r="U876" s="30"/>
      <c r="V876" s="30"/>
      <c r="W876" s="30"/>
      <c r="X876" s="30"/>
      <c r="Y876" s="30"/>
      <c r="Z876" s="30"/>
      <c r="AA876" s="30"/>
    </row>
    <row r="877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49"/>
      <c r="T877" s="30"/>
      <c r="U877" s="30"/>
      <c r="V877" s="30"/>
      <c r="W877" s="30"/>
      <c r="X877" s="30"/>
      <c r="Y877" s="30"/>
      <c r="Z877" s="30"/>
      <c r="AA877" s="30"/>
    </row>
    <row r="878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49"/>
      <c r="T878" s="30"/>
      <c r="U878" s="30"/>
      <c r="V878" s="30"/>
      <c r="W878" s="30"/>
      <c r="X878" s="30"/>
      <c r="Y878" s="30"/>
      <c r="Z878" s="30"/>
      <c r="AA878" s="30"/>
    </row>
    <row r="879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49"/>
      <c r="T879" s="30"/>
      <c r="U879" s="30"/>
      <c r="V879" s="30"/>
      <c r="W879" s="30"/>
      <c r="X879" s="30"/>
      <c r="Y879" s="30"/>
      <c r="Z879" s="30"/>
      <c r="AA879" s="30"/>
    </row>
    <row r="880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49"/>
      <c r="T880" s="30"/>
      <c r="U880" s="30"/>
      <c r="V880" s="30"/>
      <c r="W880" s="30"/>
      <c r="X880" s="30"/>
      <c r="Y880" s="30"/>
      <c r="Z880" s="30"/>
      <c r="AA880" s="30"/>
    </row>
    <row r="88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49"/>
      <c r="T881" s="30"/>
      <c r="U881" s="30"/>
      <c r="V881" s="30"/>
      <c r="W881" s="30"/>
      <c r="X881" s="30"/>
      <c r="Y881" s="30"/>
      <c r="Z881" s="30"/>
      <c r="AA881" s="30"/>
    </row>
    <row r="882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49"/>
      <c r="T882" s="30"/>
      <c r="U882" s="30"/>
      <c r="V882" s="30"/>
      <c r="W882" s="30"/>
      <c r="X882" s="30"/>
      <c r="Y882" s="30"/>
      <c r="Z882" s="30"/>
      <c r="AA882" s="30"/>
    </row>
    <row r="88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49"/>
      <c r="T883" s="30"/>
      <c r="U883" s="30"/>
      <c r="V883" s="30"/>
      <c r="W883" s="30"/>
      <c r="X883" s="30"/>
      <c r="Y883" s="30"/>
      <c r="Z883" s="30"/>
      <c r="AA883" s="30"/>
    </row>
    <row r="884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49"/>
      <c r="T884" s="30"/>
      <c r="U884" s="30"/>
      <c r="V884" s="30"/>
      <c r="W884" s="30"/>
      <c r="X884" s="30"/>
      <c r="Y884" s="30"/>
      <c r="Z884" s="30"/>
      <c r="AA884" s="30"/>
    </row>
    <row r="88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49"/>
      <c r="T885" s="30"/>
      <c r="U885" s="30"/>
      <c r="V885" s="30"/>
      <c r="W885" s="30"/>
      <c r="X885" s="30"/>
      <c r="Y885" s="30"/>
      <c r="Z885" s="30"/>
      <c r="AA885" s="30"/>
    </row>
    <row r="886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49"/>
      <c r="T886" s="30"/>
      <c r="U886" s="30"/>
      <c r="V886" s="30"/>
      <c r="W886" s="30"/>
      <c r="X886" s="30"/>
      <c r="Y886" s="30"/>
      <c r="Z886" s="30"/>
      <c r="AA886" s="30"/>
    </row>
    <row r="887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49"/>
      <c r="T887" s="30"/>
      <c r="U887" s="30"/>
      <c r="V887" s="30"/>
      <c r="W887" s="30"/>
      <c r="X887" s="30"/>
      <c r="Y887" s="30"/>
      <c r="Z887" s="30"/>
      <c r="AA887" s="30"/>
    </row>
    <row r="888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49"/>
      <c r="T888" s="30"/>
      <c r="U888" s="30"/>
      <c r="V888" s="30"/>
      <c r="W888" s="30"/>
      <c r="X888" s="30"/>
      <c r="Y888" s="30"/>
      <c r="Z888" s="30"/>
      <c r="AA888" s="30"/>
    </row>
    <row r="889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49"/>
      <c r="T889" s="30"/>
      <c r="U889" s="30"/>
      <c r="V889" s="30"/>
      <c r="W889" s="30"/>
      <c r="X889" s="30"/>
      <c r="Y889" s="30"/>
      <c r="Z889" s="30"/>
      <c r="AA889" s="30"/>
    </row>
    <row r="890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49"/>
      <c r="T890" s="30"/>
      <c r="U890" s="30"/>
      <c r="V890" s="30"/>
      <c r="W890" s="30"/>
      <c r="X890" s="30"/>
      <c r="Y890" s="30"/>
      <c r="Z890" s="30"/>
      <c r="AA890" s="30"/>
    </row>
    <row r="89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49"/>
      <c r="T891" s="30"/>
      <c r="U891" s="30"/>
      <c r="V891" s="30"/>
      <c r="W891" s="30"/>
      <c r="X891" s="30"/>
      <c r="Y891" s="30"/>
      <c r="Z891" s="30"/>
      <c r="AA891" s="30"/>
    </row>
    <row r="892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49"/>
      <c r="T892" s="30"/>
      <c r="U892" s="30"/>
      <c r="V892" s="30"/>
      <c r="W892" s="30"/>
      <c r="X892" s="30"/>
      <c r="Y892" s="30"/>
      <c r="Z892" s="30"/>
      <c r="AA892" s="30"/>
    </row>
    <row r="89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49"/>
      <c r="T893" s="30"/>
      <c r="U893" s="30"/>
      <c r="V893" s="30"/>
      <c r="W893" s="30"/>
      <c r="X893" s="30"/>
      <c r="Y893" s="30"/>
      <c r="Z893" s="30"/>
      <c r="AA893" s="30"/>
    </row>
    <row r="894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49"/>
      <c r="T894" s="30"/>
      <c r="U894" s="30"/>
      <c r="V894" s="30"/>
      <c r="W894" s="30"/>
      <c r="X894" s="30"/>
      <c r="Y894" s="30"/>
      <c r="Z894" s="30"/>
      <c r="AA894" s="30"/>
    </row>
    <row r="89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49"/>
      <c r="T895" s="30"/>
      <c r="U895" s="30"/>
      <c r="V895" s="30"/>
      <c r="W895" s="30"/>
      <c r="X895" s="30"/>
      <c r="Y895" s="30"/>
      <c r="Z895" s="30"/>
      <c r="AA895" s="30"/>
    </row>
    <row r="896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49"/>
      <c r="T896" s="30"/>
      <c r="U896" s="30"/>
      <c r="V896" s="30"/>
      <c r="W896" s="30"/>
      <c r="X896" s="30"/>
      <c r="Y896" s="30"/>
      <c r="Z896" s="30"/>
      <c r="AA896" s="30"/>
    </row>
    <row r="897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49"/>
      <c r="T897" s="30"/>
      <c r="U897" s="30"/>
      <c r="V897" s="30"/>
      <c r="W897" s="30"/>
      <c r="X897" s="30"/>
      <c r="Y897" s="30"/>
      <c r="Z897" s="30"/>
      <c r="AA897" s="30"/>
    </row>
    <row r="898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49"/>
      <c r="T898" s="30"/>
      <c r="U898" s="30"/>
      <c r="V898" s="30"/>
      <c r="W898" s="30"/>
      <c r="X898" s="30"/>
      <c r="Y898" s="30"/>
      <c r="Z898" s="30"/>
      <c r="AA898" s="30"/>
    </row>
    <row r="899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49"/>
      <c r="T899" s="30"/>
      <c r="U899" s="30"/>
      <c r="V899" s="30"/>
      <c r="W899" s="30"/>
      <c r="X899" s="30"/>
      <c r="Y899" s="30"/>
      <c r="Z899" s="30"/>
      <c r="AA899" s="30"/>
    </row>
    <row r="900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49"/>
      <c r="T900" s="30"/>
      <c r="U900" s="30"/>
      <c r="V900" s="30"/>
      <c r="W900" s="30"/>
      <c r="X900" s="30"/>
      <c r="Y900" s="30"/>
      <c r="Z900" s="30"/>
      <c r="AA900" s="30"/>
    </row>
    <row r="90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49"/>
      <c r="T901" s="30"/>
      <c r="U901" s="30"/>
      <c r="V901" s="30"/>
      <c r="W901" s="30"/>
      <c r="X901" s="30"/>
      <c r="Y901" s="30"/>
      <c r="Z901" s="30"/>
      <c r="AA901" s="30"/>
    </row>
    <row r="902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49"/>
      <c r="T902" s="30"/>
      <c r="U902" s="30"/>
      <c r="V902" s="30"/>
      <c r="W902" s="30"/>
      <c r="X902" s="30"/>
      <c r="Y902" s="30"/>
      <c r="Z902" s="30"/>
      <c r="AA902" s="30"/>
    </row>
    <row r="90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49"/>
      <c r="T903" s="30"/>
      <c r="U903" s="30"/>
      <c r="V903" s="30"/>
      <c r="W903" s="30"/>
      <c r="X903" s="30"/>
      <c r="Y903" s="30"/>
      <c r="Z903" s="30"/>
      <c r="AA903" s="30"/>
    </row>
    <row r="904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49"/>
      <c r="T904" s="30"/>
      <c r="U904" s="30"/>
      <c r="V904" s="30"/>
      <c r="W904" s="30"/>
      <c r="X904" s="30"/>
      <c r="Y904" s="30"/>
      <c r="Z904" s="30"/>
      <c r="AA904" s="30"/>
    </row>
    <row r="90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49"/>
      <c r="T905" s="30"/>
      <c r="U905" s="30"/>
      <c r="V905" s="30"/>
      <c r="W905" s="30"/>
      <c r="X905" s="30"/>
      <c r="Y905" s="30"/>
      <c r="Z905" s="30"/>
      <c r="AA905" s="30"/>
    </row>
    <row r="906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49"/>
      <c r="T906" s="30"/>
      <c r="U906" s="30"/>
      <c r="V906" s="30"/>
      <c r="W906" s="30"/>
      <c r="X906" s="30"/>
      <c r="Y906" s="30"/>
      <c r="Z906" s="30"/>
      <c r="AA906" s="30"/>
    </row>
    <row r="907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49"/>
      <c r="T907" s="30"/>
      <c r="U907" s="30"/>
      <c r="V907" s="30"/>
      <c r="W907" s="30"/>
      <c r="X907" s="30"/>
      <c r="Y907" s="30"/>
      <c r="Z907" s="30"/>
      <c r="AA907" s="30"/>
    </row>
    <row r="908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49"/>
      <c r="T908" s="30"/>
      <c r="U908" s="30"/>
      <c r="V908" s="30"/>
      <c r="W908" s="30"/>
      <c r="X908" s="30"/>
      <c r="Y908" s="30"/>
      <c r="Z908" s="30"/>
      <c r="AA908" s="30"/>
    </row>
    <row r="909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49"/>
      <c r="T909" s="30"/>
      <c r="U909" s="30"/>
      <c r="V909" s="30"/>
      <c r="W909" s="30"/>
      <c r="X909" s="30"/>
      <c r="Y909" s="30"/>
      <c r="Z909" s="30"/>
      <c r="AA909" s="30"/>
    </row>
    <row r="910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49"/>
      <c r="T910" s="30"/>
      <c r="U910" s="30"/>
      <c r="V910" s="30"/>
      <c r="W910" s="30"/>
      <c r="X910" s="30"/>
      <c r="Y910" s="30"/>
      <c r="Z910" s="30"/>
      <c r="AA910" s="30"/>
    </row>
    <row r="91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49"/>
      <c r="T911" s="30"/>
      <c r="U911" s="30"/>
      <c r="V911" s="30"/>
      <c r="W911" s="30"/>
      <c r="X911" s="30"/>
      <c r="Y911" s="30"/>
      <c r="Z911" s="30"/>
      <c r="AA911" s="30"/>
    </row>
    <row r="912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49"/>
      <c r="T912" s="30"/>
      <c r="U912" s="30"/>
      <c r="V912" s="30"/>
      <c r="W912" s="30"/>
      <c r="X912" s="30"/>
      <c r="Y912" s="30"/>
      <c r="Z912" s="30"/>
      <c r="AA912" s="30"/>
    </row>
    <row r="91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49"/>
      <c r="T913" s="30"/>
      <c r="U913" s="30"/>
      <c r="V913" s="30"/>
      <c r="W913" s="30"/>
      <c r="X913" s="30"/>
      <c r="Y913" s="30"/>
      <c r="Z913" s="30"/>
      <c r="AA913" s="30"/>
    </row>
    <row r="914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49"/>
      <c r="T914" s="30"/>
      <c r="U914" s="30"/>
      <c r="V914" s="30"/>
      <c r="W914" s="30"/>
      <c r="X914" s="30"/>
      <c r="Y914" s="30"/>
      <c r="Z914" s="30"/>
      <c r="AA914" s="30"/>
    </row>
    <row r="91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49"/>
      <c r="T915" s="30"/>
      <c r="U915" s="30"/>
      <c r="V915" s="30"/>
      <c r="W915" s="30"/>
      <c r="X915" s="30"/>
      <c r="Y915" s="30"/>
      <c r="Z915" s="30"/>
      <c r="AA915" s="30"/>
    </row>
    <row r="916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49"/>
      <c r="T916" s="30"/>
      <c r="U916" s="30"/>
      <c r="V916" s="30"/>
      <c r="W916" s="30"/>
      <c r="X916" s="30"/>
      <c r="Y916" s="30"/>
      <c r="Z916" s="30"/>
      <c r="AA916" s="30"/>
    </row>
    <row r="917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49"/>
      <c r="T917" s="30"/>
      <c r="U917" s="30"/>
      <c r="V917" s="30"/>
      <c r="W917" s="30"/>
      <c r="X917" s="30"/>
      <c r="Y917" s="30"/>
      <c r="Z917" s="30"/>
      <c r="AA917" s="30"/>
    </row>
    <row r="918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49"/>
      <c r="T918" s="30"/>
      <c r="U918" s="30"/>
      <c r="V918" s="30"/>
      <c r="W918" s="30"/>
      <c r="X918" s="30"/>
      <c r="Y918" s="30"/>
      <c r="Z918" s="30"/>
      <c r="AA918" s="30"/>
    </row>
    <row r="919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49"/>
      <c r="T919" s="30"/>
      <c r="U919" s="30"/>
      <c r="V919" s="30"/>
      <c r="W919" s="30"/>
      <c r="X919" s="30"/>
      <c r="Y919" s="30"/>
      <c r="Z919" s="30"/>
      <c r="AA919" s="30"/>
    </row>
    <row r="920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49"/>
      <c r="T920" s="30"/>
      <c r="U920" s="30"/>
      <c r="V920" s="30"/>
      <c r="W920" s="30"/>
      <c r="X920" s="30"/>
      <c r="Y920" s="30"/>
      <c r="Z920" s="30"/>
      <c r="AA920" s="30"/>
    </row>
    <row r="92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49"/>
      <c r="T921" s="30"/>
      <c r="U921" s="30"/>
      <c r="V921" s="30"/>
      <c r="W921" s="30"/>
      <c r="X921" s="30"/>
      <c r="Y921" s="30"/>
      <c r="Z921" s="30"/>
      <c r="AA921" s="30"/>
    </row>
    <row r="922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49"/>
      <c r="T922" s="30"/>
      <c r="U922" s="30"/>
      <c r="V922" s="30"/>
      <c r="W922" s="30"/>
      <c r="X922" s="30"/>
      <c r="Y922" s="30"/>
      <c r="Z922" s="30"/>
      <c r="AA922" s="30"/>
    </row>
    <row r="92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49"/>
      <c r="T923" s="30"/>
      <c r="U923" s="30"/>
      <c r="V923" s="30"/>
      <c r="W923" s="30"/>
      <c r="X923" s="30"/>
      <c r="Y923" s="30"/>
      <c r="Z923" s="30"/>
      <c r="AA923" s="30"/>
    </row>
    <row r="924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49"/>
      <c r="T924" s="30"/>
      <c r="U924" s="30"/>
      <c r="V924" s="30"/>
      <c r="W924" s="30"/>
      <c r="X924" s="30"/>
      <c r="Y924" s="30"/>
      <c r="Z924" s="30"/>
      <c r="AA924" s="30"/>
    </row>
    <row r="92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49"/>
      <c r="T925" s="30"/>
      <c r="U925" s="30"/>
      <c r="V925" s="30"/>
      <c r="W925" s="30"/>
      <c r="X925" s="30"/>
      <c r="Y925" s="30"/>
      <c r="Z925" s="30"/>
      <c r="AA925" s="30"/>
    </row>
    <row r="926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49"/>
      <c r="T926" s="30"/>
      <c r="U926" s="30"/>
      <c r="V926" s="30"/>
      <c r="W926" s="30"/>
      <c r="X926" s="30"/>
      <c r="Y926" s="30"/>
      <c r="Z926" s="30"/>
      <c r="AA926" s="30"/>
    </row>
    <row r="927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49"/>
      <c r="T927" s="30"/>
      <c r="U927" s="30"/>
      <c r="V927" s="30"/>
      <c r="W927" s="30"/>
      <c r="X927" s="30"/>
      <c r="Y927" s="30"/>
      <c r="Z927" s="30"/>
      <c r="AA927" s="30"/>
    </row>
    <row r="928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49"/>
      <c r="T928" s="30"/>
      <c r="U928" s="30"/>
      <c r="V928" s="30"/>
      <c r="W928" s="30"/>
      <c r="X928" s="30"/>
      <c r="Y928" s="30"/>
      <c r="Z928" s="30"/>
      <c r="AA928" s="30"/>
    </row>
    <row r="929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49"/>
      <c r="T929" s="30"/>
      <c r="U929" s="30"/>
      <c r="V929" s="30"/>
      <c r="W929" s="30"/>
      <c r="X929" s="30"/>
      <c r="Y929" s="30"/>
      <c r="Z929" s="30"/>
      <c r="AA929" s="30"/>
    </row>
    <row r="930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49"/>
      <c r="T930" s="30"/>
      <c r="U930" s="30"/>
      <c r="V930" s="30"/>
      <c r="W930" s="30"/>
      <c r="X930" s="30"/>
      <c r="Y930" s="30"/>
      <c r="Z930" s="30"/>
      <c r="AA930" s="30"/>
    </row>
    <row r="93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49"/>
      <c r="T931" s="30"/>
      <c r="U931" s="30"/>
      <c r="V931" s="30"/>
      <c r="W931" s="30"/>
      <c r="X931" s="30"/>
      <c r="Y931" s="30"/>
      <c r="Z931" s="30"/>
      <c r="AA931" s="30"/>
    </row>
    <row r="932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49"/>
      <c r="T932" s="30"/>
      <c r="U932" s="30"/>
      <c r="V932" s="30"/>
      <c r="W932" s="30"/>
      <c r="X932" s="30"/>
      <c r="Y932" s="30"/>
      <c r="Z932" s="30"/>
      <c r="AA932" s="30"/>
    </row>
    <row r="93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49"/>
      <c r="T933" s="30"/>
      <c r="U933" s="30"/>
      <c r="V933" s="30"/>
      <c r="W933" s="30"/>
      <c r="X933" s="30"/>
      <c r="Y933" s="30"/>
      <c r="Z933" s="30"/>
      <c r="AA933" s="30"/>
    </row>
    <row r="934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49"/>
      <c r="T934" s="30"/>
      <c r="U934" s="30"/>
      <c r="V934" s="30"/>
      <c r="W934" s="30"/>
      <c r="X934" s="30"/>
      <c r="Y934" s="30"/>
      <c r="Z934" s="30"/>
      <c r="AA934" s="30"/>
    </row>
    <row r="93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49"/>
      <c r="T935" s="30"/>
      <c r="U935" s="30"/>
      <c r="V935" s="30"/>
      <c r="W935" s="30"/>
      <c r="X935" s="30"/>
      <c r="Y935" s="30"/>
      <c r="Z935" s="30"/>
      <c r="AA935" s="30"/>
    </row>
    <row r="936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49"/>
      <c r="T936" s="30"/>
      <c r="U936" s="30"/>
      <c r="V936" s="30"/>
      <c r="W936" s="30"/>
      <c r="X936" s="30"/>
      <c r="Y936" s="30"/>
      <c r="Z936" s="30"/>
      <c r="AA936" s="30"/>
    </row>
    <row r="937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49"/>
      <c r="T937" s="30"/>
      <c r="U937" s="30"/>
      <c r="V937" s="30"/>
      <c r="W937" s="30"/>
      <c r="X937" s="30"/>
      <c r="Y937" s="30"/>
      <c r="Z937" s="30"/>
      <c r="AA937" s="30"/>
    </row>
    <row r="938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49"/>
      <c r="T938" s="30"/>
      <c r="U938" s="30"/>
      <c r="V938" s="30"/>
      <c r="W938" s="30"/>
      <c r="X938" s="30"/>
      <c r="Y938" s="30"/>
      <c r="Z938" s="30"/>
      <c r="AA938" s="30"/>
    </row>
    <row r="939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49"/>
      <c r="T939" s="30"/>
      <c r="U939" s="30"/>
      <c r="V939" s="30"/>
      <c r="W939" s="30"/>
      <c r="X939" s="30"/>
      <c r="Y939" s="30"/>
      <c r="Z939" s="30"/>
      <c r="AA939" s="30"/>
    </row>
    <row r="940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49"/>
      <c r="T940" s="30"/>
      <c r="U940" s="30"/>
      <c r="V940" s="30"/>
      <c r="W940" s="30"/>
      <c r="X940" s="30"/>
      <c r="Y940" s="30"/>
      <c r="Z940" s="30"/>
      <c r="AA940" s="30"/>
    </row>
    <row r="94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49"/>
      <c r="T941" s="30"/>
      <c r="U941" s="30"/>
      <c r="V941" s="30"/>
      <c r="W941" s="30"/>
      <c r="X941" s="30"/>
      <c r="Y941" s="30"/>
      <c r="Z941" s="30"/>
      <c r="AA941" s="30"/>
    </row>
    <row r="942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49"/>
      <c r="T942" s="30"/>
      <c r="U942" s="30"/>
      <c r="V942" s="30"/>
      <c r="W942" s="30"/>
      <c r="X942" s="30"/>
      <c r="Y942" s="30"/>
      <c r="Z942" s="30"/>
      <c r="AA942" s="30"/>
    </row>
    <row r="94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49"/>
      <c r="T943" s="30"/>
      <c r="U943" s="30"/>
      <c r="V943" s="30"/>
      <c r="W943" s="30"/>
      <c r="X943" s="30"/>
      <c r="Y943" s="30"/>
      <c r="Z943" s="30"/>
      <c r="AA943" s="30"/>
    </row>
    <row r="944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49"/>
      <c r="T944" s="30"/>
      <c r="U944" s="30"/>
      <c r="V944" s="30"/>
      <c r="W944" s="30"/>
      <c r="X944" s="30"/>
      <c r="Y944" s="30"/>
      <c r="Z944" s="30"/>
      <c r="AA944" s="30"/>
    </row>
    <row r="94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49"/>
      <c r="T945" s="30"/>
      <c r="U945" s="30"/>
      <c r="V945" s="30"/>
      <c r="W945" s="30"/>
      <c r="X945" s="30"/>
      <c r="Y945" s="30"/>
      <c r="Z945" s="30"/>
      <c r="AA945" s="30"/>
    </row>
    <row r="946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49"/>
      <c r="T946" s="30"/>
      <c r="U946" s="30"/>
      <c r="V946" s="30"/>
      <c r="W946" s="30"/>
      <c r="X946" s="30"/>
      <c r="Y946" s="30"/>
      <c r="Z946" s="30"/>
      <c r="AA946" s="30"/>
    </row>
    <row r="947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49"/>
      <c r="T947" s="30"/>
      <c r="U947" s="30"/>
      <c r="V947" s="30"/>
      <c r="W947" s="30"/>
      <c r="X947" s="30"/>
      <c r="Y947" s="30"/>
      <c r="Z947" s="30"/>
      <c r="AA947" s="30"/>
    </row>
    <row r="948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49"/>
      <c r="T948" s="30"/>
      <c r="U948" s="30"/>
      <c r="V948" s="30"/>
      <c r="W948" s="30"/>
      <c r="X948" s="30"/>
      <c r="Y948" s="30"/>
      <c r="Z948" s="30"/>
      <c r="AA948" s="30"/>
    </row>
    <row r="949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49"/>
      <c r="T949" s="30"/>
      <c r="U949" s="30"/>
      <c r="V949" s="30"/>
      <c r="W949" s="30"/>
      <c r="X949" s="30"/>
      <c r="Y949" s="30"/>
      <c r="Z949" s="30"/>
      <c r="AA949" s="30"/>
    </row>
    <row r="950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49"/>
      <c r="T950" s="30"/>
      <c r="U950" s="30"/>
      <c r="V950" s="30"/>
      <c r="W950" s="30"/>
      <c r="X950" s="30"/>
      <c r="Y950" s="30"/>
      <c r="Z950" s="30"/>
      <c r="AA950" s="30"/>
    </row>
    <row r="95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49"/>
      <c r="T951" s="30"/>
      <c r="U951" s="30"/>
      <c r="V951" s="30"/>
      <c r="W951" s="30"/>
      <c r="X951" s="30"/>
      <c r="Y951" s="30"/>
      <c r="Z951" s="30"/>
      <c r="AA951" s="30"/>
    </row>
    <row r="952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49"/>
      <c r="T952" s="30"/>
      <c r="U952" s="30"/>
      <c r="V952" s="30"/>
      <c r="W952" s="30"/>
      <c r="X952" s="30"/>
      <c r="Y952" s="30"/>
      <c r="Z952" s="30"/>
      <c r="AA952" s="30"/>
    </row>
    <row r="95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49"/>
      <c r="T953" s="30"/>
      <c r="U953" s="30"/>
      <c r="V953" s="30"/>
      <c r="W953" s="30"/>
      <c r="X953" s="30"/>
      <c r="Y953" s="30"/>
      <c r="Z953" s="30"/>
      <c r="AA953" s="30"/>
    </row>
    <row r="954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49"/>
      <c r="T954" s="30"/>
      <c r="U954" s="30"/>
      <c r="V954" s="30"/>
      <c r="W954" s="30"/>
      <c r="X954" s="30"/>
      <c r="Y954" s="30"/>
      <c r="Z954" s="30"/>
      <c r="AA954" s="30"/>
    </row>
    <row r="95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49"/>
      <c r="T955" s="30"/>
      <c r="U955" s="30"/>
      <c r="V955" s="30"/>
      <c r="W955" s="30"/>
      <c r="X955" s="30"/>
      <c r="Y955" s="30"/>
      <c r="Z955" s="30"/>
      <c r="AA955" s="30"/>
    </row>
    <row r="956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49"/>
      <c r="T956" s="30"/>
      <c r="U956" s="30"/>
      <c r="V956" s="30"/>
      <c r="W956" s="30"/>
      <c r="X956" s="30"/>
      <c r="Y956" s="30"/>
      <c r="Z956" s="30"/>
      <c r="AA956" s="30"/>
    </row>
    <row r="957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49"/>
      <c r="T957" s="30"/>
      <c r="U957" s="30"/>
      <c r="V957" s="30"/>
      <c r="W957" s="30"/>
      <c r="X957" s="30"/>
      <c r="Y957" s="30"/>
      <c r="Z957" s="30"/>
      <c r="AA957" s="30"/>
    </row>
    <row r="958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49"/>
      <c r="T958" s="30"/>
      <c r="U958" s="30"/>
      <c r="V958" s="30"/>
      <c r="W958" s="30"/>
      <c r="X958" s="30"/>
      <c r="Y958" s="30"/>
      <c r="Z958" s="30"/>
      <c r="AA958" s="30"/>
    </row>
    <row r="959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49"/>
      <c r="T959" s="30"/>
      <c r="U959" s="30"/>
      <c r="V959" s="30"/>
      <c r="W959" s="30"/>
      <c r="X959" s="30"/>
      <c r="Y959" s="30"/>
      <c r="Z959" s="30"/>
      <c r="AA959" s="30"/>
    </row>
    <row r="960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49"/>
      <c r="T960" s="30"/>
      <c r="U960" s="30"/>
      <c r="V960" s="30"/>
      <c r="W960" s="30"/>
      <c r="X960" s="30"/>
      <c r="Y960" s="30"/>
      <c r="Z960" s="30"/>
      <c r="AA960" s="30"/>
    </row>
    <row r="96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49"/>
      <c r="T961" s="30"/>
      <c r="U961" s="30"/>
      <c r="V961" s="30"/>
      <c r="W961" s="30"/>
      <c r="X961" s="30"/>
      <c r="Y961" s="30"/>
      <c r="Z961" s="30"/>
      <c r="AA961" s="30"/>
    </row>
    <row r="962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49"/>
      <c r="T962" s="30"/>
      <c r="U962" s="30"/>
      <c r="V962" s="30"/>
      <c r="W962" s="30"/>
      <c r="X962" s="30"/>
      <c r="Y962" s="30"/>
      <c r="Z962" s="30"/>
      <c r="AA962" s="30"/>
    </row>
    <row r="96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49"/>
      <c r="T963" s="30"/>
      <c r="U963" s="30"/>
      <c r="V963" s="30"/>
      <c r="W963" s="30"/>
      <c r="X963" s="30"/>
      <c r="Y963" s="30"/>
      <c r="Z963" s="30"/>
      <c r="AA963" s="30"/>
    </row>
    <row r="964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49"/>
      <c r="T964" s="30"/>
      <c r="U964" s="30"/>
      <c r="V964" s="30"/>
      <c r="W964" s="30"/>
      <c r="X964" s="30"/>
      <c r="Y964" s="30"/>
      <c r="Z964" s="30"/>
      <c r="AA964" s="30"/>
    </row>
    <row r="96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49"/>
      <c r="T965" s="30"/>
      <c r="U965" s="30"/>
      <c r="V965" s="30"/>
      <c r="W965" s="30"/>
      <c r="X965" s="30"/>
      <c r="Y965" s="30"/>
      <c r="Z965" s="30"/>
      <c r="AA965" s="30"/>
    </row>
    <row r="966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49"/>
      <c r="T966" s="30"/>
      <c r="U966" s="30"/>
      <c r="V966" s="30"/>
      <c r="W966" s="30"/>
      <c r="X966" s="30"/>
      <c r="Y966" s="30"/>
      <c r="Z966" s="30"/>
      <c r="AA966" s="30"/>
    </row>
    <row r="967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49"/>
      <c r="T967" s="30"/>
      <c r="U967" s="30"/>
      <c r="V967" s="30"/>
      <c r="W967" s="30"/>
      <c r="X967" s="30"/>
      <c r="Y967" s="30"/>
      <c r="Z967" s="30"/>
      <c r="AA967" s="30"/>
    </row>
    <row r="968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49"/>
      <c r="T968" s="30"/>
      <c r="U968" s="30"/>
      <c r="V968" s="30"/>
      <c r="W968" s="30"/>
      <c r="X968" s="30"/>
      <c r="Y968" s="30"/>
      <c r="Z968" s="30"/>
      <c r="AA968" s="30"/>
    </row>
    <row r="969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49"/>
      <c r="T969" s="30"/>
      <c r="U969" s="30"/>
      <c r="V969" s="30"/>
      <c r="W969" s="30"/>
      <c r="X969" s="30"/>
      <c r="Y969" s="30"/>
      <c r="Z969" s="30"/>
      <c r="AA969" s="30"/>
    </row>
    <row r="970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49"/>
      <c r="T970" s="30"/>
      <c r="U970" s="30"/>
      <c r="V970" s="30"/>
      <c r="W970" s="30"/>
      <c r="X970" s="30"/>
      <c r="Y970" s="30"/>
      <c r="Z970" s="30"/>
      <c r="AA970" s="30"/>
    </row>
    <row r="97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49"/>
      <c r="T971" s="30"/>
      <c r="U971" s="30"/>
      <c r="V971" s="30"/>
      <c r="W971" s="30"/>
      <c r="X971" s="30"/>
      <c r="Y971" s="30"/>
      <c r="Z971" s="30"/>
      <c r="AA971" s="30"/>
    </row>
    <row r="972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49"/>
      <c r="T972" s="30"/>
      <c r="U972" s="30"/>
      <c r="V972" s="30"/>
      <c r="W972" s="30"/>
      <c r="X972" s="30"/>
      <c r="Y972" s="30"/>
      <c r="Z972" s="30"/>
      <c r="AA972" s="30"/>
    </row>
    <row r="97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49"/>
      <c r="T973" s="30"/>
      <c r="U973" s="30"/>
      <c r="V973" s="30"/>
      <c r="W973" s="30"/>
      <c r="X973" s="30"/>
      <c r="Y973" s="30"/>
      <c r="Z973" s="30"/>
      <c r="AA973" s="30"/>
    </row>
    <row r="974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49"/>
      <c r="T974" s="30"/>
      <c r="U974" s="30"/>
      <c r="V974" s="30"/>
      <c r="W974" s="30"/>
      <c r="X974" s="30"/>
      <c r="Y974" s="30"/>
      <c r="Z974" s="30"/>
      <c r="AA974" s="30"/>
    </row>
    <row r="975">
      <c r="A975" s="30"/>
      <c r="B975" s="30"/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  <c r="S975" s="49"/>
      <c r="T975" s="30"/>
      <c r="U975" s="30"/>
      <c r="V975" s="30"/>
      <c r="W975" s="30"/>
      <c r="X975" s="30"/>
      <c r="Y975" s="30"/>
      <c r="Z975" s="30"/>
      <c r="AA975" s="30"/>
    </row>
    <row r="976">
      <c r="A976" s="30"/>
      <c r="B976" s="30"/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  <c r="S976" s="49"/>
      <c r="T976" s="30"/>
      <c r="U976" s="30"/>
      <c r="V976" s="30"/>
      <c r="W976" s="30"/>
      <c r="X976" s="30"/>
      <c r="Y976" s="30"/>
      <c r="Z976" s="30"/>
      <c r="AA976" s="30"/>
    </row>
    <row r="977">
      <c r="A977" s="30"/>
      <c r="B977" s="30"/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  <c r="S977" s="49"/>
      <c r="T977" s="30"/>
      <c r="U977" s="30"/>
      <c r="V977" s="30"/>
      <c r="W977" s="30"/>
      <c r="X977" s="30"/>
      <c r="Y977" s="30"/>
      <c r="Z977" s="30"/>
      <c r="AA977" s="30"/>
    </row>
    <row r="978">
      <c r="A978" s="30"/>
      <c r="B978" s="30"/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  <c r="S978" s="49"/>
      <c r="T978" s="30"/>
      <c r="U978" s="30"/>
      <c r="V978" s="30"/>
      <c r="W978" s="30"/>
      <c r="X978" s="30"/>
      <c r="Y978" s="30"/>
      <c r="Z978" s="30"/>
      <c r="AA978" s="30"/>
    </row>
    <row r="979">
      <c r="A979" s="30"/>
      <c r="B979" s="30"/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  <c r="S979" s="49"/>
      <c r="T979" s="30"/>
      <c r="U979" s="30"/>
      <c r="V979" s="30"/>
      <c r="W979" s="30"/>
      <c r="X979" s="30"/>
      <c r="Y979" s="30"/>
      <c r="Z979" s="30"/>
      <c r="AA979" s="30"/>
    </row>
    <row r="980">
      <c r="A980" s="30"/>
      <c r="B980" s="30"/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  <c r="S980" s="49"/>
      <c r="T980" s="30"/>
      <c r="U980" s="30"/>
      <c r="V980" s="30"/>
      <c r="W980" s="30"/>
      <c r="X980" s="30"/>
      <c r="Y980" s="30"/>
      <c r="Z980" s="30"/>
      <c r="AA980" s="30"/>
    </row>
    <row r="981">
      <c r="A981" s="30"/>
      <c r="B981" s="30"/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  <c r="S981" s="49"/>
      <c r="T981" s="30"/>
      <c r="U981" s="30"/>
      <c r="V981" s="30"/>
      <c r="W981" s="30"/>
      <c r="X981" s="30"/>
      <c r="Y981" s="30"/>
      <c r="Z981" s="30"/>
      <c r="AA981" s="30"/>
    </row>
    <row r="982">
      <c r="A982" s="30"/>
      <c r="B982" s="30"/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  <c r="S982" s="49"/>
      <c r="T982" s="30"/>
      <c r="U982" s="30"/>
      <c r="V982" s="30"/>
      <c r="W982" s="30"/>
      <c r="X982" s="30"/>
      <c r="Y982" s="30"/>
      <c r="Z982" s="30"/>
      <c r="AA982" s="30"/>
    </row>
    <row r="983">
      <c r="A983" s="30"/>
      <c r="B983" s="30"/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  <c r="S983" s="49"/>
      <c r="T983" s="30"/>
      <c r="U983" s="30"/>
      <c r="V983" s="30"/>
      <c r="W983" s="30"/>
      <c r="X983" s="30"/>
      <c r="Y983" s="30"/>
      <c r="Z983" s="30"/>
      <c r="AA983" s="30"/>
    </row>
    <row r="984">
      <c r="A984" s="30"/>
      <c r="B984" s="30"/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  <c r="S984" s="49"/>
      <c r="T984" s="30"/>
      <c r="U984" s="30"/>
      <c r="V984" s="30"/>
      <c r="W984" s="30"/>
      <c r="X984" s="30"/>
      <c r="Y984" s="30"/>
      <c r="Z984" s="30"/>
      <c r="AA984" s="30"/>
    </row>
    <row r="985">
      <c r="A985" s="30"/>
      <c r="B985" s="30"/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  <c r="S985" s="49"/>
      <c r="T985" s="30"/>
      <c r="U985" s="30"/>
      <c r="V985" s="30"/>
      <c r="W985" s="30"/>
      <c r="X985" s="30"/>
      <c r="Y985" s="30"/>
      <c r="Z985" s="30"/>
      <c r="AA985" s="30"/>
    </row>
    <row r="986">
      <c r="A986" s="30"/>
      <c r="B986" s="30"/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  <c r="S986" s="49"/>
      <c r="T986" s="30"/>
      <c r="U986" s="30"/>
      <c r="V986" s="30"/>
      <c r="W986" s="30"/>
      <c r="X986" s="30"/>
      <c r="Y986" s="30"/>
      <c r="Z986" s="30"/>
      <c r="AA986" s="30"/>
    </row>
    <row r="987">
      <c r="A987" s="30"/>
      <c r="B987" s="30"/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  <c r="S987" s="49"/>
      <c r="T987" s="30"/>
      <c r="U987" s="30"/>
      <c r="V987" s="30"/>
      <c r="W987" s="30"/>
      <c r="X987" s="30"/>
      <c r="Y987" s="30"/>
      <c r="Z987" s="30"/>
      <c r="AA987" s="30"/>
    </row>
    <row r="988">
      <c r="A988" s="30"/>
      <c r="B988" s="30"/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  <c r="S988" s="49"/>
      <c r="T988" s="30"/>
      <c r="U988" s="30"/>
      <c r="V988" s="30"/>
      <c r="W988" s="30"/>
      <c r="X988" s="30"/>
      <c r="Y988" s="30"/>
      <c r="Z988" s="30"/>
      <c r="AA988" s="30"/>
    </row>
    <row r="989">
      <c r="A989" s="30"/>
      <c r="B989" s="30"/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  <c r="S989" s="49"/>
      <c r="T989" s="30"/>
      <c r="U989" s="30"/>
      <c r="V989" s="30"/>
      <c r="W989" s="30"/>
      <c r="X989" s="30"/>
      <c r="Y989" s="30"/>
      <c r="Z989" s="30"/>
      <c r="AA989" s="30"/>
    </row>
    <row r="990">
      <c r="A990" s="30"/>
      <c r="B990" s="30"/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  <c r="S990" s="49"/>
      <c r="T990" s="30"/>
      <c r="U990" s="30"/>
      <c r="V990" s="30"/>
      <c r="W990" s="30"/>
      <c r="X990" s="30"/>
      <c r="Y990" s="30"/>
      <c r="Z990" s="30"/>
      <c r="AA990" s="30"/>
    </row>
    <row r="991">
      <c r="A991" s="30"/>
      <c r="B991" s="30"/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  <c r="S991" s="49"/>
      <c r="T991" s="30"/>
      <c r="U991" s="30"/>
      <c r="V991" s="30"/>
      <c r="W991" s="30"/>
      <c r="X991" s="30"/>
      <c r="Y991" s="30"/>
      <c r="Z991" s="30"/>
      <c r="AA991" s="30"/>
    </row>
    <row r="992">
      <c r="A992" s="30"/>
      <c r="B992" s="30"/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  <c r="S992" s="49"/>
      <c r="T992" s="30"/>
      <c r="U992" s="30"/>
      <c r="V992" s="30"/>
      <c r="W992" s="30"/>
      <c r="X992" s="30"/>
      <c r="Y992" s="30"/>
      <c r="Z992" s="30"/>
      <c r="AA992" s="30"/>
    </row>
    <row r="993">
      <c r="A993" s="30"/>
      <c r="B993" s="30"/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  <c r="S993" s="49"/>
      <c r="T993" s="30"/>
      <c r="U993" s="30"/>
      <c r="V993" s="30"/>
      <c r="W993" s="30"/>
      <c r="X993" s="30"/>
      <c r="Y993" s="30"/>
      <c r="Z993" s="30"/>
      <c r="AA993" s="30"/>
    </row>
    <row r="994">
      <c r="A994" s="30"/>
      <c r="B994" s="30"/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  <c r="S994" s="49"/>
      <c r="T994" s="30"/>
      <c r="U994" s="30"/>
      <c r="V994" s="30"/>
      <c r="W994" s="30"/>
      <c r="X994" s="30"/>
      <c r="Y994" s="30"/>
      <c r="Z994" s="30"/>
      <c r="AA994" s="30"/>
    </row>
    <row r="995">
      <c r="A995" s="30"/>
      <c r="B995" s="30"/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  <c r="S995" s="49"/>
      <c r="T995" s="30"/>
      <c r="U995" s="30"/>
      <c r="V995" s="30"/>
      <c r="W995" s="30"/>
      <c r="X995" s="30"/>
      <c r="Y995" s="30"/>
      <c r="Z995" s="30"/>
      <c r="AA995" s="30"/>
    </row>
    <row r="996">
      <c r="A996" s="30"/>
      <c r="B996" s="30"/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  <c r="S996" s="49"/>
      <c r="T996" s="30"/>
      <c r="U996" s="30"/>
      <c r="V996" s="30"/>
      <c r="W996" s="30"/>
      <c r="X996" s="30"/>
      <c r="Y996" s="30"/>
      <c r="Z996" s="30"/>
      <c r="AA996" s="30"/>
    </row>
    <row r="997">
      <c r="A997" s="30"/>
      <c r="B997" s="30"/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  <c r="S997" s="49"/>
      <c r="T997" s="30"/>
      <c r="U997" s="30"/>
      <c r="V997" s="30"/>
      <c r="W997" s="30"/>
      <c r="X997" s="30"/>
      <c r="Y997" s="30"/>
      <c r="Z997" s="30"/>
      <c r="AA997" s="30"/>
    </row>
    <row r="998">
      <c r="A998" s="30"/>
      <c r="B998" s="30"/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  <c r="S998" s="49"/>
      <c r="T998" s="30"/>
      <c r="U998" s="30"/>
      <c r="V998" s="30"/>
      <c r="W998" s="30"/>
      <c r="X998" s="30"/>
      <c r="Y998" s="30"/>
      <c r="Z998" s="30"/>
      <c r="AA998" s="30"/>
    </row>
    <row r="999">
      <c r="A999" s="30"/>
      <c r="B999" s="30"/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  <c r="S999" s="49"/>
      <c r="T999" s="30"/>
      <c r="U999" s="30"/>
      <c r="V999" s="30"/>
      <c r="W999" s="30"/>
      <c r="X999" s="30"/>
      <c r="Y999" s="30"/>
      <c r="Z999" s="30"/>
      <c r="AA999" s="30"/>
    </row>
    <row r="1000">
      <c r="A1000" s="30"/>
      <c r="B1000" s="30"/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  <c r="S1000" s="49"/>
      <c r="T1000" s="30"/>
      <c r="U1000" s="30"/>
      <c r="V1000" s="30"/>
      <c r="W1000" s="30"/>
      <c r="X1000" s="30"/>
      <c r="Y1000" s="30"/>
      <c r="Z1000" s="30"/>
      <c r="AA1000" s="30"/>
    </row>
    <row r="1001">
      <c r="A1001" s="30"/>
      <c r="B1001" s="30"/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49"/>
      <c r="T1001" s="30"/>
      <c r="U1001" s="30"/>
      <c r="V1001" s="30"/>
      <c r="W1001" s="30"/>
      <c r="X1001" s="30"/>
      <c r="Y1001" s="30"/>
      <c r="Z1001" s="30"/>
      <c r="AA1001" s="30"/>
    </row>
    <row r="1002">
      <c r="A1002" s="30"/>
      <c r="B1002" s="30"/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  <c r="S1002" s="49"/>
      <c r="T1002" s="30"/>
      <c r="U1002" s="30"/>
      <c r="V1002" s="30"/>
      <c r="W1002" s="30"/>
      <c r="X1002" s="30"/>
      <c r="Y1002" s="30"/>
      <c r="Z1002" s="30"/>
      <c r="AA1002" s="30"/>
    </row>
    <row r="1003">
      <c r="A1003" s="30"/>
      <c r="B1003" s="30"/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  <c r="S1003" s="49"/>
      <c r="T1003" s="30"/>
      <c r="U1003" s="30"/>
      <c r="V1003" s="30"/>
      <c r="W1003" s="30"/>
      <c r="X1003" s="30"/>
      <c r="Y1003" s="30"/>
      <c r="Z1003" s="30"/>
      <c r="AA1003" s="30"/>
    </row>
    <row r="1004">
      <c r="A1004" s="30"/>
      <c r="B1004" s="30"/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  <c r="S1004" s="49"/>
      <c r="T1004" s="30"/>
      <c r="U1004" s="30"/>
      <c r="V1004" s="30"/>
      <c r="W1004" s="30"/>
      <c r="X1004" s="30"/>
      <c r="Y1004" s="30"/>
      <c r="Z1004" s="30"/>
      <c r="AA1004" s="30"/>
    </row>
    <row r="1005">
      <c r="A1005" s="30"/>
      <c r="B1005" s="30"/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  <c r="S1005" s="49"/>
      <c r="T1005" s="30"/>
      <c r="U1005" s="30"/>
      <c r="V1005" s="30"/>
      <c r="W1005" s="30"/>
      <c r="X1005" s="30"/>
      <c r="Y1005" s="30"/>
      <c r="Z1005" s="30"/>
      <c r="AA1005" s="30"/>
    </row>
    <row r="1006">
      <c r="A1006" s="30"/>
      <c r="B1006" s="30"/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  <c r="S1006" s="49"/>
      <c r="T1006" s="30"/>
      <c r="U1006" s="30"/>
      <c r="V1006" s="30"/>
      <c r="W1006" s="30"/>
      <c r="X1006" s="30"/>
      <c r="Y1006" s="30"/>
      <c r="Z1006" s="30"/>
      <c r="AA1006" s="30"/>
    </row>
    <row r="1007">
      <c r="A1007" s="30"/>
      <c r="B1007" s="30"/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  <c r="S1007" s="49"/>
      <c r="T1007" s="30"/>
      <c r="U1007" s="30"/>
      <c r="V1007" s="30"/>
      <c r="W1007" s="30"/>
      <c r="X1007" s="30"/>
      <c r="Y1007" s="30"/>
      <c r="Z1007" s="30"/>
      <c r="AA1007" s="30"/>
    </row>
    <row r="1008">
      <c r="A1008" s="30"/>
      <c r="B1008" s="30"/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  <c r="S1008" s="49"/>
      <c r="T1008" s="30"/>
      <c r="U1008" s="30"/>
      <c r="V1008" s="30"/>
      <c r="W1008" s="30"/>
      <c r="X1008" s="30"/>
      <c r="Y1008" s="30"/>
      <c r="Z1008" s="30"/>
      <c r="AA1008" s="30"/>
    </row>
    <row r="1009">
      <c r="A1009" s="30"/>
      <c r="B1009" s="30"/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  <c r="S1009" s="49"/>
      <c r="T1009" s="30"/>
      <c r="U1009" s="30"/>
      <c r="V1009" s="30"/>
      <c r="W1009" s="30"/>
      <c r="X1009" s="30"/>
      <c r="Y1009" s="30"/>
      <c r="Z1009" s="30"/>
      <c r="AA1009" s="30"/>
    </row>
    <row r="1010">
      <c r="A1010" s="30"/>
      <c r="B1010" s="30"/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  <c r="S1010" s="49"/>
      <c r="T1010" s="30"/>
      <c r="U1010" s="30"/>
      <c r="V1010" s="30"/>
      <c r="W1010" s="30"/>
      <c r="X1010" s="30"/>
      <c r="Y1010" s="30"/>
      <c r="Z1010" s="30"/>
      <c r="AA1010" s="30"/>
    </row>
    <row r="1011">
      <c r="A1011" s="30"/>
      <c r="B1011" s="30"/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  <c r="S1011" s="49"/>
      <c r="T1011" s="30"/>
      <c r="U1011" s="30"/>
      <c r="V1011" s="30"/>
      <c r="W1011" s="30"/>
      <c r="X1011" s="30"/>
      <c r="Y1011" s="30"/>
      <c r="Z1011" s="30"/>
      <c r="AA1011" s="30"/>
    </row>
    <row r="1012">
      <c r="A1012" s="30"/>
      <c r="B1012" s="30"/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  <c r="S1012" s="49"/>
      <c r="T1012" s="30"/>
      <c r="U1012" s="30"/>
      <c r="V1012" s="30"/>
      <c r="W1012" s="30"/>
      <c r="X1012" s="30"/>
      <c r="Y1012" s="30"/>
      <c r="Z1012" s="30"/>
      <c r="AA1012" s="30"/>
    </row>
    <row r="1013">
      <c r="A1013" s="30"/>
      <c r="B1013" s="30"/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  <c r="S1013" s="49"/>
      <c r="T1013" s="30"/>
      <c r="U1013" s="30"/>
      <c r="V1013" s="30"/>
      <c r="W1013" s="30"/>
      <c r="X1013" s="30"/>
      <c r="Y1013" s="30"/>
      <c r="Z1013" s="30"/>
      <c r="AA1013" s="30"/>
    </row>
    <row r="1014">
      <c r="A1014" s="30"/>
      <c r="B1014" s="30"/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  <c r="S1014" s="49"/>
      <c r="T1014" s="30"/>
      <c r="U1014" s="30"/>
      <c r="V1014" s="30"/>
      <c r="W1014" s="30"/>
      <c r="X1014" s="30"/>
      <c r="Y1014" s="30"/>
      <c r="Z1014" s="30"/>
      <c r="AA1014" s="30"/>
    </row>
    <row r="1015">
      <c r="A1015" s="30"/>
      <c r="B1015" s="30"/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  <c r="S1015" s="49"/>
      <c r="T1015" s="30"/>
      <c r="U1015" s="30"/>
      <c r="V1015" s="30"/>
      <c r="W1015" s="30"/>
      <c r="X1015" s="30"/>
      <c r="Y1015" s="30"/>
      <c r="Z1015" s="30"/>
      <c r="AA1015" s="30"/>
    </row>
    <row r="1016">
      <c r="A1016" s="30"/>
      <c r="B1016" s="30"/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  <c r="S1016" s="49"/>
      <c r="T1016" s="30"/>
      <c r="U1016" s="30"/>
      <c r="V1016" s="30"/>
      <c r="W1016" s="30"/>
      <c r="X1016" s="30"/>
      <c r="Y1016" s="30"/>
      <c r="Z1016" s="30"/>
      <c r="AA1016" s="30"/>
    </row>
    <row r="1017">
      <c r="A1017" s="30"/>
      <c r="B1017" s="30"/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  <c r="S1017" s="49"/>
      <c r="T1017" s="30"/>
      <c r="U1017" s="30"/>
      <c r="V1017" s="30"/>
      <c r="W1017" s="30"/>
      <c r="X1017" s="30"/>
      <c r="Y1017" s="30"/>
      <c r="Z1017" s="30"/>
      <c r="AA1017" s="30"/>
    </row>
    <row r="1018">
      <c r="A1018" s="30"/>
      <c r="B1018" s="30"/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  <c r="S1018" s="49"/>
      <c r="T1018" s="30"/>
      <c r="U1018" s="30"/>
      <c r="V1018" s="30"/>
      <c r="W1018" s="30"/>
      <c r="X1018" s="30"/>
      <c r="Y1018" s="30"/>
      <c r="Z1018" s="30"/>
      <c r="AA1018" s="30"/>
    </row>
    <row r="1019">
      <c r="A1019" s="30"/>
      <c r="B1019" s="30"/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  <c r="S1019" s="49"/>
      <c r="T1019" s="30"/>
      <c r="U1019" s="30"/>
      <c r="V1019" s="30"/>
      <c r="W1019" s="30"/>
      <c r="X1019" s="30"/>
      <c r="Y1019" s="30"/>
      <c r="Z1019" s="30"/>
      <c r="AA1019" s="30"/>
    </row>
    <row r="1020">
      <c r="A1020" s="30"/>
      <c r="B1020" s="30"/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  <c r="S1020" s="49"/>
      <c r="T1020" s="30"/>
      <c r="U1020" s="30"/>
      <c r="V1020" s="30"/>
      <c r="W1020" s="30"/>
      <c r="X1020" s="30"/>
      <c r="Y1020" s="30"/>
      <c r="Z1020" s="30"/>
      <c r="AA1020" s="30"/>
    </row>
    <row r="1021">
      <c r="A1021" s="30"/>
      <c r="B1021" s="30"/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  <c r="S1021" s="49"/>
      <c r="T1021" s="30"/>
      <c r="U1021" s="30"/>
      <c r="V1021" s="30"/>
      <c r="W1021" s="30"/>
      <c r="X1021" s="30"/>
      <c r="Y1021" s="30"/>
      <c r="Z1021" s="30"/>
      <c r="AA1021" s="30"/>
    </row>
    <row r="1022">
      <c r="A1022" s="30"/>
      <c r="B1022" s="30"/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  <c r="S1022" s="49"/>
      <c r="T1022" s="30"/>
      <c r="U1022" s="30"/>
      <c r="V1022" s="30"/>
      <c r="W1022" s="30"/>
      <c r="X1022" s="30"/>
      <c r="Y1022" s="30"/>
      <c r="Z1022" s="30"/>
      <c r="AA1022" s="30"/>
    </row>
    <row r="1023">
      <c r="A1023" s="30"/>
      <c r="B1023" s="30"/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  <c r="S1023" s="49"/>
      <c r="T1023" s="30"/>
      <c r="U1023" s="30"/>
      <c r="V1023" s="30"/>
      <c r="W1023" s="30"/>
      <c r="X1023" s="30"/>
      <c r="Y1023" s="30"/>
      <c r="Z1023" s="30"/>
      <c r="AA1023" s="30"/>
    </row>
    <row r="1024">
      <c r="A1024" s="30"/>
      <c r="B1024" s="30"/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  <c r="S1024" s="49"/>
      <c r="T1024" s="30"/>
      <c r="U1024" s="30"/>
      <c r="V1024" s="30"/>
      <c r="W1024" s="30"/>
      <c r="X1024" s="30"/>
      <c r="Y1024" s="30"/>
      <c r="Z1024" s="30"/>
      <c r="AA1024" s="30"/>
    </row>
    <row r="1025">
      <c r="A1025" s="30"/>
      <c r="B1025" s="30"/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  <c r="S1025" s="49"/>
      <c r="T1025" s="30"/>
      <c r="U1025" s="30"/>
      <c r="V1025" s="30"/>
      <c r="W1025" s="30"/>
      <c r="X1025" s="30"/>
      <c r="Y1025" s="30"/>
      <c r="Z1025" s="30"/>
      <c r="AA1025" s="30"/>
    </row>
    <row r="1026">
      <c r="A1026" s="30"/>
      <c r="B1026" s="30"/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  <c r="S1026" s="49"/>
      <c r="T1026" s="30"/>
      <c r="U1026" s="30"/>
      <c r="V1026" s="30"/>
      <c r="W1026" s="30"/>
      <c r="X1026" s="30"/>
      <c r="Y1026" s="30"/>
      <c r="Z1026" s="30"/>
      <c r="AA1026" s="30"/>
    </row>
    <row r="1027">
      <c r="A1027" s="30"/>
      <c r="B1027" s="30"/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  <c r="S1027" s="49"/>
      <c r="T1027" s="30"/>
      <c r="U1027" s="30"/>
      <c r="V1027" s="30"/>
      <c r="W1027" s="30"/>
      <c r="X1027" s="30"/>
      <c r="Y1027" s="30"/>
      <c r="Z1027" s="30"/>
      <c r="AA1027" s="30"/>
    </row>
  </sheetData>
  <mergeCells count="209">
    <mergeCell ref="C42:C43"/>
    <mergeCell ref="D42:D43"/>
    <mergeCell ref="C45:C46"/>
    <mergeCell ref="D45:D46"/>
    <mergeCell ref="C47:C48"/>
    <mergeCell ref="D47:D48"/>
    <mergeCell ref="C51:C52"/>
    <mergeCell ref="D51:D52"/>
    <mergeCell ref="B40:B41"/>
    <mergeCell ref="B42:B43"/>
    <mergeCell ref="A45:A48"/>
    <mergeCell ref="B45:B46"/>
    <mergeCell ref="B47:B48"/>
    <mergeCell ref="A51:A52"/>
    <mergeCell ref="B51:B52"/>
    <mergeCell ref="B69:B70"/>
    <mergeCell ref="C69:C70"/>
    <mergeCell ref="C63:C64"/>
    <mergeCell ref="D63:D64"/>
    <mergeCell ref="A67:A68"/>
    <mergeCell ref="B67:B68"/>
    <mergeCell ref="C67:C68"/>
    <mergeCell ref="D67:D68"/>
    <mergeCell ref="D69:D70"/>
    <mergeCell ref="C17:C18"/>
    <mergeCell ref="D17:D18"/>
    <mergeCell ref="D22:D23"/>
    <mergeCell ref="D24:D25"/>
    <mergeCell ref="A11:A12"/>
    <mergeCell ref="B11:B12"/>
    <mergeCell ref="C11:C12"/>
    <mergeCell ref="D11:D12"/>
    <mergeCell ref="A15:A20"/>
    <mergeCell ref="C15:C16"/>
    <mergeCell ref="D15:D16"/>
    <mergeCell ref="D19:D20"/>
    <mergeCell ref="B26:B27"/>
    <mergeCell ref="C26:C27"/>
    <mergeCell ref="D26:D27"/>
    <mergeCell ref="B28:B29"/>
    <mergeCell ref="C28:C29"/>
    <mergeCell ref="D28:D29"/>
    <mergeCell ref="B19:B20"/>
    <mergeCell ref="C19:C20"/>
    <mergeCell ref="A22:A29"/>
    <mergeCell ref="B22:B23"/>
    <mergeCell ref="C22:C23"/>
    <mergeCell ref="B24:B25"/>
    <mergeCell ref="C24:C25"/>
    <mergeCell ref="A53:A54"/>
    <mergeCell ref="B53:B54"/>
    <mergeCell ref="C53:C54"/>
    <mergeCell ref="D53:D54"/>
    <mergeCell ref="A69:A70"/>
    <mergeCell ref="A71:A72"/>
    <mergeCell ref="B71:B72"/>
    <mergeCell ref="C71:C72"/>
    <mergeCell ref="D71:D72"/>
    <mergeCell ref="Q42:Q43"/>
    <mergeCell ref="R42:R43"/>
    <mergeCell ref="S42:S43"/>
    <mergeCell ref="T42:T43"/>
    <mergeCell ref="R45:R46"/>
    <mergeCell ref="S45:S46"/>
    <mergeCell ref="T45:T46"/>
    <mergeCell ref="Q45:Q46"/>
    <mergeCell ref="Q47:Q48"/>
    <mergeCell ref="R47:R48"/>
    <mergeCell ref="S47:S48"/>
    <mergeCell ref="T47:T48"/>
    <mergeCell ref="Q51:Q52"/>
    <mergeCell ref="R51:R52"/>
    <mergeCell ref="Q11:Q12"/>
    <mergeCell ref="R11:R12"/>
    <mergeCell ref="S11:S12"/>
    <mergeCell ref="T11:T12"/>
    <mergeCell ref="R15:R16"/>
    <mergeCell ref="S15:S16"/>
    <mergeCell ref="T15:T16"/>
    <mergeCell ref="Q15:Q16"/>
    <mergeCell ref="Q17:Q18"/>
    <mergeCell ref="R17:R18"/>
    <mergeCell ref="S17:S18"/>
    <mergeCell ref="T17:T18"/>
    <mergeCell ref="Q19:Q20"/>
    <mergeCell ref="R19:R20"/>
    <mergeCell ref="Q22:Q23"/>
    <mergeCell ref="R22:R23"/>
    <mergeCell ref="S22:S23"/>
    <mergeCell ref="T22:T23"/>
    <mergeCell ref="R24:R25"/>
    <mergeCell ref="S24:S25"/>
    <mergeCell ref="T24:T25"/>
    <mergeCell ref="S28:S29"/>
    <mergeCell ref="T28:T29"/>
    <mergeCell ref="Q24:Q25"/>
    <mergeCell ref="Q26:Q27"/>
    <mergeCell ref="R26:R27"/>
    <mergeCell ref="S26:S27"/>
    <mergeCell ref="T26:T27"/>
    <mergeCell ref="Q28:Q29"/>
    <mergeCell ref="R28:R29"/>
    <mergeCell ref="S40:S41"/>
    <mergeCell ref="T40:T41"/>
    <mergeCell ref="S71:S72"/>
    <mergeCell ref="T71:T72"/>
    <mergeCell ref="B3:B4"/>
    <mergeCell ref="C3:C4"/>
    <mergeCell ref="D3:D4"/>
    <mergeCell ref="Q3:Q4"/>
    <mergeCell ref="R3:R4"/>
    <mergeCell ref="S3:S4"/>
    <mergeCell ref="T3:T4"/>
    <mergeCell ref="C9:C10"/>
    <mergeCell ref="D9:D10"/>
    <mergeCell ref="S9:S10"/>
    <mergeCell ref="T9:T10"/>
    <mergeCell ref="A3:A4"/>
    <mergeCell ref="A5:A6"/>
    <mergeCell ref="B5:B6"/>
    <mergeCell ref="C5:C6"/>
    <mergeCell ref="D5:D6"/>
    <mergeCell ref="A9:A10"/>
    <mergeCell ref="B9:B10"/>
    <mergeCell ref="Q5:Q6"/>
    <mergeCell ref="R5:R6"/>
    <mergeCell ref="S5:S6"/>
    <mergeCell ref="T5:T6"/>
    <mergeCell ref="Q7:Q8"/>
    <mergeCell ref="Q9:Q10"/>
    <mergeCell ref="R9:R10"/>
    <mergeCell ref="B15:B16"/>
    <mergeCell ref="B17:B18"/>
    <mergeCell ref="S19:S20"/>
    <mergeCell ref="T19:T20"/>
    <mergeCell ref="A32:A33"/>
    <mergeCell ref="B32:B33"/>
    <mergeCell ref="C32:C33"/>
    <mergeCell ref="D32:D33"/>
    <mergeCell ref="B34:B35"/>
    <mergeCell ref="C34:C35"/>
    <mergeCell ref="D34:D35"/>
    <mergeCell ref="A34:A35"/>
    <mergeCell ref="A38:A43"/>
    <mergeCell ref="B38:B39"/>
    <mergeCell ref="C38:C39"/>
    <mergeCell ref="D38:D39"/>
    <mergeCell ref="C40:C41"/>
    <mergeCell ref="D40:D41"/>
    <mergeCell ref="Q32:Q33"/>
    <mergeCell ref="R32:R33"/>
    <mergeCell ref="S32:S33"/>
    <mergeCell ref="T32:T33"/>
    <mergeCell ref="R34:R35"/>
    <mergeCell ref="S34:S35"/>
    <mergeCell ref="T34:T35"/>
    <mergeCell ref="Q34:Q35"/>
    <mergeCell ref="Q38:Q39"/>
    <mergeCell ref="R38:R39"/>
    <mergeCell ref="S38:S39"/>
    <mergeCell ref="T38:T39"/>
    <mergeCell ref="Q40:Q41"/>
    <mergeCell ref="R40:R41"/>
    <mergeCell ref="R57:R58"/>
    <mergeCell ref="S57:S58"/>
    <mergeCell ref="S51:S52"/>
    <mergeCell ref="T51:T52"/>
    <mergeCell ref="Q53:Q54"/>
    <mergeCell ref="R53:R54"/>
    <mergeCell ref="S53:S54"/>
    <mergeCell ref="T53:T54"/>
    <mergeCell ref="T57:T58"/>
    <mergeCell ref="A57:A58"/>
    <mergeCell ref="B57:B58"/>
    <mergeCell ref="C57:C58"/>
    <mergeCell ref="D57:D58"/>
    <mergeCell ref="B59:B60"/>
    <mergeCell ref="C59:C60"/>
    <mergeCell ref="D59:D60"/>
    <mergeCell ref="A59:A60"/>
    <mergeCell ref="A61:A62"/>
    <mergeCell ref="B61:B62"/>
    <mergeCell ref="C61:C62"/>
    <mergeCell ref="D61:D62"/>
    <mergeCell ref="A63:A64"/>
    <mergeCell ref="B63:B64"/>
    <mergeCell ref="S61:S62"/>
    <mergeCell ref="T61:T62"/>
    <mergeCell ref="Q57:Q58"/>
    <mergeCell ref="Q59:Q60"/>
    <mergeCell ref="R59:R60"/>
    <mergeCell ref="S59:S60"/>
    <mergeCell ref="T59:T60"/>
    <mergeCell ref="Q61:Q62"/>
    <mergeCell ref="R61:R62"/>
    <mergeCell ref="Q63:Q64"/>
    <mergeCell ref="R63:R64"/>
    <mergeCell ref="S63:S64"/>
    <mergeCell ref="T63:T64"/>
    <mergeCell ref="R67:R68"/>
    <mergeCell ref="S67:S68"/>
    <mergeCell ref="T67:T68"/>
    <mergeCell ref="Q67:Q68"/>
    <mergeCell ref="Q69:Q70"/>
    <mergeCell ref="R69:R70"/>
    <mergeCell ref="S69:S70"/>
    <mergeCell ref="T69:T70"/>
    <mergeCell ref="Q71:Q72"/>
    <mergeCell ref="R71:R72"/>
  </mergeCells>
  <hyperlinks>
    <hyperlink r:id="rId1" ref="K1"/>
    <hyperlink r:id="rId2" ref="L1"/>
    <hyperlink r:id="rId3" ref="R1"/>
  </hyperlinks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4.0" ySplit="6.0" topLeftCell="E7" activePane="bottomRight" state="frozen"/>
      <selection activeCell="E1" sqref="E1" pane="topRight"/>
      <selection activeCell="A7" sqref="A7" pane="bottomLeft"/>
      <selection activeCell="E7" sqref="E7" pane="bottomRight"/>
    </sheetView>
  </sheetViews>
  <sheetFormatPr customHeight="1" defaultColWidth="12.63" defaultRowHeight="15.75"/>
  <cols>
    <col customWidth="1" min="2" max="2" width="30.88"/>
    <col customWidth="1" min="4" max="4" width="16.13"/>
  </cols>
  <sheetData>
    <row r="1" ht="34.5" customHeight="1">
      <c r="A1" s="5" t="s">
        <v>37</v>
      </c>
      <c r="B1" s="5" t="s">
        <v>38</v>
      </c>
      <c r="C1" s="5" t="s">
        <v>39</v>
      </c>
      <c r="D1" s="6" t="s">
        <v>40</v>
      </c>
      <c r="E1" s="5" t="s">
        <v>41</v>
      </c>
      <c r="F1" s="5" t="s">
        <v>42</v>
      </c>
      <c r="G1" s="5" t="s">
        <v>43</v>
      </c>
      <c r="H1" s="5" t="s">
        <v>44</v>
      </c>
      <c r="I1" s="5" t="s">
        <v>45</v>
      </c>
      <c r="J1" s="5" t="s">
        <v>46</v>
      </c>
      <c r="K1" s="7" t="s">
        <v>47</v>
      </c>
      <c r="L1" s="7" t="s">
        <v>48</v>
      </c>
      <c r="M1" s="5" t="s">
        <v>49</v>
      </c>
      <c r="N1" s="5" t="s">
        <v>50</v>
      </c>
      <c r="O1" s="5" t="s">
        <v>51</v>
      </c>
      <c r="P1" s="5" t="s">
        <v>52</v>
      </c>
      <c r="Q1" s="5" t="s">
        <v>53</v>
      </c>
      <c r="R1" s="8" t="s">
        <v>128</v>
      </c>
      <c r="S1" s="9" t="s">
        <v>55</v>
      </c>
      <c r="T1" s="6" t="s">
        <v>56</v>
      </c>
      <c r="U1" s="10"/>
      <c r="V1" s="10"/>
      <c r="W1" s="10"/>
      <c r="X1" s="10"/>
      <c r="Y1" s="10"/>
      <c r="Z1" s="10"/>
      <c r="AA1" s="10"/>
    </row>
    <row r="2" ht="21.75" customHeight="1">
      <c r="A2" s="74" t="s">
        <v>129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2"/>
      <c r="T2" s="11"/>
      <c r="U2" s="11"/>
      <c r="V2" s="11"/>
      <c r="W2" s="11"/>
      <c r="X2" s="11"/>
      <c r="Y2" s="11"/>
      <c r="Z2" s="11"/>
      <c r="AA2" s="11"/>
    </row>
    <row r="3" ht="28.5" customHeight="1">
      <c r="A3" s="13" t="s">
        <v>58</v>
      </c>
      <c r="B3" s="14" t="s">
        <v>59</v>
      </c>
      <c r="C3" s="15" t="s">
        <v>59</v>
      </c>
      <c r="D3" s="15" t="s">
        <v>59</v>
      </c>
      <c r="E3" s="16" t="s">
        <v>60</v>
      </c>
      <c r="F3" s="17">
        <v>11180.0</v>
      </c>
      <c r="G3" s="17">
        <v>11013.0</v>
      </c>
      <c r="H3" s="17">
        <v>167.0</v>
      </c>
      <c r="I3" s="17">
        <v>21665.0</v>
      </c>
      <c r="J3" s="17">
        <v>168.0</v>
      </c>
      <c r="K3" s="17">
        <v>95.0</v>
      </c>
      <c r="L3" s="17">
        <v>28.0</v>
      </c>
      <c r="M3" s="17">
        <v>0.985063</v>
      </c>
      <c r="N3" s="17">
        <v>0.985439</v>
      </c>
      <c r="O3" s="17">
        <v>0.985251</v>
      </c>
      <c r="P3" s="18">
        <f t="shared" ref="P3:P6" si="1"> H3+J3</f>
        <v>335</v>
      </c>
      <c r="Q3" s="15">
        <f>P3+P4</f>
        <v>394</v>
      </c>
      <c r="R3" s="19" t="s">
        <v>61</v>
      </c>
      <c r="S3" s="20">
        <f>Q3/R3</f>
        <v>7.083033885</v>
      </c>
      <c r="T3" s="15">
        <v>0.0</v>
      </c>
      <c r="U3" s="21"/>
      <c r="V3" s="21"/>
      <c r="W3" s="21"/>
      <c r="X3" s="21"/>
      <c r="Y3" s="21"/>
      <c r="Z3" s="21"/>
      <c r="AA3" s="21"/>
    </row>
    <row r="4" ht="23.25" customHeight="1">
      <c r="A4" s="22"/>
      <c r="B4" s="22"/>
      <c r="C4" s="22"/>
      <c r="D4" s="22"/>
      <c r="E4" s="16" t="s">
        <v>62</v>
      </c>
      <c r="F4" s="17">
        <v>70896.0</v>
      </c>
      <c r="G4" s="17">
        <v>70881.0</v>
      </c>
      <c r="H4" s="17">
        <v>15.0</v>
      </c>
      <c r="I4" s="17">
        <v>83356.0</v>
      </c>
      <c r="J4" s="17">
        <v>44.0</v>
      </c>
      <c r="K4" s="17">
        <v>7.0</v>
      </c>
      <c r="L4" s="17">
        <v>1.0</v>
      </c>
      <c r="M4" s="17">
        <v>0.999788</v>
      </c>
      <c r="N4" s="17">
        <v>0.999381</v>
      </c>
      <c r="O4" s="17">
        <v>0.999585</v>
      </c>
      <c r="P4" s="18">
        <f t="shared" si="1"/>
        <v>59</v>
      </c>
      <c r="Q4" s="22"/>
      <c r="R4" s="22"/>
      <c r="S4" s="22"/>
      <c r="T4" s="22"/>
      <c r="U4" s="21"/>
      <c r="V4" s="21"/>
      <c r="W4" s="21"/>
      <c r="X4" s="21"/>
      <c r="Y4" s="21"/>
      <c r="Z4" s="21"/>
      <c r="AA4" s="21"/>
    </row>
    <row r="5" ht="23.25" customHeight="1">
      <c r="A5" s="13" t="s">
        <v>130</v>
      </c>
      <c r="B5" s="14" t="s">
        <v>59</v>
      </c>
      <c r="C5" s="15" t="s">
        <v>59</v>
      </c>
      <c r="D5" s="15" t="s">
        <v>59</v>
      </c>
      <c r="E5" s="16" t="s">
        <v>60</v>
      </c>
      <c r="F5" s="18">
        <v>414717.0</v>
      </c>
      <c r="G5" s="18">
        <v>407889.0</v>
      </c>
      <c r="H5" s="18">
        <v>6828.0</v>
      </c>
      <c r="I5" s="18">
        <v>960776.0</v>
      </c>
      <c r="J5" s="18">
        <v>6097.0</v>
      </c>
      <c r="K5" s="18">
        <v>3966.0</v>
      </c>
      <c r="L5" s="18">
        <v>946.0</v>
      </c>
      <c r="M5" s="18">
        <v>0.983536</v>
      </c>
      <c r="N5" s="18">
        <v>0.985639</v>
      </c>
      <c r="O5" s="18">
        <v>0.984586</v>
      </c>
      <c r="P5" s="18">
        <f t="shared" si="1"/>
        <v>12925</v>
      </c>
      <c r="Q5" s="15">
        <f>P5+P6</f>
        <v>20274</v>
      </c>
      <c r="R5" s="23" t="s">
        <v>64</v>
      </c>
      <c r="S5" s="20">
        <f>Q5/R5</f>
        <v>8.142168675</v>
      </c>
      <c r="T5" s="15">
        <v>0.0</v>
      </c>
      <c r="U5" s="21"/>
      <c r="V5" s="21"/>
      <c r="W5" s="21"/>
      <c r="X5" s="21"/>
      <c r="Y5" s="21"/>
      <c r="Z5" s="21"/>
      <c r="AA5" s="21"/>
    </row>
    <row r="6" ht="25.5" customHeight="1">
      <c r="A6" s="22"/>
      <c r="B6" s="22"/>
      <c r="C6" s="22"/>
      <c r="D6" s="22"/>
      <c r="E6" s="16" t="s">
        <v>62</v>
      </c>
      <c r="F6" s="18">
        <v>3252095.0</v>
      </c>
      <c r="G6" s="18">
        <v>3249307.0</v>
      </c>
      <c r="H6" s="18">
        <v>2788.0</v>
      </c>
      <c r="I6" s="18">
        <v>3785567.0</v>
      </c>
      <c r="J6" s="18">
        <v>4561.0</v>
      </c>
      <c r="K6" s="18">
        <v>1136.0</v>
      </c>
      <c r="L6" s="18">
        <v>215.0</v>
      </c>
      <c r="M6" s="18">
        <v>0.999143</v>
      </c>
      <c r="N6" s="18">
        <v>0.9986</v>
      </c>
      <c r="O6" s="18">
        <v>0.998871</v>
      </c>
      <c r="P6" s="18">
        <f t="shared" si="1"/>
        <v>7349</v>
      </c>
      <c r="Q6" s="22"/>
      <c r="R6" s="22"/>
      <c r="S6" s="22"/>
      <c r="T6" s="22"/>
      <c r="U6" s="21"/>
      <c r="V6" s="21"/>
      <c r="W6" s="21"/>
      <c r="X6" s="21"/>
      <c r="Y6" s="21"/>
      <c r="Z6" s="21"/>
      <c r="AA6" s="21"/>
    </row>
    <row r="7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5"/>
      <c r="T7" s="74"/>
      <c r="U7" s="74"/>
      <c r="V7" s="74"/>
      <c r="W7" s="74"/>
      <c r="X7" s="74"/>
      <c r="Y7" s="74"/>
      <c r="Z7" s="74"/>
      <c r="AA7" s="74"/>
    </row>
    <row r="8">
      <c r="A8" s="74" t="s">
        <v>131</v>
      </c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5"/>
      <c r="T8" s="74"/>
      <c r="U8" s="74"/>
      <c r="V8" s="74"/>
      <c r="W8" s="74"/>
      <c r="X8" s="74"/>
      <c r="Y8" s="74"/>
      <c r="Z8" s="74"/>
      <c r="AA8" s="74"/>
    </row>
    <row r="9" ht="27.75" customHeight="1">
      <c r="A9" s="13" t="s">
        <v>58</v>
      </c>
      <c r="B9" s="31" t="s">
        <v>132</v>
      </c>
      <c r="C9" s="14" t="s">
        <v>133</v>
      </c>
      <c r="D9" s="31" t="s">
        <v>68</v>
      </c>
      <c r="E9" s="32" t="s">
        <v>60</v>
      </c>
      <c r="F9" s="17">
        <v>11180.0</v>
      </c>
      <c r="G9" s="17">
        <v>11125.0</v>
      </c>
      <c r="H9" s="17">
        <v>55.0</v>
      </c>
      <c r="I9" s="17">
        <v>21685.0</v>
      </c>
      <c r="J9" s="17">
        <v>71.0</v>
      </c>
      <c r="K9" s="17">
        <v>28.0</v>
      </c>
      <c r="L9" s="17">
        <v>11.0</v>
      </c>
      <c r="M9" s="17">
        <v>0.995081</v>
      </c>
      <c r="N9" s="17">
        <v>0.993861</v>
      </c>
      <c r="O9" s="17">
        <v>0.994471</v>
      </c>
      <c r="P9" s="18">
        <f t="shared" ref="P9:P20" si="2"> H9+J9</f>
        <v>126</v>
      </c>
      <c r="Q9" s="15">
        <f>P9+P10</f>
        <v>171</v>
      </c>
      <c r="R9" s="19" t="s">
        <v>61</v>
      </c>
      <c r="S9" s="20">
        <f>Q9/R9</f>
        <v>3.074108615</v>
      </c>
      <c r="T9" s="40">
        <v>320.0</v>
      </c>
      <c r="U9" s="21"/>
      <c r="V9" s="21"/>
      <c r="W9" s="21"/>
      <c r="X9" s="21"/>
      <c r="Y9" s="21"/>
      <c r="Z9" s="21"/>
      <c r="AA9" s="21"/>
    </row>
    <row r="10" ht="23.25" customHeight="1">
      <c r="A10" s="47"/>
      <c r="B10" s="22"/>
      <c r="C10" s="22"/>
      <c r="D10" s="22"/>
      <c r="E10" s="32" t="s">
        <v>62</v>
      </c>
      <c r="F10" s="17">
        <v>70896.0</v>
      </c>
      <c r="G10" s="17">
        <v>70890.0</v>
      </c>
      <c r="H10" s="17">
        <v>6.0</v>
      </c>
      <c r="I10" s="17">
        <v>82825.0</v>
      </c>
      <c r="J10" s="17">
        <v>39.0</v>
      </c>
      <c r="K10" s="17">
        <v>4.0</v>
      </c>
      <c r="L10" s="17">
        <v>0.0</v>
      </c>
      <c r="M10" s="17">
        <v>0.999915</v>
      </c>
      <c r="N10" s="17">
        <v>0.999451</v>
      </c>
      <c r="O10" s="17">
        <v>0.999683</v>
      </c>
      <c r="P10" s="18">
        <f t="shared" si="2"/>
        <v>45</v>
      </c>
      <c r="Q10" s="22"/>
      <c r="R10" s="22"/>
      <c r="S10" s="22"/>
      <c r="T10" s="22"/>
      <c r="U10" s="21"/>
      <c r="V10" s="21"/>
      <c r="W10" s="21"/>
      <c r="X10" s="21"/>
      <c r="Y10" s="21"/>
      <c r="Z10" s="21"/>
      <c r="AA10" s="21"/>
    </row>
    <row r="11" ht="27.75" customHeight="1">
      <c r="A11" s="47"/>
      <c r="B11" s="31" t="s">
        <v>134</v>
      </c>
      <c r="C11" s="14" t="s">
        <v>135</v>
      </c>
      <c r="D11" s="34" t="s">
        <v>68</v>
      </c>
      <c r="E11" s="32" t="s">
        <v>60</v>
      </c>
      <c r="F11" s="17">
        <v>11180.0</v>
      </c>
      <c r="G11" s="17">
        <v>11126.0</v>
      </c>
      <c r="H11" s="17">
        <v>54.0</v>
      </c>
      <c r="I11" s="17">
        <v>21674.0</v>
      </c>
      <c r="J11" s="17">
        <v>64.0</v>
      </c>
      <c r="K11" s="17">
        <v>25.0</v>
      </c>
      <c r="L11" s="17">
        <v>9.0</v>
      </c>
      <c r="M11" s="17">
        <v>0.99517</v>
      </c>
      <c r="N11" s="17">
        <v>0.994465</v>
      </c>
      <c r="O11" s="17">
        <v>0.994817</v>
      </c>
      <c r="P11" s="18">
        <f t="shared" si="2"/>
        <v>118</v>
      </c>
      <c r="Q11" s="15">
        <f>P11+P12</f>
        <v>163</v>
      </c>
      <c r="R11" s="19" t="s">
        <v>61</v>
      </c>
      <c r="S11" s="20">
        <f>Q11/R11</f>
        <v>2.930290668</v>
      </c>
      <c r="T11" s="40">
        <v>310.0</v>
      </c>
      <c r="U11" s="21"/>
      <c r="V11" s="21"/>
      <c r="W11" s="21"/>
      <c r="X11" s="21"/>
      <c r="Y11" s="21"/>
      <c r="Z11" s="21"/>
      <c r="AA11" s="21"/>
    </row>
    <row r="12" ht="23.25" customHeight="1">
      <c r="A12" s="47"/>
      <c r="B12" s="22"/>
      <c r="C12" s="22"/>
      <c r="D12" s="41"/>
      <c r="E12" s="32" t="s">
        <v>62</v>
      </c>
      <c r="F12" s="17">
        <v>70896.0</v>
      </c>
      <c r="G12" s="17">
        <v>70890.0</v>
      </c>
      <c r="H12" s="17">
        <v>6.0</v>
      </c>
      <c r="I12" s="17">
        <v>82828.0</v>
      </c>
      <c r="J12" s="17">
        <v>39.0</v>
      </c>
      <c r="K12" s="17">
        <v>4.0</v>
      </c>
      <c r="L12" s="17">
        <v>0.0</v>
      </c>
      <c r="M12" s="17">
        <v>0.999915</v>
      </c>
      <c r="N12" s="17">
        <v>0.999451</v>
      </c>
      <c r="O12" s="17">
        <v>0.999683</v>
      </c>
      <c r="P12" s="18">
        <f t="shared" si="2"/>
        <v>45</v>
      </c>
      <c r="Q12" s="22"/>
      <c r="R12" s="22"/>
      <c r="S12" s="22"/>
      <c r="T12" s="22"/>
      <c r="U12" s="21"/>
      <c r="V12" s="21"/>
      <c r="W12" s="21"/>
      <c r="X12" s="21"/>
      <c r="Y12" s="21"/>
      <c r="Z12" s="21"/>
      <c r="AA12" s="21"/>
    </row>
    <row r="13" ht="27.75" customHeight="1">
      <c r="A13" s="47"/>
      <c r="B13" s="31" t="s">
        <v>136</v>
      </c>
      <c r="C13" s="14" t="s">
        <v>137</v>
      </c>
      <c r="D13" s="34" t="s">
        <v>68</v>
      </c>
      <c r="E13" s="32" t="s">
        <v>60</v>
      </c>
      <c r="F13" s="17">
        <v>11180.0</v>
      </c>
      <c r="G13" s="17">
        <v>11127.0</v>
      </c>
      <c r="H13" s="17">
        <v>53.0</v>
      </c>
      <c r="I13" s="17">
        <v>21704.0</v>
      </c>
      <c r="J13" s="17">
        <v>79.0</v>
      </c>
      <c r="K13" s="17">
        <v>27.0</v>
      </c>
      <c r="L13" s="17">
        <v>15.0</v>
      </c>
      <c r="M13" s="17">
        <v>0.995259</v>
      </c>
      <c r="N13" s="17">
        <v>0.993178</v>
      </c>
      <c r="O13" s="17">
        <v>0.994218</v>
      </c>
      <c r="P13" s="18">
        <f t="shared" si="2"/>
        <v>132</v>
      </c>
      <c r="Q13" s="15">
        <f>P13+P14</f>
        <v>175</v>
      </c>
      <c r="R13" s="19" t="s">
        <v>61</v>
      </c>
      <c r="S13" s="20">
        <f>Q13/R13</f>
        <v>3.146017588</v>
      </c>
      <c r="T13" s="33">
        <v>272.0</v>
      </c>
      <c r="U13" s="21"/>
      <c r="V13" s="21"/>
      <c r="W13" s="21"/>
      <c r="X13" s="21"/>
      <c r="Y13" s="21"/>
      <c r="Z13" s="21"/>
      <c r="AA13" s="21"/>
    </row>
    <row r="14" ht="23.25" customHeight="1">
      <c r="A14" s="47"/>
      <c r="B14" s="22"/>
      <c r="C14" s="22"/>
      <c r="D14" s="41"/>
      <c r="E14" s="32" t="s">
        <v>62</v>
      </c>
      <c r="F14" s="17">
        <v>70896.0</v>
      </c>
      <c r="G14" s="17">
        <v>70892.0</v>
      </c>
      <c r="H14" s="17">
        <v>4.0</v>
      </c>
      <c r="I14" s="17">
        <v>82838.0</v>
      </c>
      <c r="J14" s="17">
        <v>39.0</v>
      </c>
      <c r="K14" s="17">
        <v>3.0</v>
      </c>
      <c r="L14" s="17">
        <v>1.0</v>
      </c>
      <c r="M14" s="17">
        <v>0.999944</v>
      </c>
      <c r="N14" s="17">
        <v>0.999451</v>
      </c>
      <c r="O14" s="17">
        <v>0.999697</v>
      </c>
      <c r="P14" s="18">
        <f t="shared" si="2"/>
        <v>43</v>
      </c>
      <c r="Q14" s="22"/>
      <c r="R14" s="22"/>
      <c r="S14" s="22"/>
      <c r="T14" s="22"/>
      <c r="U14" s="21"/>
      <c r="V14" s="21"/>
      <c r="W14" s="21"/>
      <c r="X14" s="21"/>
      <c r="Y14" s="21"/>
      <c r="Z14" s="21"/>
      <c r="AA14" s="21"/>
    </row>
    <row r="15" ht="27.75" customHeight="1">
      <c r="A15" s="47"/>
      <c r="B15" s="31" t="s">
        <v>138</v>
      </c>
      <c r="C15" s="14" t="s">
        <v>139</v>
      </c>
      <c r="D15" s="34" t="s">
        <v>68</v>
      </c>
      <c r="E15" s="32" t="s">
        <v>60</v>
      </c>
      <c r="F15" s="17">
        <v>11180.0</v>
      </c>
      <c r="G15" s="17">
        <v>11114.0</v>
      </c>
      <c r="H15" s="17">
        <v>66.0</v>
      </c>
      <c r="I15" s="17">
        <v>21691.0</v>
      </c>
      <c r="J15" s="17">
        <v>87.0</v>
      </c>
      <c r="K15" s="17">
        <v>33.0</v>
      </c>
      <c r="L15" s="17">
        <v>13.0</v>
      </c>
      <c r="M15" s="17">
        <v>0.994097</v>
      </c>
      <c r="N15" s="17">
        <v>0.992484</v>
      </c>
      <c r="O15" s="17">
        <v>0.99329</v>
      </c>
      <c r="P15" s="18">
        <f t="shared" si="2"/>
        <v>153</v>
      </c>
      <c r="Q15" s="15">
        <f>P15+P16</f>
        <v>194</v>
      </c>
      <c r="R15" s="19" t="s">
        <v>61</v>
      </c>
      <c r="S15" s="20">
        <f>Q15/R15</f>
        <v>3.487585212</v>
      </c>
      <c r="T15" s="40">
        <v>240.0</v>
      </c>
      <c r="U15" s="21"/>
      <c r="V15" s="21"/>
      <c r="W15" s="21"/>
      <c r="X15" s="21"/>
      <c r="Y15" s="21"/>
      <c r="Z15" s="21"/>
      <c r="AA15" s="21"/>
    </row>
    <row r="16" ht="23.25" customHeight="1">
      <c r="A16" s="47"/>
      <c r="B16" s="22"/>
      <c r="C16" s="22"/>
      <c r="D16" s="41"/>
      <c r="E16" s="32" t="s">
        <v>62</v>
      </c>
      <c r="F16" s="17">
        <v>70896.0</v>
      </c>
      <c r="G16" s="17">
        <v>70893.0</v>
      </c>
      <c r="H16" s="17">
        <v>3.0</v>
      </c>
      <c r="I16" s="17">
        <v>82830.0</v>
      </c>
      <c r="J16" s="17">
        <v>38.0</v>
      </c>
      <c r="K16" s="17">
        <v>3.0</v>
      </c>
      <c r="L16" s="17">
        <v>0.0</v>
      </c>
      <c r="M16" s="17">
        <v>0.999958</v>
      </c>
      <c r="N16" s="17">
        <v>0.999465</v>
      </c>
      <c r="O16" s="17">
        <v>0.999711</v>
      </c>
      <c r="P16" s="18">
        <f t="shared" si="2"/>
        <v>41</v>
      </c>
      <c r="Q16" s="22"/>
      <c r="R16" s="22"/>
      <c r="S16" s="22"/>
      <c r="T16" s="22"/>
      <c r="U16" s="21"/>
      <c r="V16" s="21"/>
      <c r="W16" s="21"/>
      <c r="X16" s="21"/>
      <c r="Y16" s="21"/>
      <c r="Z16" s="21"/>
      <c r="AA16" s="21"/>
    </row>
    <row r="17" ht="27.75" customHeight="1">
      <c r="A17" s="47"/>
      <c r="B17" s="31" t="s">
        <v>140</v>
      </c>
      <c r="C17" s="14" t="s">
        <v>141</v>
      </c>
      <c r="D17" s="34" t="s">
        <v>68</v>
      </c>
      <c r="E17" s="32" t="s">
        <v>60</v>
      </c>
      <c r="F17" s="17">
        <v>11180.0</v>
      </c>
      <c r="G17" s="17">
        <v>11104.0</v>
      </c>
      <c r="H17" s="17">
        <v>76.0</v>
      </c>
      <c r="I17" s="17">
        <v>21678.0</v>
      </c>
      <c r="J17" s="17">
        <v>92.0</v>
      </c>
      <c r="K17" s="17">
        <v>38.0</v>
      </c>
      <c r="L17" s="17">
        <v>13.0</v>
      </c>
      <c r="M17" s="17">
        <v>0.993202</v>
      </c>
      <c r="N17" s="17">
        <v>0.992048</v>
      </c>
      <c r="O17" s="17">
        <v>0.992625</v>
      </c>
      <c r="P17" s="18">
        <f t="shared" si="2"/>
        <v>168</v>
      </c>
      <c r="Q17" s="15">
        <f>P17+P18</f>
        <v>212</v>
      </c>
      <c r="R17" s="19" t="s">
        <v>61</v>
      </c>
      <c r="S17" s="20">
        <f>Q17/R17</f>
        <v>3.811175593</v>
      </c>
      <c r="T17" s="40">
        <v>200.0</v>
      </c>
      <c r="U17" s="21"/>
      <c r="V17" s="21"/>
      <c r="W17" s="21"/>
      <c r="X17" s="21"/>
      <c r="Y17" s="21"/>
      <c r="Z17" s="21"/>
      <c r="AA17" s="21"/>
    </row>
    <row r="18" ht="23.25" customHeight="1">
      <c r="A18" s="47"/>
      <c r="B18" s="22"/>
      <c r="C18" s="22"/>
      <c r="D18" s="41"/>
      <c r="E18" s="32" t="s">
        <v>62</v>
      </c>
      <c r="F18" s="17">
        <v>70896.0</v>
      </c>
      <c r="G18" s="17">
        <v>70891.0</v>
      </c>
      <c r="H18" s="17">
        <v>5.0</v>
      </c>
      <c r="I18" s="17">
        <v>82829.0</v>
      </c>
      <c r="J18" s="17">
        <v>39.0</v>
      </c>
      <c r="K18" s="17">
        <v>4.0</v>
      </c>
      <c r="L18" s="17">
        <v>0.0</v>
      </c>
      <c r="M18" s="17">
        <v>0.999929</v>
      </c>
      <c r="N18" s="17">
        <v>0.999451</v>
      </c>
      <c r="O18" s="17">
        <v>0.99969</v>
      </c>
      <c r="P18" s="18">
        <f t="shared" si="2"/>
        <v>44</v>
      </c>
      <c r="Q18" s="22"/>
      <c r="R18" s="22"/>
      <c r="S18" s="22"/>
      <c r="T18" s="22"/>
      <c r="U18" s="21"/>
      <c r="V18" s="21"/>
      <c r="W18" s="21"/>
      <c r="X18" s="21"/>
      <c r="Y18" s="21"/>
      <c r="Z18" s="21"/>
      <c r="AA18" s="21"/>
    </row>
    <row r="19" ht="27.75" customHeight="1">
      <c r="A19" s="47"/>
      <c r="B19" s="31" t="s">
        <v>142</v>
      </c>
      <c r="C19" s="14" t="s">
        <v>143</v>
      </c>
      <c r="D19" s="34" t="s">
        <v>68</v>
      </c>
      <c r="E19" s="32" t="s">
        <v>60</v>
      </c>
      <c r="F19" s="17">
        <v>11180.0</v>
      </c>
      <c r="G19" s="17">
        <v>11072.0</v>
      </c>
      <c r="H19" s="17">
        <v>108.0</v>
      </c>
      <c r="I19" s="17">
        <v>21668.0</v>
      </c>
      <c r="J19" s="17">
        <v>121.0</v>
      </c>
      <c r="K19" s="17">
        <v>60.0</v>
      </c>
      <c r="L19" s="17">
        <v>18.0</v>
      </c>
      <c r="M19" s="17">
        <v>0.99034</v>
      </c>
      <c r="N19" s="17">
        <v>0.989533</v>
      </c>
      <c r="O19" s="17">
        <v>0.989936</v>
      </c>
      <c r="P19" s="18">
        <f t="shared" si="2"/>
        <v>229</v>
      </c>
      <c r="Q19" s="15">
        <f>P19+P20</f>
        <v>276</v>
      </c>
      <c r="R19" s="19" t="s">
        <v>61</v>
      </c>
      <c r="S19" s="20">
        <f>Q19/R19</f>
        <v>4.961719168</v>
      </c>
      <c r="T19" s="13">
        <v>141.0</v>
      </c>
      <c r="U19" s="21"/>
      <c r="V19" s="21"/>
      <c r="W19" s="21"/>
      <c r="X19" s="21"/>
      <c r="Y19" s="21"/>
      <c r="Z19" s="21"/>
      <c r="AA19" s="21"/>
    </row>
    <row r="20" ht="23.25" customHeight="1">
      <c r="A20" s="22"/>
      <c r="B20" s="22"/>
      <c r="C20" s="22"/>
      <c r="D20" s="41"/>
      <c r="E20" s="32" t="s">
        <v>62</v>
      </c>
      <c r="F20" s="17">
        <v>70896.0</v>
      </c>
      <c r="G20" s="17">
        <v>70889.0</v>
      </c>
      <c r="H20" s="17">
        <v>7.0</v>
      </c>
      <c r="I20" s="17">
        <v>82823.0</v>
      </c>
      <c r="J20" s="17">
        <v>40.0</v>
      </c>
      <c r="K20" s="17">
        <v>5.0</v>
      </c>
      <c r="L20" s="17">
        <v>0.0</v>
      </c>
      <c r="M20" s="17">
        <v>0.999901</v>
      </c>
      <c r="N20" s="17">
        <v>0.999437</v>
      </c>
      <c r="O20" s="17">
        <v>0.999669</v>
      </c>
      <c r="P20" s="18">
        <f t="shared" si="2"/>
        <v>47</v>
      </c>
      <c r="Q20" s="22"/>
      <c r="R20" s="22"/>
      <c r="S20" s="22"/>
      <c r="T20" s="22"/>
      <c r="U20" s="21"/>
      <c r="V20" s="21"/>
      <c r="W20" s="21"/>
      <c r="X20" s="21"/>
      <c r="Y20" s="21"/>
      <c r="Z20" s="21"/>
      <c r="AA20" s="21"/>
    </row>
    <row r="21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49"/>
      <c r="T21" s="21"/>
      <c r="U21" s="30"/>
      <c r="V21" s="30"/>
      <c r="W21" s="30"/>
      <c r="X21" s="30"/>
      <c r="Y21" s="30"/>
      <c r="Z21" s="30"/>
      <c r="AA21" s="30"/>
    </row>
    <row r="22" ht="27.75" customHeight="1">
      <c r="A22" s="13" t="s">
        <v>130</v>
      </c>
      <c r="B22" s="31" t="s">
        <v>144</v>
      </c>
      <c r="C22" s="14" t="s">
        <v>145</v>
      </c>
      <c r="D22" s="31" t="s">
        <v>68</v>
      </c>
      <c r="E22" s="32" t="s">
        <v>60</v>
      </c>
      <c r="F22" s="17">
        <v>414717.0</v>
      </c>
      <c r="G22" s="17">
        <v>412221.0</v>
      </c>
      <c r="H22" s="17">
        <v>2496.0</v>
      </c>
      <c r="I22" s="17">
        <v>965604.0</v>
      </c>
      <c r="J22" s="17">
        <v>2996.0</v>
      </c>
      <c r="K22" s="17">
        <v>1481.0</v>
      </c>
      <c r="L22" s="17">
        <v>657.0</v>
      </c>
      <c r="M22" s="17">
        <v>0.993981</v>
      </c>
      <c r="N22" s="17">
        <v>0.992973</v>
      </c>
      <c r="O22" s="17">
        <v>0.993477</v>
      </c>
      <c r="P22" s="18">
        <f t="shared" ref="P22:P31" si="3"> J22+H22</f>
        <v>5492</v>
      </c>
      <c r="Q22" s="15">
        <f>P22+P23</f>
        <v>11438</v>
      </c>
      <c r="R22" s="50">
        <v>2490.0</v>
      </c>
      <c r="S22" s="20">
        <f>Q22/R22</f>
        <v>4.593574297</v>
      </c>
      <c r="T22" s="13">
        <v>17287.0</v>
      </c>
      <c r="U22" s="21"/>
      <c r="V22" s="21"/>
      <c r="W22" s="21"/>
      <c r="X22" s="21"/>
      <c r="Y22" s="21"/>
      <c r="Z22" s="21"/>
      <c r="AA22" s="21"/>
    </row>
    <row r="23" ht="23.25" customHeight="1">
      <c r="A23" s="47"/>
      <c r="B23" s="22"/>
      <c r="C23" s="22"/>
      <c r="D23" s="22"/>
      <c r="E23" s="32" t="s">
        <v>62</v>
      </c>
      <c r="F23" s="17">
        <v>3252095.0</v>
      </c>
      <c r="G23" s="17">
        <v>3250039.0</v>
      </c>
      <c r="H23" s="17">
        <v>2056.0</v>
      </c>
      <c r="I23" s="17">
        <v>3791743.0</v>
      </c>
      <c r="J23" s="17">
        <v>3890.0</v>
      </c>
      <c r="K23" s="17">
        <v>732.0</v>
      </c>
      <c r="L23" s="17">
        <v>148.0</v>
      </c>
      <c r="M23" s="17">
        <v>0.999368</v>
      </c>
      <c r="N23" s="17">
        <v>0.998806</v>
      </c>
      <c r="O23" s="17">
        <v>0.999087</v>
      </c>
      <c r="P23" s="36">
        <f t="shared" si="3"/>
        <v>5946</v>
      </c>
      <c r="Q23" s="22"/>
      <c r="R23" s="22"/>
      <c r="S23" s="22"/>
      <c r="T23" s="22"/>
      <c r="U23" s="21"/>
      <c r="V23" s="21"/>
      <c r="W23" s="21"/>
      <c r="X23" s="21"/>
      <c r="Y23" s="21"/>
      <c r="Z23" s="21"/>
      <c r="AA23" s="21"/>
    </row>
    <row r="24" ht="27.75" customHeight="1">
      <c r="A24" s="47"/>
      <c r="B24" s="31" t="s">
        <v>146</v>
      </c>
      <c r="C24" s="14" t="s">
        <v>147</v>
      </c>
      <c r="D24" s="34" t="s">
        <v>68</v>
      </c>
      <c r="E24" s="32" t="s">
        <v>60</v>
      </c>
      <c r="F24" s="35">
        <v>414717.0</v>
      </c>
      <c r="G24" s="35">
        <v>412052.0</v>
      </c>
      <c r="H24" s="35">
        <v>2665.0</v>
      </c>
      <c r="I24" s="35">
        <v>965354.0</v>
      </c>
      <c r="J24" s="35">
        <v>3164.0</v>
      </c>
      <c r="K24" s="35">
        <v>1592.0</v>
      </c>
      <c r="L24" s="35">
        <v>708.0</v>
      </c>
      <c r="M24" s="35">
        <v>0.993574</v>
      </c>
      <c r="N24" s="35">
        <v>0.992578</v>
      </c>
      <c r="O24" s="35">
        <v>0.993076</v>
      </c>
      <c r="P24" s="36">
        <f t="shared" si="3"/>
        <v>5829</v>
      </c>
      <c r="Q24" s="37">
        <f>P24+P25</f>
        <v>11750</v>
      </c>
      <c r="R24" s="38">
        <v>2490.0</v>
      </c>
      <c r="S24" s="39">
        <f>Q24/R24</f>
        <v>4.718875502</v>
      </c>
      <c r="T24" s="40">
        <v>16376.0</v>
      </c>
      <c r="U24" s="21"/>
      <c r="V24" s="21"/>
      <c r="W24" s="21"/>
      <c r="X24" s="21"/>
      <c r="Y24" s="21"/>
      <c r="Z24" s="21"/>
      <c r="AA24" s="21"/>
    </row>
    <row r="25" ht="23.25" customHeight="1">
      <c r="A25" s="47"/>
      <c r="B25" s="22"/>
      <c r="C25" s="22"/>
      <c r="D25" s="41"/>
      <c r="E25" s="32" t="s">
        <v>62</v>
      </c>
      <c r="F25" s="35">
        <v>3252095.0</v>
      </c>
      <c r="G25" s="35">
        <v>3250063.0</v>
      </c>
      <c r="H25" s="35">
        <v>2032.0</v>
      </c>
      <c r="I25" s="35">
        <v>3791678.0</v>
      </c>
      <c r="J25" s="35">
        <v>3889.0</v>
      </c>
      <c r="K25" s="35">
        <v>729.0</v>
      </c>
      <c r="L25" s="35">
        <v>149.0</v>
      </c>
      <c r="M25" s="35">
        <v>0.999375</v>
      </c>
      <c r="N25" s="35">
        <v>0.998806</v>
      </c>
      <c r="O25" s="35">
        <v>0.999091</v>
      </c>
      <c r="P25" s="36">
        <f t="shared" si="3"/>
        <v>5921</v>
      </c>
      <c r="Q25" s="41"/>
      <c r="R25" s="41"/>
      <c r="S25" s="41"/>
      <c r="T25" s="22"/>
      <c r="U25" s="21"/>
      <c r="V25" s="21"/>
      <c r="W25" s="21"/>
      <c r="X25" s="21"/>
      <c r="Y25" s="21"/>
      <c r="Z25" s="21"/>
      <c r="AA25" s="21"/>
    </row>
    <row r="26" ht="27.75" customHeight="1">
      <c r="A26" s="47"/>
      <c r="B26" s="31" t="s">
        <v>148</v>
      </c>
      <c r="C26" s="14" t="s">
        <v>149</v>
      </c>
      <c r="D26" s="34" t="s">
        <v>68</v>
      </c>
      <c r="E26" s="32" t="s">
        <v>60</v>
      </c>
      <c r="F26" s="17">
        <v>414717.0</v>
      </c>
      <c r="G26" s="17">
        <v>411680.0</v>
      </c>
      <c r="H26" s="17">
        <v>3037.0</v>
      </c>
      <c r="I26" s="17">
        <v>964878.0</v>
      </c>
      <c r="J26" s="17">
        <v>3492.0</v>
      </c>
      <c r="K26" s="17">
        <v>1829.0</v>
      </c>
      <c r="L26" s="17">
        <v>767.0</v>
      </c>
      <c r="M26" s="17">
        <v>0.992677</v>
      </c>
      <c r="N26" s="17">
        <v>0.991807</v>
      </c>
      <c r="O26" s="17">
        <v>0.992242</v>
      </c>
      <c r="P26" s="36">
        <f t="shared" si="3"/>
        <v>6529</v>
      </c>
      <c r="Q26" s="37">
        <f>P26+P27</f>
        <v>12508</v>
      </c>
      <c r="R26" s="38">
        <v>2490.0</v>
      </c>
      <c r="S26" s="20">
        <f>Q26/R26</f>
        <v>5.023293173</v>
      </c>
      <c r="T26" s="40">
        <v>15352.0</v>
      </c>
      <c r="U26" s="21"/>
      <c r="V26" s="21"/>
      <c r="W26" s="21"/>
      <c r="X26" s="21"/>
      <c r="Y26" s="21"/>
      <c r="Z26" s="21"/>
      <c r="AA26" s="21"/>
    </row>
    <row r="27" ht="23.25" customHeight="1">
      <c r="A27" s="47"/>
      <c r="B27" s="22"/>
      <c r="C27" s="22"/>
      <c r="D27" s="41"/>
      <c r="E27" s="32" t="s">
        <v>62</v>
      </c>
      <c r="F27" s="17">
        <v>3252095.0</v>
      </c>
      <c r="G27" s="17">
        <v>3250036.0</v>
      </c>
      <c r="H27" s="17">
        <v>2059.0</v>
      </c>
      <c r="I27" s="17">
        <v>3791038.0</v>
      </c>
      <c r="J27" s="17">
        <v>3920.0</v>
      </c>
      <c r="K27" s="17">
        <v>738.0</v>
      </c>
      <c r="L27" s="17">
        <v>149.0</v>
      </c>
      <c r="M27" s="17">
        <v>0.999367</v>
      </c>
      <c r="N27" s="17">
        <v>0.998797</v>
      </c>
      <c r="O27" s="17">
        <v>0.999082</v>
      </c>
      <c r="P27" s="36">
        <f t="shared" si="3"/>
        <v>5979</v>
      </c>
      <c r="Q27" s="41"/>
      <c r="R27" s="41"/>
      <c r="S27" s="22"/>
      <c r="T27" s="22"/>
      <c r="U27" s="21"/>
      <c r="V27" s="21"/>
      <c r="W27" s="21"/>
      <c r="X27" s="21"/>
      <c r="Y27" s="21"/>
      <c r="Z27" s="21"/>
      <c r="AA27" s="21"/>
    </row>
    <row r="28" ht="27.75" customHeight="1">
      <c r="A28" s="47"/>
      <c r="B28" s="31" t="s">
        <v>150</v>
      </c>
      <c r="C28" s="14" t="s">
        <v>151</v>
      </c>
      <c r="D28" s="34" t="s">
        <v>68</v>
      </c>
      <c r="E28" s="32" t="s">
        <v>60</v>
      </c>
      <c r="F28" s="17">
        <v>414717.0</v>
      </c>
      <c r="G28" s="17">
        <v>410970.0</v>
      </c>
      <c r="H28" s="17">
        <v>3747.0</v>
      </c>
      <c r="I28" s="17">
        <v>964326.0</v>
      </c>
      <c r="J28" s="17">
        <v>4128.0</v>
      </c>
      <c r="K28" s="17">
        <v>2241.0</v>
      </c>
      <c r="L28" s="17">
        <v>910.0</v>
      </c>
      <c r="M28" s="17">
        <v>0.990965</v>
      </c>
      <c r="N28" s="17">
        <v>0.99031</v>
      </c>
      <c r="O28" s="17">
        <v>0.990638</v>
      </c>
      <c r="P28" s="36">
        <f t="shared" si="3"/>
        <v>7875</v>
      </c>
      <c r="Q28" s="37">
        <f>P28+P29</f>
        <v>13912</v>
      </c>
      <c r="R28" s="38">
        <v>2490.0</v>
      </c>
      <c r="S28" s="20">
        <f>Q28/R28</f>
        <v>5.587148594</v>
      </c>
      <c r="T28" s="40">
        <v>13618.0</v>
      </c>
      <c r="U28" s="21"/>
      <c r="V28" s="21"/>
      <c r="W28" s="21"/>
      <c r="X28" s="21"/>
      <c r="Y28" s="21"/>
      <c r="Z28" s="21"/>
      <c r="AA28" s="21"/>
    </row>
    <row r="29" ht="23.25" customHeight="1">
      <c r="A29" s="47"/>
      <c r="B29" s="22"/>
      <c r="C29" s="22"/>
      <c r="D29" s="41"/>
      <c r="E29" s="32" t="s">
        <v>62</v>
      </c>
      <c r="F29" s="17">
        <v>3252095.0</v>
      </c>
      <c r="G29" s="17">
        <v>3250031.0</v>
      </c>
      <c r="H29" s="17">
        <v>2064.0</v>
      </c>
      <c r="I29" s="17">
        <v>3791073.0</v>
      </c>
      <c r="J29" s="17">
        <v>3973.0</v>
      </c>
      <c r="K29" s="17">
        <v>753.0</v>
      </c>
      <c r="L29" s="17">
        <v>159.0</v>
      </c>
      <c r="M29" s="17">
        <v>0.999365</v>
      </c>
      <c r="N29" s="17">
        <v>0.99878</v>
      </c>
      <c r="O29" s="17">
        <v>0.999073</v>
      </c>
      <c r="P29" s="36">
        <f t="shared" si="3"/>
        <v>6037</v>
      </c>
      <c r="Q29" s="41"/>
      <c r="R29" s="41"/>
      <c r="S29" s="22"/>
      <c r="T29" s="22"/>
      <c r="U29" s="21"/>
      <c r="V29" s="21"/>
      <c r="W29" s="21"/>
      <c r="X29" s="21"/>
      <c r="Y29" s="21"/>
      <c r="Z29" s="21"/>
      <c r="AA29" s="21"/>
    </row>
    <row r="30" ht="27.75" customHeight="1">
      <c r="A30" s="47"/>
      <c r="B30" s="31" t="s">
        <v>152</v>
      </c>
      <c r="C30" s="14" t="s">
        <v>153</v>
      </c>
      <c r="D30" s="34" t="s">
        <v>68</v>
      </c>
      <c r="E30" s="32" t="s">
        <v>60</v>
      </c>
      <c r="F30" s="17">
        <v>414717.0</v>
      </c>
      <c r="G30" s="17">
        <v>409596.0</v>
      </c>
      <c r="H30" s="17">
        <v>5121.0</v>
      </c>
      <c r="I30" s="17">
        <v>963216.0</v>
      </c>
      <c r="J30" s="17">
        <v>5224.0</v>
      </c>
      <c r="K30" s="17">
        <v>3034.0</v>
      </c>
      <c r="L30" s="17">
        <v>1075.0</v>
      </c>
      <c r="M30" s="17">
        <v>0.987652</v>
      </c>
      <c r="N30" s="17">
        <v>0.987724</v>
      </c>
      <c r="O30" s="17">
        <v>0.987688</v>
      </c>
      <c r="P30" s="36">
        <f t="shared" si="3"/>
        <v>10345</v>
      </c>
      <c r="Q30" s="37">
        <f>P30+P31</f>
        <v>16776</v>
      </c>
      <c r="R30" s="38">
        <v>2490.0</v>
      </c>
      <c r="S30" s="20">
        <f>Q30/R30</f>
        <v>6.737349398</v>
      </c>
      <c r="T30" s="40">
        <v>9152.0</v>
      </c>
      <c r="U30" s="21"/>
      <c r="V30" s="21"/>
      <c r="W30" s="21"/>
      <c r="X30" s="21"/>
      <c r="Y30" s="21"/>
      <c r="Z30" s="21"/>
      <c r="AA30" s="21"/>
    </row>
    <row r="31" ht="23.25" customHeight="1">
      <c r="A31" s="22"/>
      <c r="B31" s="22"/>
      <c r="C31" s="22"/>
      <c r="D31" s="41"/>
      <c r="E31" s="32" t="s">
        <v>62</v>
      </c>
      <c r="F31" s="17">
        <v>3252095.0</v>
      </c>
      <c r="G31" s="17">
        <v>3249828.0</v>
      </c>
      <c r="H31" s="17">
        <v>2267.0</v>
      </c>
      <c r="I31" s="17">
        <v>3790996.0</v>
      </c>
      <c r="J31" s="17">
        <v>4164.0</v>
      </c>
      <c r="K31" s="17">
        <v>855.0</v>
      </c>
      <c r="L31" s="17">
        <v>185.0</v>
      </c>
      <c r="M31" s="17">
        <v>0.999303</v>
      </c>
      <c r="N31" s="17">
        <v>0.998722</v>
      </c>
      <c r="O31" s="17">
        <v>0.999012</v>
      </c>
      <c r="P31" s="36">
        <f t="shared" si="3"/>
        <v>6431</v>
      </c>
      <c r="Q31" s="41"/>
      <c r="R31" s="41"/>
      <c r="S31" s="22"/>
      <c r="T31" s="22"/>
      <c r="U31" s="21"/>
      <c r="V31" s="21"/>
      <c r="W31" s="21"/>
      <c r="X31" s="21"/>
      <c r="Y31" s="21"/>
      <c r="Z31" s="21"/>
      <c r="AA31" s="21"/>
    </row>
    <row r="32">
      <c r="A32" s="30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  <c r="S32" s="49"/>
      <c r="T32" s="21"/>
      <c r="U32" s="30"/>
      <c r="V32" s="30"/>
      <c r="W32" s="30"/>
      <c r="X32" s="30"/>
      <c r="Y32" s="30"/>
      <c r="Z32" s="30"/>
      <c r="AA32" s="30"/>
    </row>
    <row r="33">
      <c r="A33" s="74" t="s">
        <v>154</v>
      </c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49"/>
      <c r="T33" s="21"/>
      <c r="U33" s="30"/>
      <c r="V33" s="30"/>
      <c r="W33" s="30"/>
      <c r="X33" s="30"/>
      <c r="Y33" s="30"/>
      <c r="Z33" s="30"/>
      <c r="AA33" s="30"/>
    </row>
    <row r="34" ht="27.75" customHeight="1">
      <c r="A34" s="13" t="s">
        <v>155</v>
      </c>
      <c r="B34" s="31" t="s">
        <v>156</v>
      </c>
      <c r="C34" s="14" t="s">
        <v>157</v>
      </c>
      <c r="D34" s="31" t="s">
        <v>68</v>
      </c>
      <c r="E34" s="32" t="s">
        <v>60</v>
      </c>
      <c r="F34" s="48">
        <v>11180.0</v>
      </c>
      <c r="G34" s="48">
        <v>11126.0</v>
      </c>
      <c r="H34" s="48">
        <v>54.0</v>
      </c>
      <c r="I34" s="48">
        <v>21721.0</v>
      </c>
      <c r="J34" s="48">
        <v>81.0</v>
      </c>
      <c r="K34" s="48">
        <v>30.0</v>
      </c>
      <c r="L34" s="48">
        <v>15.0</v>
      </c>
      <c r="M34" s="48">
        <v>0.99517</v>
      </c>
      <c r="N34" s="48">
        <v>0.993004</v>
      </c>
      <c r="O34" s="48">
        <v>0.994086</v>
      </c>
      <c r="P34" s="18">
        <f t="shared" ref="P34:P45" si="4"> H34+J34</f>
        <v>135</v>
      </c>
      <c r="Q34" s="15">
        <f>P34+P35</f>
        <v>181</v>
      </c>
      <c r="R34" s="19" t="s">
        <v>61</v>
      </c>
      <c r="S34" s="20">
        <f>Q34/R34</f>
        <v>3.253881049</v>
      </c>
      <c r="T34" s="40">
        <v>532.0</v>
      </c>
      <c r="U34" s="21"/>
      <c r="V34" s="21"/>
      <c r="W34" s="21"/>
      <c r="X34" s="21"/>
      <c r="Y34" s="21"/>
      <c r="Z34" s="21"/>
      <c r="AA34" s="21"/>
    </row>
    <row r="35" ht="21.75" customHeight="1">
      <c r="A35" s="47"/>
      <c r="B35" s="22"/>
      <c r="C35" s="22"/>
      <c r="D35" s="22"/>
      <c r="E35" s="32" t="s">
        <v>62</v>
      </c>
      <c r="F35" s="48">
        <v>70896.0</v>
      </c>
      <c r="G35" s="48">
        <v>70892.0</v>
      </c>
      <c r="H35" s="48">
        <v>4.0</v>
      </c>
      <c r="I35" s="48">
        <v>82832.0</v>
      </c>
      <c r="J35" s="48">
        <v>42.0</v>
      </c>
      <c r="K35" s="48">
        <v>4.0</v>
      </c>
      <c r="L35" s="48">
        <v>2.0</v>
      </c>
      <c r="M35" s="48">
        <v>0.999944</v>
      </c>
      <c r="N35" s="48">
        <v>0.999409</v>
      </c>
      <c r="O35" s="48">
        <v>0.999676</v>
      </c>
      <c r="P35" s="18">
        <f t="shared" si="4"/>
        <v>46</v>
      </c>
      <c r="Q35" s="22"/>
      <c r="R35" s="22"/>
      <c r="S35" s="22"/>
      <c r="T35" s="22"/>
      <c r="U35" s="21"/>
      <c r="V35" s="21"/>
      <c r="W35" s="21"/>
      <c r="X35" s="21"/>
      <c r="Y35" s="21"/>
      <c r="Z35" s="21"/>
      <c r="AA35" s="21"/>
    </row>
    <row r="36" ht="27.75" customHeight="1">
      <c r="A36" s="47"/>
      <c r="B36" s="31" t="s">
        <v>158</v>
      </c>
      <c r="C36" s="14" t="s">
        <v>159</v>
      </c>
      <c r="D36" s="31" t="s">
        <v>68</v>
      </c>
      <c r="E36" s="32" t="s">
        <v>60</v>
      </c>
      <c r="F36" s="48">
        <v>11180.0</v>
      </c>
      <c r="G36" s="48">
        <v>11129.0</v>
      </c>
      <c r="H36" s="48">
        <v>51.0</v>
      </c>
      <c r="I36" s="48">
        <v>21718.0</v>
      </c>
      <c r="J36" s="48">
        <v>83.0</v>
      </c>
      <c r="K36" s="48">
        <v>28.0</v>
      </c>
      <c r="L36" s="48">
        <v>14.0</v>
      </c>
      <c r="M36" s="48">
        <v>0.995438</v>
      </c>
      <c r="N36" s="48">
        <v>0.992836</v>
      </c>
      <c r="O36" s="48">
        <v>0.994135</v>
      </c>
      <c r="P36" s="18">
        <f t="shared" si="4"/>
        <v>134</v>
      </c>
      <c r="Q36" s="15">
        <f>P36+P37</f>
        <v>179</v>
      </c>
      <c r="R36" s="19" t="s">
        <v>61</v>
      </c>
      <c r="S36" s="20">
        <f>Q36/R36</f>
        <v>3.217926562</v>
      </c>
      <c r="T36" s="40">
        <v>519.0</v>
      </c>
      <c r="U36" s="21"/>
      <c r="V36" s="21"/>
      <c r="W36" s="21"/>
      <c r="X36" s="21"/>
      <c r="Y36" s="21"/>
      <c r="Z36" s="21"/>
      <c r="AA36" s="21"/>
    </row>
    <row r="37" ht="24.75" customHeight="1">
      <c r="A37" s="47"/>
      <c r="B37" s="22"/>
      <c r="C37" s="22"/>
      <c r="D37" s="22"/>
      <c r="E37" s="32" t="s">
        <v>62</v>
      </c>
      <c r="F37" s="48">
        <v>70896.0</v>
      </c>
      <c r="G37" s="48">
        <v>70892.0</v>
      </c>
      <c r="H37" s="48">
        <v>4.0</v>
      </c>
      <c r="I37" s="48">
        <v>82829.0</v>
      </c>
      <c r="J37" s="48">
        <v>41.0</v>
      </c>
      <c r="K37" s="48">
        <v>4.0</v>
      </c>
      <c r="L37" s="48">
        <v>1.0</v>
      </c>
      <c r="M37" s="48">
        <v>0.999944</v>
      </c>
      <c r="N37" s="48">
        <v>0.999423</v>
      </c>
      <c r="O37" s="48">
        <v>0.999683</v>
      </c>
      <c r="P37" s="18">
        <f t="shared" si="4"/>
        <v>45</v>
      </c>
      <c r="Q37" s="22"/>
      <c r="R37" s="22"/>
      <c r="S37" s="22"/>
      <c r="T37" s="22"/>
      <c r="U37" s="21"/>
      <c r="V37" s="21"/>
      <c r="W37" s="21"/>
      <c r="X37" s="21"/>
      <c r="Y37" s="21"/>
      <c r="Z37" s="21"/>
      <c r="AA37" s="21"/>
    </row>
    <row r="38" ht="27.75" customHeight="1">
      <c r="A38" s="47"/>
      <c r="B38" s="31" t="s">
        <v>160</v>
      </c>
      <c r="C38" s="14" t="s">
        <v>161</v>
      </c>
      <c r="D38" s="31" t="s">
        <v>68</v>
      </c>
      <c r="E38" s="32" t="s">
        <v>60</v>
      </c>
      <c r="F38" s="48">
        <v>11180.0</v>
      </c>
      <c r="G38" s="48">
        <v>11131.0</v>
      </c>
      <c r="H38" s="48">
        <v>49.0</v>
      </c>
      <c r="I38" s="48">
        <v>21712.0</v>
      </c>
      <c r="J38" s="48">
        <v>75.0</v>
      </c>
      <c r="K38" s="48">
        <v>25.0</v>
      </c>
      <c r="L38" s="48">
        <v>10.0</v>
      </c>
      <c r="M38" s="48">
        <v>0.995617</v>
      </c>
      <c r="N38" s="48">
        <v>0.993523</v>
      </c>
      <c r="O38" s="48">
        <v>0.994569</v>
      </c>
      <c r="P38" s="18">
        <f t="shared" si="4"/>
        <v>124</v>
      </c>
      <c r="Q38" s="15">
        <f>P38+P39</f>
        <v>167</v>
      </c>
      <c r="R38" s="19" t="s">
        <v>61</v>
      </c>
      <c r="S38" s="20">
        <f>Q38/R38</f>
        <v>3.002199642</v>
      </c>
      <c r="T38" s="40">
        <v>520.0</v>
      </c>
      <c r="U38" s="21"/>
      <c r="V38" s="21"/>
      <c r="W38" s="21"/>
      <c r="X38" s="21"/>
      <c r="Y38" s="21"/>
      <c r="Z38" s="21"/>
      <c r="AA38" s="21"/>
    </row>
    <row r="39" ht="26.25" customHeight="1">
      <c r="A39" s="47"/>
      <c r="B39" s="22"/>
      <c r="C39" s="22"/>
      <c r="D39" s="22"/>
      <c r="E39" s="32" t="s">
        <v>62</v>
      </c>
      <c r="F39" s="48">
        <v>70896.0</v>
      </c>
      <c r="G39" s="48">
        <v>70891.0</v>
      </c>
      <c r="H39" s="48">
        <v>5.0</v>
      </c>
      <c r="I39" s="48">
        <v>82828.0</v>
      </c>
      <c r="J39" s="48">
        <v>38.0</v>
      </c>
      <c r="K39" s="48">
        <v>3.0</v>
      </c>
      <c r="L39" s="48">
        <v>0.0</v>
      </c>
      <c r="M39" s="48">
        <v>0.999929</v>
      </c>
      <c r="N39" s="48">
        <v>0.999465</v>
      </c>
      <c r="O39" s="48">
        <v>0.999697</v>
      </c>
      <c r="P39" s="18">
        <f t="shared" si="4"/>
        <v>43</v>
      </c>
      <c r="Q39" s="22"/>
      <c r="R39" s="22"/>
      <c r="S39" s="22"/>
      <c r="T39" s="22"/>
      <c r="U39" s="21"/>
      <c r="V39" s="21"/>
      <c r="W39" s="21"/>
      <c r="X39" s="21"/>
      <c r="Y39" s="21"/>
      <c r="Z39" s="21"/>
      <c r="AA39" s="21"/>
    </row>
    <row r="40" ht="27.0" customHeight="1">
      <c r="A40" s="47"/>
      <c r="B40" s="31" t="s">
        <v>162</v>
      </c>
      <c r="C40" s="14" t="s">
        <v>163</v>
      </c>
      <c r="D40" s="31" t="s">
        <v>68</v>
      </c>
      <c r="E40" s="32" t="s">
        <v>60</v>
      </c>
      <c r="F40" s="48">
        <v>11180.0</v>
      </c>
      <c r="G40" s="48">
        <v>11128.0</v>
      </c>
      <c r="H40" s="48">
        <v>52.0</v>
      </c>
      <c r="I40" s="48">
        <v>21707.0</v>
      </c>
      <c r="J40" s="48">
        <v>83.0</v>
      </c>
      <c r="K40" s="48">
        <v>31.0</v>
      </c>
      <c r="L40" s="48">
        <v>11.0</v>
      </c>
      <c r="M40" s="48">
        <v>0.995349</v>
      </c>
      <c r="N40" s="48">
        <v>0.992834</v>
      </c>
      <c r="O40" s="48">
        <v>0.99409</v>
      </c>
      <c r="P40" s="18">
        <f t="shared" si="4"/>
        <v>135</v>
      </c>
      <c r="Q40" s="15">
        <f>P40+P41</f>
        <v>182</v>
      </c>
      <c r="R40" s="19" t="s">
        <v>61</v>
      </c>
      <c r="S40" s="20">
        <f>Q40/R40</f>
        <v>3.271858292</v>
      </c>
      <c r="T40" s="40">
        <v>484.0</v>
      </c>
      <c r="U40" s="21"/>
      <c r="V40" s="21"/>
      <c r="W40" s="21"/>
      <c r="X40" s="21"/>
      <c r="Y40" s="21"/>
      <c r="Z40" s="21"/>
      <c r="AA40" s="21"/>
    </row>
    <row r="41" ht="21.0" customHeight="1">
      <c r="A41" s="47"/>
      <c r="B41" s="22"/>
      <c r="C41" s="22"/>
      <c r="D41" s="22"/>
      <c r="E41" s="32" t="s">
        <v>62</v>
      </c>
      <c r="F41" s="48">
        <v>70896.0</v>
      </c>
      <c r="G41" s="48">
        <v>70889.0</v>
      </c>
      <c r="H41" s="48">
        <v>7.0</v>
      </c>
      <c r="I41" s="48">
        <v>82825.0</v>
      </c>
      <c r="J41" s="48">
        <v>40.0</v>
      </c>
      <c r="K41" s="48">
        <v>4.0</v>
      </c>
      <c r="L41" s="48">
        <v>1.0</v>
      </c>
      <c r="M41" s="48">
        <v>0.999901</v>
      </c>
      <c r="N41" s="48">
        <v>0.999437</v>
      </c>
      <c r="O41" s="48">
        <v>0.999669</v>
      </c>
      <c r="P41" s="18">
        <f t="shared" si="4"/>
        <v>47</v>
      </c>
      <c r="Q41" s="22"/>
      <c r="R41" s="22"/>
      <c r="S41" s="22"/>
      <c r="T41" s="22"/>
      <c r="U41" s="21"/>
      <c r="V41" s="21"/>
      <c r="W41" s="21"/>
      <c r="X41" s="21"/>
      <c r="Y41" s="21"/>
      <c r="Z41" s="21"/>
      <c r="AA41" s="21"/>
    </row>
    <row r="42" ht="26.25" customHeight="1">
      <c r="A42" s="47"/>
      <c r="B42" s="31" t="s">
        <v>164</v>
      </c>
      <c r="C42" s="14" t="s">
        <v>165</v>
      </c>
      <c r="D42" s="31" t="s">
        <v>68</v>
      </c>
      <c r="E42" s="32" t="s">
        <v>60</v>
      </c>
      <c r="F42" s="48">
        <v>11180.0</v>
      </c>
      <c r="G42" s="48">
        <v>11101.0</v>
      </c>
      <c r="H42" s="48">
        <v>79.0</v>
      </c>
      <c r="I42" s="48">
        <v>21685.0</v>
      </c>
      <c r="J42" s="48">
        <v>104.0</v>
      </c>
      <c r="K42" s="48">
        <v>50.0</v>
      </c>
      <c r="L42" s="48">
        <v>15.0</v>
      </c>
      <c r="M42" s="48">
        <v>0.992934</v>
      </c>
      <c r="N42" s="48">
        <v>0.991015</v>
      </c>
      <c r="O42" s="48">
        <v>0.991974</v>
      </c>
      <c r="P42" s="18">
        <f t="shared" si="4"/>
        <v>183</v>
      </c>
      <c r="Q42" s="15">
        <f>P42+P43</f>
        <v>239</v>
      </c>
      <c r="R42" s="19" t="s">
        <v>61</v>
      </c>
      <c r="S42" s="20">
        <f>Q42/R42</f>
        <v>4.296561164</v>
      </c>
      <c r="T42" s="40">
        <v>368.0</v>
      </c>
      <c r="U42" s="21"/>
      <c r="V42" s="21"/>
      <c r="W42" s="21"/>
      <c r="X42" s="21"/>
      <c r="Y42" s="21"/>
      <c r="Z42" s="21"/>
      <c r="AA42" s="21"/>
    </row>
    <row r="43" ht="21.75" customHeight="1">
      <c r="A43" s="47"/>
      <c r="B43" s="22"/>
      <c r="C43" s="22"/>
      <c r="D43" s="22"/>
      <c r="E43" s="32" t="s">
        <v>62</v>
      </c>
      <c r="F43" s="48">
        <v>70896.0</v>
      </c>
      <c r="G43" s="48">
        <v>70885.0</v>
      </c>
      <c r="H43" s="48">
        <v>11.0</v>
      </c>
      <c r="I43" s="48">
        <v>82826.0</v>
      </c>
      <c r="J43" s="48">
        <v>45.0</v>
      </c>
      <c r="K43" s="48">
        <v>8.0</v>
      </c>
      <c r="L43" s="48">
        <v>2.0</v>
      </c>
      <c r="M43" s="48">
        <v>0.999845</v>
      </c>
      <c r="N43" s="48">
        <v>0.999367</v>
      </c>
      <c r="O43" s="48">
        <v>0.999606</v>
      </c>
      <c r="P43" s="18">
        <f t="shared" si="4"/>
        <v>56</v>
      </c>
      <c r="Q43" s="22"/>
      <c r="R43" s="22"/>
      <c r="S43" s="22"/>
      <c r="T43" s="22"/>
      <c r="U43" s="21"/>
      <c r="V43" s="21"/>
      <c r="W43" s="21"/>
      <c r="X43" s="21"/>
      <c r="Y43" s="21"/>
      <c r="Z43" s="21"/>
      <c r="AA43" s="21"/>
    </row>
    <row r="44" ht="26.25" customHeight="1">
      <c r="A44" s="47"/>
      <c r="B44" s="31" t="s">
        <v>166</v>
      </c>
      <c r="C44" s="14" t="s">
        <v>167</v>
      </c>
      <c r="D44" s="31" t="s">
        <v>68</v>
      </c>
      <c r="E44" s="32" t="s">
        <v>60</v>
      </c>
      <c r="F44" s="48">
        <v>11180.0</v>
      </c>
      <c r="G44" s="48">
        <v>11067.0</v>
      </c>
      <c r="H44" s="48">
        <v>113.0</v>
      </c>
      <c r="I44" s="48">
        <v>21689.0</v>
      </c>
      <c r="J44" s="48">
        <v>141.0</v>
      </c>
      <c r="K44" s="48">
        <v>72.0</v>
      </c>
      <c r="L44" s="48">
        <v>24.0</v>
      </c>
      <c r="M44" s="48">
        <v>0.989893</v>
      </c>
      <c r="N44" s="48">
        <v>0.987816</v>
      </c>
      <c r="O44" s="48">
        <v>0.988853</v>
      </c>
      <c r="P44" s="18">
        <f t="shared" si="4"/>
        <v>254</v>
      </c>
      <c r="Q44" s="15">
        <f>P44+P45</f>
        <v>308</v>
      </c>
      <c r="R44" s="19" t="s">
        <v>61</v>
      </c>
      <c r="S44" s="20">
        <f>Q44/R44</f>
        <v>5.536990956</v>
      </c>
      <c r="T44" s="40">
        <v>211.0</v>
      </c>
      <c r="U44" s="21"/>
      <c r="V44" s="21"/>
      <c r="W44" s="21"/>
      <c r="X44" s="21"/>
      <c r="Y44" s="21"/>
      <c r="Z44" s="21"/>
      <c r="AA44" s="21"/>
    </row>
    <row r="45" ht="24.0" customHeight="1">
      <c r="A45" s="22"/>
      <c r="B45" s="22"/>
      <c r="C45" s="22"/>
      <c r="D45" s="22"/>
      <c r="E45" s="32" t="s">
        <v>62</v>
      </c>
      <c r="F45" s="48">
        <v>70896.0</v>
      </c>
      <c r="G45" s="48">
        <v>70884.0</v>
      </c>
      <c r="H45" s="48">
        <v>12.0</v>
      </c>
      <c r="I45" s="48">
        <v>82822.0</v>
      </c>
      <c r="J45" s="48">
        <v>42.0</v>
      </c>
      <c r="K45" s="48">
        <v>5.0</v>
      </c>
      <c r="L45" s="48">
        <v>1.0</v>
      </c>
      <c r="M45" s="48">
        <v>0.999831</v>
      </c>
      <c r="N45" s="48">
        <v>0.999409</v>
      </c>
      <c r="O45" s="48">
        <v>0.99962</v>
      </c>
      <c r="P45" s="18">
        <f t="shared" si="4"/>
        <v>54</v>
      </c>
      <c r="Q45" s="22"/>
      <c r="R45" s="22"/>
      <c r="S45" s="22"/>
      <c r="T45" s="22"/>
      <c r="U45" s="21"/>
      <c r="V45" s="21"/>
      <c r="W45" s="21"/>
      <c r="X45" s="21"/>
      <c r="Y45" s="21"/>
      <c r="Z45" s="21"/>
      <c r="AA45" s="21"/>
    </row>
    <row r="46">
      <c r="A46" s="30"/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49"/>
      <c r="T46" s="76"/>
      <c r="U46" s="30"/>
      <c r="V46" s="30"/>
      <c r="W46" s="30"/>
      <c r="X46" s="30"/>
      <c r="Y46" s="30"/>
      <c r="Z46" s="30"/>
      <c r="AA46" s="30"/>
    </row>
    <row r="47">
      <c r="A47" s="74" t="s">
        <v>168</v>
      </c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5"/>
      <c r="T47" s="77"/>
      <c r="U47" s="74"/>
      <c r="V47" s="74"/>
      <c r="W47" s="74"/>
      <c r="X47" s="74"/>
      <c r="Y47" s="74"/>
      <c r="Z47" s="74"/>
      <c r="AA47" s="74"/>
    </row>
    <row r="48" ht="26.25" customHeight="1">
      <c r="A48" s="13" t="s">
        <v>58</v>
      </c>
      <c r="B48" s="31" t="s">
        <v>169</v>
      </c>
      <c r="C48" s="14" t="s">
        <v>170</v>
      </c>
      <c r="D48" s="31" t="s">
        <v>68</v>
      </c>
      <c r="E48" s="32" t="s">
        <v>60</v>
      </c>
      <c r="F48" s="48">
        <v>11180.0</v>
      </c>
      <c r="G48" s="48">
        <v>11126.0</v>
      </c>
      <c r="H48" s="48">
        <v>54.0</v>
      </c>
      <c r="I48" s="48">
        <v>21709.0</v>
      </c>
      <c r="J48" s="48">
        <v>80.0</v>
      </c>
      <c r="K48" s="48">
        <v>29.0</v>
      </c>
      <c r="L48" s="48">
        <v>10.0</v>
      </c>
      <c r="M48" s="48">
        <v>0.99517</v>
      </c>
      <c r="N48" s="48">
        <v>0.993092</v>
      </c>
      <c r="O48" s="48">
        <v>0.99413</v>
      </c>
      <c r="P48" s="18">
        <f t="shared" ref="P48:P59" si="5"> H48+J48</f>
        <v>134</v>
      </c>
      <c r="Q48" s="15">
        <f>P48+P49</f>
        <v>178</v>
      </c>
      <c r="R48" s="19" t="s">
        <v>61</v>
      </c>
      <c r="S48" s="20">
        <f>Q48/R48</f>
        <v>3.199949319</v>
      </c>
      <c r="T48" s="40">
        <v>413.0</v>
      </c>
      <c r="U48" s="21"/>
      <c r="V48" s="21"/>
      <c r="W48" s="21"/>
      <c r="X48" s="21"/>
      <c r="Y48" s="21"/>
      <c r="Z48" s="21"/>
      <c r="AA48" s="21"/>
    </row>
    <row r="49" ht="24.75" customHeight="1">
      <c r="A49" s="47"/>
      <c r="B49" s="22"/>
      <c r="C49" s="22"/>
      <c r="D49" s="22"/>
      <c r="E49" s="32" t="s">
        <v>62</v>
      </c>
      <c r="F49" s="48">
        <v>70896.0</v>
      </c>
      <c r="G49" s="48">
        <v>70891.0</v>
      </c>
      <c r="H49" s="48">
        <v>5.0</v>
      </c>
      <c r="I49" s="48">
        <v>82836.0</v>
      </c>
      <c r="J49" s="48">
        <v>39.0</v>
      </c>
      <c r="K49" s="48">
        <v>3.0</v>
      </c>
      <c r="L49" s="48">
        <v>2.0</v>
      </c>
      <c r="M49" s="48">
        <v>0.999929</v>
      </c>
      <c r="N49" s="48">
        <v>0.999451</v>
      </c>
      <c r="O49" s="48">
        <v>0.99969</v>
      </c>
      <c r="P49" s="18">
        <f t="shared" si="5"/>
        <v>44</v>
      </c>
      <c r="Q49" s="22"/>
      <c r="R49" s="22"/>
      <c r="S49" s="22"/>
      <c r="T49" s="22"/>
      <c r="U49" s="21"/>
      <c r="V49" s="21"/>
      <c r="W49" s="21"/>
      <c r="X49" s="21"/>
      <c r="Y49" s="21"/>
      <c r="Z49" s="21"/>
      <c r="AA49" s="21"/>
    </row>
    <row r="50" ht="24.75" customHeight="1">
      <c r="A50" s="47"/>
      <c r="B50" s="31" t="s">
        <v>171</v>
      </c>
      <c r="C50" s="14" t="s">
        <v>172</v>
      </c>
      <c r="D50" s="31" t="s">
        <v>68</v>
      </c>
      <c r="E50" s="32" t="s">
        <v>60</v>
      </c>
      <c r="F50" s="48">
        <v>11180.0</v>
      </c>
      <c r="G50" s="48">
        <v>11127.0</v>
      </c>
      <c r="H50" s="48">
        <v>53.0</v>
      </c>
      <c r="I50" s="48">
        <v>21706.0</v>
      </c>
      <c r="J50" s="48">
        <v>77.0</v>
      </c>
      <c r="K50" s="48">
        <v>27.0</v>
      </c>
      <c r="L50" s="48">
        <v>9.0</v>
      </c>
      <c r="M50" s="48">
        <v>0.995259</v>
      </c>
      <c r="N50" s="48">
        <v>0.993348</v>
      </c>
      <c r="O50" s="48">
        <v>0.994303</v>
      </c>
      <c r="P50" s="18">
        <f t="shared" si="5"/>
        <v>130</v>
      </c>
      <c r="Q50" s="15">
        <f>P50+P51</f>
        <v>179</v>
      </c>
      <c r="R50" s="19" t="s">
        <v>61</v>
      </c>
      <c r="S50" s="20">
        <f>Q50/R50</f>
        <v>3.217926562</v>
      </c>
      <c r="T50" s="40">
        <v>419.0</v>
      </c>
      <c r="U50" s="21"/>
      <c r="V50" s="21"/>
      <c r="W50" s="21"/>
      <c r="X50" s="21"/>
      <c r="Y50" s="21"/>
      <c r="Z50" s="21"/>
      <c r="AA50" s="21"/>
    </row>
    <row r="51" ht="22.5" customHeight="1">
      <c r="A51" s="47"/>
      <c r="B51" s="22"/>
      <c r="C51" s="22"/>
      <c r="D51" s="22"/>
      <c r="E51" s="32" t="s">
        <v>62</v>
      </c>
      <c r="F51" s="48">
        <v>70896.0</v>
      </c>
      <c r="G51" s="48">
        <v>70887.0</v>
      </c>
      <c r="H51" s="48">
        <v>9.0</v>
      </c>
      <c r="I51" s="48">
        <v>82827.0</v>
      </c>
      <c r="J51" s="48">
        <v>40.0</v>
      </c>
      <c r="K51" s="48">
        <v>6.0</v>
      </c>
      <c r="L51" s="48">
        <v>0.0</v>
      </c>
      <c r="M51" s="48">
        <v>0.999873</v>
      </c>
      <c r="N51" s="48">
        <v>0.999437</v>
      </c>
      <c r="O51" s="48">
        <v>0.999655</v>
      </c>
      <c r="P51" s="18">
        <f t="shared" si="5"/>
        <v>49</v>
      </c>
      <c r="Q51" s="22"/>
      <c r="R51" s="22"/>
      <c r="S51" s="22"/>
      <c r="T51" s="22"/>
      <c r="U51" s="21"/>
      <c r="V51" s="21"/>
      <c r="W51" s="21"/>
      <c r="X51" s="21"/>
      <c r="Y51" s="21"/>
      <c r="Z51" s="21"/>
      <c r="AA51" s="21"/>
    </row>
    <row r="52" ht="30.0" customHeight="1">
      <c r="A52" s="47"/>
      <c r="B52" s="31" t="s">
        <v>173</v>
      </c>
      <c r="C52" s="14" t="s">
        <v>174</v>
      </c>
      <c r="D52" s="31" t="s">
        <v>68</v>
      </c>
      <c r="E52" s="32" t="s">
        <v>60</v>
      </c>
      <c r="F52" s="48">
        <v>11180.0</v>
      </c>
      <c r="G52" s="48">
        <v>11124.0</v>
      </c>
      <c r="H52" s="48">
        <v>56.0</v>
      </c>
      <c r="I52" s="48">
        <v>21708.0</v>
      </c>
      <c r="J52" s="48">
        <v>75.0</v>
      </c>
      <c r="K52" s="48">
        <v>28.0</v>
      </c>
      <c r="L52" s="48">
        <v>11.0</v>
      </c>
      <c r="M52" s="48">
        <v>0.994991</v>
      </c>
      <c r="N52" s="48">
        <v>0.993518</v>
      </c>
      <c r="O52" s="48">
        <v>0.994254</v>
      </c>
      <c r="P52" s="18">
        <f t="shared" si="5"/>
        <v>131</v>
      </c>
      <c r="Q52" s="15">
        <f>P52+P53</f>
        <v>183</v>
      </c>
      <c r="R52" s="19" t="s">
        <v>61</v>
      </c>
      <c r="S52" s="20">
        <f>Q52/R52</f>
        <v>3.289835535</v>
      </c>
      <c r="T52" s="40">
        <v>418.0</v>
      </c>
      <c r="U52" s="21"/>
      <c r="V52" s="21"/>
      <c r="W52" s="21"/>
      <c r="X52" s="21"/>
      <c r="Y52" s="21"/>
      <c r="Z52" s="21"/>
      <c r="AA52" s="21"/>
    </row>
    <row r="53" ht="27.0" customHeight="1">
      <c r="A53" s="47"/>
      <c r="B53" s="22"/>
      <c r="C53" s="22"/>
      <c r="D53" s="22"/>
      <c r="E53" s="32" t="s">
        <v>62</v>
      </c>
      <c r="F53" s="48">
        <v>70896.0</v>
      </c>
      <c r="G53" s="48">
        <v>70885.0</v>
      </c>
      <c r="H53" s="48">
        <v>11.0</v>
      </c>
      <c r="I53" s="48">
        <v>82822.0</v>
      </c>
      <c r="J53" s="48">
        <v>41.0</v>
      </c>
      <c r="K53" s="48">
        <v>7.0</v>
      </c>
      <c r="L53" s="48">
        <v>0.0</v>
      </c>
      <c r="M53" s="48">
        <v>0.999845</v>
      </c>
      <c r="N53" s="48">
        <v>0.999423</v>
      </c>
      <c r="O53" s="48">
        <v>0.999634</v>
      </c>
      <c r="P53" s="18">
        <f t="shared" si="5"/>
        <v>52</v>
      </c>
      <c r="Q53" s="22"/>
      <c r="R53" s="22"/>
      <c r="S53" s="22"/>
      <c r="T53" s="22"/>
      <c r="U53" s="21"/>
      <c r="V53" s="21"/>
      <c r="W53" s="21"/>
      <c r="X53" s="21"/>
      <c r="Y53" s="21"/>
      <c r="Z53" s="21"/>
      <c r="AA53" s="21"/>
    </row>
    <row r="54" ht="26.25" customHeight="1">
      <c r="A54" s="47"/>
      <c r="B54" s="31" t="s">
        <v>175</v>
      </c>
      <c r="C54" s="14" t="s">
        <v>176</v>
      </c>
      <c r="D54" s="31" t="s">
        <v>68</v>
      </c>
      <c r="E54" s="32" t="s">
        <v>60</v>
      </c>
      <c r="F54" s="48">
        <v>11180.0</v>
      </c>
      <c r="G54" s="48">
        <v>11115.0</v>
      </c>
      <c r="H54" s="48">
        <v>65.0</v>
      </c>
      <c r="I54" s="48">
        <v>21707.0</v>
      </c>
      <c r="J54" s="48">
        <v>89.0</v>
      </c>
      <c r="K54" s="48">
        <v>36.0</v>
      </c>
      <c r="L54" s="48">
        <v>15.0</v>
      </c>
      <c r="M54" s="48">
        <v>0.994186</v>
      </c>
      <c r="N54" s="48">
        <v>0.992309</v>
      </c>
      <c r="O54" s="48">
        <v>0.993247</v>
      </c>
      <c r="P54" s="18">
        <f t="shared" si="5"/>
        <v>154</v>
      </c>
      <c r="Q54" s="15">
        <f>P54+P55</f>
        <v>209</v>
      </c>
      <c r="R54" s="19" t="s">
        <v>61</v>
      </c>
      <c r="S54" s="20">
        <f>Q54/R54</f>
        <v>3.757243863</v>
      </c>
      <c r="T54" s="40">
        <v>355.0</v>
      </c>
      <c r="U54" s="21"/>
      <c r="V54" s="21"/>
      <c r="W54" s="21"/>
      <c r="X54" s="21"/>
      <c r="Y54" s="21"/>
      <c r="Z54" s="21"/>
      <c r="AA54" s="21"/>
    </row>
    <row r="55" ht="23.25" customHeight="1">
      <c r="A55" s="47"/>
      <c r="B55" s="22"/>
      <c r="C55" s="22"/>
      <c r="D55" s="22"/>
      <c r="E55" s="32" t="s">
        <v>62</v>
      </c>
      <c r="F55" s="48">
        <v>70896.0</v>
      </c>
      <c r="G55" s="48">
        <v>70886.0</v>
      </c>
      <c r="H55" s="48">
        <v>10.0</v>
      </c>
      <c r="I55" s="48">
        <v>82831.0</v>
      </c>
      <c r="J55" s="48">
        <v>45.0</v>
      </c>
      <c r="K55" s="48">
        <v>10.0</v>
      </c>
      <c r="L55" s="48">
        <v>0.0</v>
      </c>
      <c r="M55" s="48">
        <v>0.999859</v>
      </c>
      <c r="N55" s="48">
        <v>0.999367</v>
      </c>
      <c r="O55" s="48">
        <v>0.999613</v>
      </c>
      <c r="P55" s="18">
        <f t="shared" si="5"/>
        <v>55</v>
      </c>
      <c r="Q55" s="22"/>
      <c r="R55" s="22"/>
      <c r="S55" s="22"/>
      <c r="T55" s="22"/>
      <c r="U55" s="21"/>
      <c r="V55" s="21"/>
      <c r="W55" s="21"/>
      <c r="X55" s="21"/>
      <c r="Y55" s="21"/>
      <c r="Z55" s="21"/>
      <c r="AA55" s="21"/>
    </row>
    <row r="56" ht="24.0" customHeight="1">
      <c r="A56" s="47"/>
      <c r="B56" s="31" t="s">
        <v>177</v>
      </c>
      <c r="C56" s="14" t="s">
        <v>178</v>
      </c>
      <c r="D56" s="31" t="s">
        <v>68</v>
      </c>
      <c r="E56" s="32" t="s">
        <v>60</v>
      </c>
      <c r="F56" s="48">
        <v>11180.0</v>
      </c>
      <c r="G56" s="48">
        <v>11091.0</v>
      </c>
      <c r="H56" s="48">
        <v>89.0</v>
      </c>
      <c r="I56" s="48">
        <v>21694.0</v>
      </c>
      <c r="J56" s="48">
        <v>107.0</v>
      </c>
      <c r="K56" s="48">
        <v>50.0</v>
      </c>
      <c r="L56" s="48">
        <v>14.0</v>
      </c>
      <c r="M56" s="48">
        <v>0.992039</v>
      </c>
      <c r="N56" s="48">
        <v>0.990749</v>
      </c>
      <c r="O56" s="48">
        <v>0.991394</v>
      </c>
      <c r="P56" s="18">
        <f t="shared" si="5"/>
        <v>196</v>
      </c>
      <c r="Q56" s="15">
        <f>P56+P57</f>
        <v>252</v>
      </c>
      <c r="R56" s="19" t="s">
        <v>61</v>
      </c>
      <c r="S56" s="20">
        <f>Q56/R56</f>
        <v>4.530265327</v>
      </c>
      <c r="T56" s="40">
        <v>279.0</v>
      </c>
      <c r="U56" s="21"/>
      <c r="V56" s="21"/>
      <c r="W56" s="21"/>
      <c r="X56" s="21"/>
      <c r="Y56" s="21"/>
      <c r="Z56" s="21"/>
      <c r="AA56" s="21"/>
    </row>
    <row r="57" ht="24.0" customHeight="1">
      <c r="A57" s="47"/>
      <c r="B57" s="22"/>
      <c r="C57" s="22"/>
      <c r="D57" s="22"/>
      <c r="E57" s="32" t="s">
        <v>62</v>
      </c>
      <c r="F57" s="48">
        <v>70896.0</v>
      </c>
      <c r="G57" s="48">
        <v>70885.0</v>
      </c>
      <c r="H57" s="48">
        <v>11.0</v>
      </c>
      <c r="I57" s="48">
        <v>82823.0</v>
      </c>
      <c r="J57" s="48">
        <v>45.0</v>
      </c>
      <c r="K57" s="48">
        <v>9.0</v>
      </c>
      <c r="L57" s="48">
        <v>1.0</v>
      </c>
      <c r="M57" s="48">
        <v>0.999845</v>
      </c>
      <c r="N57" s="48">
        <v>0.999367</v>
      </c>
      <c r="O57" s="48">
        <v>0.999606</v>
      </c>
      <c r="P57" s="18">
        <f t="shared" si="5"/>
        <v>56</v>
      </c>
      <c r="Q57" s="22"/>
      <c r="R57" s="22"/>
      <c r="S57" s="22"/>
      <c r="T57" s="22"/>
      <c r="U57" s="21"/>
      <c r="V57" s="21"/>
      <c r="W57" s="21"/>
      <c r="X57" s="21"/>
      <c r="Y57" s="21"/>
      <c r="Z57" s="21"/>
      <c r="AA57" s="21"/>
    </row>
    <row r="58" ht="19.5" customHeight="1">
      <c r="A58" s="47"/>
      <c r="B58" s="31" t="s">
        <v>179</v>
      </c>
      <c r="C58" s="14" t="s">
        <v>180</v>
      </c>
      <c r="D58" s="31" t="s">
        <v>68</v>
      </c>
      <c r="E58" s="32" t="s">
        <v>60</v>
      </c>
      <c r="F58" s="48">
        <v>11180.0</v>
      </c>
      <c r="G58" s="48">
        <v>11058.0</v>
      </c>
      <c r="H58" s="48">
        <v>122.0</v>
      </c>
      <c r="I58" s="48">
        <v>21682.0</v>
      </c>
      <c r="J58" s="48">
        <v>138.0</v>
      </c>
      <c r="K58" s="48">
        <v>69.0</v>
      </c>
      <c r="L58" s="48">
        <v>22.0</v>
      </c>
      <c r="M58" s="48">
        <v>0.989088</v>
      </c>
      <c r="N58" s="48">
        <v>0.988061</v>
      </c>
      <c r="O58" s="48">
        <v>0.988574</v>
      </c>
      <c r="P58" s="18">
        <f t="shared" si="5"/>
        <v>260</v>
      </c>
      <c r="Q58" s="15">
        <f>P58+P59</f>
        <v>318</v>
      </c>
      <c r="R58" s="19" t="s">
        <v>61</v>
      </c>
      <c r="S58" s="20">
        <f>Q58/R58</f>
        <v>5.716763389</v>
      </c>
      <c r="T58" s="40">
        <v>191.0</v>
      </c>
      <c r="U58" s="21"/>
      <c r="V58" s="21"/>
      <c r="W58" s="21"/>
      <c r="X58" s="21"/>
      <c r="Y58" s="21"/>
      <c r="Z58" s="21"/>
      <c r="AA58" s="21"/>
    </row>
    <row r="59" ht="30.0" customHeight="1">
      <c r="A59" s="22"/>
      <c r="B59" s="22"/>
      <c r="C59" s="22"/>
      <c r="D59" s="22"/>
      <c r="E59" s="32" t="s">
        <v>62</v>
      </c>
      <c r="F59" s="48">
        <v>70896.0</v>
      </c>
      <c r="G59" s="48">
        <v>70882.0</v>
      </c>
      <c r="H59" s="48">
        <v>14.0</v>
      </c>
      <c r="I59" s="48">
        <v>82816.0</v>
      </c>
      <c r="J59" s="48">
        <v>44.0</v>
      </c>
      <c r="K59" s="48">
        <v>8.0</v>
      </c>
      <c r="L59" s="48">
        <v>0.0</v>
      </c>
      <c r="M59" s="48">
        <v>0.999803</v>
      </c>
      <c r="N59" s="48">
        <v>0.999381</v>
      </c>
      <c r="O59" s="48">
        <v>0.999592</v>
      </c>
      <c r="P59" s="18">
        <f t="shared" si="5"/>
        <v>58</v>
      </c>
      <c r="Q59" s="22"/>
      <c r="R59" s="22"/>
      <c r="S59" s="22"/>
      <c r="T59" s="22"/>
      <c r="U59" s="21"/>
      <c r="V59" s="21"/>
      <c r="W59" s="21"/>
      <c r="X59" s="21"/>
      <c r="Y59" s="21"/>
      <c r="Z59" s="21"/>
      <c r="AA59" s="21"/>
    </row>
    <row r="60">
      <c r="A60" s="30"/>
      <c r="B60" s="30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  <c r="S60" s="30"/>
      <c r="T60" s="21"/>
      <c r="U60" s="30"/>
      <c r="V60" s="30"/>
      <c r="W60" s="30"/>
      <c r="X60" s="30"/>
      <c r="Y60" s="30"/>
      <c r="Z60" s="30"/>
      <c r="AA60" s="30"/>
    </row>
    <row r="61">
      <c r="A61" s="74" t="s">
        <v>181</v>
      </c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5"/>
      <c r="T61" s="78"/>
      <c r="U61" s="74"/>
      <c r="V61" s="74"/>
      <c r="W61" s="74"/>
      <c r="X61" s="74"/>
      <c r="Y61" s="74"/>
      <c r="Z61" s="74"/>
      <c r="AA61" s="74"/>
    </row>
    <row r="62" ht="26.25" customHeight="1">
      <c r="A62" s="13" t="s">
        <v>58</v>
      </c>
      <c r="B62" s="31" t="s">
        <v>182</v>
      </c>
      <c r="C62" s="14" t="s">
        <v>183</v>
      </c>
      <c r="D62" s="31" t="s">
        <v>68</v>
      </c>
      <c r="E62" s="32" t="s">
        <v>60</v>
      </c>
      <c r="F62" s="48">
        <v>11180.0</v>
      </c>
      <c r="G62" s="48">
        <v>11115.0</v>
      </c>
      <c r="H62" s="48">
        <v>65.0</v>
      </c>
      <c r="I62" s="48">
        <v>21706.0</v>
      </c>
      <c r="J62" s="48">
        <v>84.0</v>
      </c>
      <c r="K62" s="48">
        <v>34.0</v>
      </c>
      <c r="L62" s="48">
        <v>16.0</v>
      </c>
      <c r="M62" s="48">
        <v>0.994186</v>
      </c>
      <c r="N62" s="48">
        <v>0.99274</v>
      </c>
      <c r="O62" s="48">
        <v>0.993462</v>
      </c>
      <c r="P62" s="18">
        <f t="shared" ref="P62:P71" si="6"> H62+J62</f>
        <v>149</v>
      </c>
      <c r="Q62" s="15">
        <f>P62+P63</f>
        <v>200</v>
      </c>
      <c r="R62" s="19" t="s">
        <v>61</v>
      </c>
      <c r="S62" s="20">
        <f>Q62/R62</f>
        <v>3.595448673</v>
      </c>
      <c r="T62" s="40">
        <v>312.0</v>
      </c>
      <c r="U62" s="21"/>
      <c r="V62" s="21"/>
      <c r="W62" s="21"/>
      <c r="X62" s="21"/>
      <c r="Y62" s="21"/>
      <c r="Z62" s="21"/>
      <c r="AA62" s="21"/>
    </row>
    <row r="63" ht="23.25" customHeight="1">
      <c r="A63" s="47"/>
      <c r="B63" s="22"/>
      <c r="C63" s="22"/>
      <c r="D63" s="22"/>
      <c r="E63" s="32" t="s">
        <v>62</v>
      </c>
      <c r="F63" s="48">
        <v>70896.0</v>
      </c>
      <c r="G63" s="48">
        <v>70889.0</v>
      </c>
      <c r="H63" s="48">
        <v>7.0</v>
      </c>
      <c r="I63" s="48">
        <v>82835.0</v>
      </c>
      <c r="J63" s="48">
        <v>44.0</v>
      </c>
      <c r="K63" s="48">
        <v>6.0</v>
      </c>
      <c r="L63" s="48">
        <v>3.0</v>
      </c>
      <c r="M63" s="48">
        <v>0.999901</v>
      </c>
      <c r="N63" s="48">
        <v>0.999381</v>
      </c>
      <c r="O63" s="48">
        <v>0.999641</v>
      </c>
      <c r="P63" s="18">
        <f t="shared" si="6"/>
        <v>51</v>
      </c>
      <c r="Q63" s="22"/>
      <c r="R63" s="22"/>
      <c r="S63" s="22"/>
      <c r="T63" s="22"/>
      <c r="U63" s="21"/>
      <c r="V63" s="21"/>
      <c r="W63" s="21"/>
      <c r="X63" s="21"/>
      <c r="Y63" s="21"/>
      <c r="Z63" s="21"/>
      <c r="AA63" s="21"/>
    </row>
    <row r="64" ht="24.75" customHeight="1">
      <c r="A64" s="47"/>
      <c r="B64" s="31" t="s">
        <v>184</v>
      </c>
      <c r="C64" s="14" t="s">
        <v>185</v>
      </c>
      <c r="D64" s="31" t="s">
        <v>68</v>
      </c>
      <c r="E64" s="32" t="s">
        <v>60</v>
      </c>
      <c r="F64" s="48">
        <v>11180.0</v>
      </c>
      <c r="G64" s="48">
        <v>11121.0</v>
      </c>
      <c r="H64" s="48">
        <v>59.0</v>
      </c>
      <c r="I64" s="48">
        <v>21717.0</v>
      </c>
      <c r="J64" s="48">
        <v>86.0</v>
      </c>
      <c r="K64" s="48">
        <v>30.0</v>
      </c>
      <c r="L64" s="48">
        <v>18.0</v>
      </c>
      <c r="M64" s="48">
        <v>0.994723</v>
      </c>
      <c r="N64" s="48">
        <v>0.992573</v>
      </c>
      <c r="O64" s="48">
        <v>0.993647</v>
      </c>
      <c r="P64" s="18">
        <f t="shared" si="6"/>
        <v>145</v>
      </c>
      <c r="Q64" s="15">
        <f>P64+P65</f>
        <v>194</v>
      </c>
      <c r="R64" s="19" t="s">
        <v>61</v>
      </c>
      <c r="S64" s="20">
        <f>Q64/R64</f>
        <v>3.487585212</v>
      </c>
      <c r="T64" s="79">
        <v>321.0</v>
      </c>
      <c r="U64" s="21"/>
      <c r="V64" s="21"/>
      <c r="W64" s="21"/>
      <c r="X64" s="21"/>
      <c r="Y64" s="21"/>
      <c r="Z64" s="21"/>
      <c r="AA64" s="21"/>
    </row>
    <row r="65" ht="27.75" customHeight="1">
      <c r="A65" s="47"/>
      <c r="B65" s="22"/>
      <c r="C65" s="22"/>
      <c r="D65" s="22"/>
      <c r="E65" s="32" t="s">
        <v>62</v>
      </c>
      <c r="F65" s="48">
        <v>70896.0</v>
      </c>
      <c r="G65" s="48">
        <v>70890.0</v>
      </c>
      <c r="H65" s="48">
        <v>6.0</v>
      </c>
      <c r="I65" s="48">
        <v>82835.0</v>
      </c>
      <c r="J65" s="48">
        <v>43.0</v>
      </c>
      <c r="K65" s="48">
        <v>5.0</v>
      </c>
      <c r="L65" s="48">
        <v>3.0</v>
      </c>
      <c r="M65" s="48">
        <v>0.999915</v>
      </c>
      <c r="N65" s="48">
        <v>0.999395</v>
      </c>
      <c r="O65" s="48">
        <v>0.999655</v>
      </c>
      <c r="P65" s="18">
        <f t="shared" si="6"/>
        <v>49</v>
      </c>
      <c r="Q65" s="22"/>
      <c r="R65" s="22"/>
      <c r="S65" s="22"/>
      <c r="T65" s="22"/>
      <c r="U65" s="21"/>
      <c r="V65" s="21"/>
      <c r="W65" s="21"/>
      <c r="X65" s="21"/>
      <c r="Y65" s="21"/>
      <c r="Z65" s="21"/>
      <c r="AA65" s="21"/>
    </row>
    <row r="66" ht="24.0" customHeight="1">
      <c r="A66" s="47"/>
      <c r="B66" s="31" t="s">
        <v>186</v>
      </c>
      <c r="C66" s="14" t="s">
        <v>187</v>
      </c>
      <c r="D66" s="31" t="s">
        <v>68</v>
      </c>
      <c r="E66" s="32" t="s">
        <v>60</v>
      </c>
      <c r="F66" s="48">
        <v>11180.0</v>
      </c>
      <c r="G66" s="48">
        <v>11109.0</v>
      </c>
      <c r="H66" s="48">
        <v>71.0</v>
      </c>
      <c r="I66" s="48">
        <v>21703.0</v>
      </c>
      <c r="J66" s="48">
        <v>99.0</v>
      </c>
      <c r="K66" s="48">
        <v>38.0</v>
      </c>
      <c r="L66" s="48">
        <v>16.0</v>
      </c>
      <c r="M66" s="48">
        <v>0.993649</v>
      </c>
      <c r="N66" s="48">
        <v>0.991449</v>
      </c>
      <c r="O66" s="48">
        <v>0.992548</v>
      </c>
      <c r="P66" s="18">
        <f t="shared" si="6"/>
        <v>170</v>
      </c>
      <c r="Q66" s="15">
        <f>P66+P67</f>
        <v>216</v>
      </c>
      <c r="R66" s="19" t="s">
        <v>61</v>
      </c>
      <c r="S66" s="20">
        <f>Q66/R66</f>
        <v>3.883084566</v>
      </c>
      <c r="T66" s="40">
        <v>303.0</v>
      </c>
      <c r="U66" s="21"/>
      <c r="V66" s="21"/>
      <c r="W66" s="21"/>
      <c r="X66" s="21"/>
      <c r="Y66" s="21"/>
      <c r="Z66" s="21"/>
      <c r="AA66" s="21"/>
    </row>
    <row r="67" ht="26.25" customHeight="1">
      <c r="A67" s="47"/>
      <c r="B67" s="22"/>
      <c r="C67" s="22"/>
      <c r="D67" s="22"/>
      <c r="E67" s="32" t="s">
        <v>62</v>
      </c>
      <c r="F67" s="48">
        <v>70896.0</v>
      </c>
      <c r="G67" s="48">
        <v>70891.0</v>
      </c>
      <c r="H67" s="48">
        <v>5.0</v>
      </c>
      <c r="I67" s="48">
        <v>82824.0</v>
      </c>
      <c r="J67" s="48">
        <v>41.0</v>
      </c>
      <c r="K67" s="48">
        <v>4.0</v>
      </c>
      <c r="L67" s="48">
        <v>1.0</v>
      </c>
      <c r="M67" s="48">
        <v>0.999929</v>
      </c>
      <c r="N67" s="48">
        <v>0.999423</v>
      </c>
      <c r="O67" s="48">
        <v>0.999676</v>
      </c>
      <c r="P67" s="18">
        <f t="shared" si="6"/>
        <v>46</v>
      </c>
      <c r="Q67" s="22"/>
      <c r="R67" s="22"/>
      <c r="S67" s="22"/>
      <c r="T67" s="22"/>
      <c r="U67" s="21"/>
      <c r="V67" s="21"/>
      <c r="W67" s="21"/>
      <c r="X67" s="21"/>
      <c r="Y67" s="21"/>
      <c r="Z67" s="21"/>
      <c r="AA67" s="21"/>
    </row>
    <row r="68">
      <c r="A68" s="47"/>
      <c r="B68" s="31" t="s">
        <v>188</v>
      </c>
      <c r="C68" s="14" t="s">
        <v>189</v>
      </c>
      <c r="D68" s="31" t="s">
        <v>68</v>
      </c>
      <c r="E68" s="32" t="s">
        <v>60</v>
      </c>
      <c r="F68" s="48">
        <v>11180.0</v>
      </c>
      <c r="G68" s="48">
        <v>11100.0</v>
      </c>
      <c r="H68" s="48">
        <v>80.0</v>
      </c>
      <c r="I68" s="48">
        <v>21711.0</v>
      </c>
      <c r="J68" s="48">
        <v>111.0</v>
      </c>
      <c r="K68" s="48">
        <v>46.0</v>
      </c>
      <c r="L68" s="48">
        <v>17.0</v>
      </c>
      <c r="M68" s="48">
        <v>0.992844</v>
      </c>
      <c r="N68" s="48">
        <v>0.990415</v>
      </c>
      <c r="O68" s="48">
        <v>0.991628</v>
      </c>
      <c r="P68" s="18">
        <f t="shared" si="6"/>
        <v>191</v>
      </c>
      <c r="Q68" s="15">
        <f>P68+P69</f>
        <v>240</v>
      </c>
      <c r="R68" s="19" t="s">
        <v>61</v>
      </c>
      <c r="S68" s="20">
        <f>Q68/R68</f>
        <v>4.314538407</v>
      </c>
      <c r="T68" s="40">
        <v>270.0</v>
      </c>
      <c r="U68" s="21"/>
      <c r="V68" s="21"/>
      <c r="W68" s="21"/>
      <c r="X68" s="21"/>
      <c r="Y68" s="21"/>
      <c r="Z68" s="21"/>
      <c r="AA68" s="21"/>
    </row>
    <row r="69" ht="27.75" customHeight="1">
      <c r="A69" s="47"/>
      <c r="B69" s="22"/>
      <c r="C69" s="22"/>
      <c r="D69" s="22"/>
      <c r="E69" s="32" t="s">
        <v>62</v>
      </c>
      <c r="F69" s="48">
        <v>70896.0</v>
      </c>
      <c r="G69" s="48">
        <v>70888.0</v>
      </c>
      <c r="H69" s="48">
        <v>8.0</v>
      </c>
      <c r="I69" s="48">
        <v>82833.0</v>
      </c>
      <c r="J69" s="48">
        <v>41.0</v>
      </c>
      <c r="K69" s="48">
        <v>3.0</v>
      </c>
      <c r="L69" s="48">
        <v>2.0</v>
      </c>
      <c r="M69" s="48">
        <v>0.999887</v>
      </c>
      <c r="N69" s="48">
        <v>0.999423</v>
      </c>
      <c r="O69" s="48">
        <v>0.999655</v>
      </c>
      <c r="P69" s="18">
        <f t="shared" si="6"/>
        <v>49</v>
      </c>
      <c r="Q69" s="22"/>
      <c r="R69" s="22"/>
      <c r="S69" s="22"/>
      <c r="T69" s="22"/>
      <c r="U69" s="21"/>
      <c r="V69" s="21"/>
      <c r="W69" s="21"/>
      <c r="X69" s="21"/>
      <c r="Y69" s="21"/>
      <c r="Z69" s="21"/>
      <c r="AA69" s="21"/>
    </row>
    <row r="70" ht="24.75" customHeight="1">
      <c r="A70" s="47"/>
      <c r="B70" s="31" t="s">
        <v>190</v>
      </c>
      <c r="C70" s="14" t="s">
        <v>191</v>
      </c>
      <c r="D70" s="31" t="s">
        <v>68</v>
      </c>
      <c r="E70" s="32" t="s">
        <v>60</v>
      </c>
      <c r="F70" s="48">
        <v>11180.0</v>
      </c>
      <c r="G70" s="48">
        <v>11065.0</v>
      </c>
      <c r="H70" s="48">
        <v>115.0</v>
      </c>
      <c r="I70" s="48">
        <v>21693.0</v>
      </c>
      <c r="J70" s="48">
        <v>145.0</v>
      </c>
      <c r="K70" s="48">
        <v>65.0</v>
      </c>
      <c r="L70" s="48">
        <v>30.0</v>
      </c>
      <c r="M70" s="48">
        <v>0.989714</v>
      </c>
      <c r="N70" s="48">
        <v>0.987471</v>
      </c>
      <c r="O70" s="48">
        <v>0.988591</v>
      </c>
      <c r="P70" s="18">
        <f t="shared" si="6"/>
        <v>260</v>
      </c>
      <c r="Q70" s="15">
        <f>P70+P71</f>
        <v>311</v>
      </c>
      <c r="R70" s="19" t="s">
        <v>61</v>
      </c>
      <c r="S70" s="20">
        <f>Q70/R70</f>
        <v>5.590922686</v>
      </c>
      <c r="T70" s="40">
        <v>205.0</v>
      </c>
      <c r="U70" s="21"/>
      <c r="V70" s="21"/>
      <c r="W70" s="21"/>
      <c r="X70" s="21"/>
      <c r="Y70" s="21"/>
      <c r="Z70" s="21"/>
      <c r="AA70" s="21"/>
    </row>
    <row r="71" ht="27.0" customHeight="1">
      <c r="A71" s="22"/>
      <c r="B71" s="22"/>
      <c r="C71" s="22"/>
      <c r="D71" s="22"/>
      <c r="E71" s="32" t="s">
        <v>62</v>
      </c>
      <c r="F71" s="48">
        <v>70896.0</v>
      </c>
      <c r="G71" s="48">
        <v>70887.0</v>
      </c>
      <c r="H71" s="48">
        <v>9.0</v>
      </c>
      <c r="I71" s="48">
        <v>82833.0</v>
      </c>
      <c r="J71" s="48">
        <v>42.0</v>
      </c>
      <c r="K71" s="48">
        <v>5.0</v>
      </c>
      <c r="L71" s="48">
        <v>1.0</v>
      </c>
      <c r="M71" s="48">
        <v>0.999873</v>
      </c>
      <c r="N71" s="48">
        <v>0.999409</v>
      </c>
      <c r="O71" s="48">
        <v>0.999641</v>
      </c>
      <c r="P71" s="18">
        <f t="shared" si="6"/>
        <v>51</v>
      </c>
      <c r="Q71" s="22"/>
      <c r="R71" s="22"/>
      <c r="S71" s="22"/>
      <c r="T71" s="22"/>
      <c r="U71" s="21"/>
      <c r="V71" s="21"/>
      <c r="W71" s="21"/>
      <c r="X71" s="21"/>
      <c r="Y71" s="21"/>
      <c r="Z71" s="21"/>
      <c r="AA71" s="21"/>
    </row>
    <row r="72" ht="24.0" customHeight="1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21"/>
      <c r="U72" s="30"/>
      <c r="V72" s="30"/>
      <c r="W72" s="30"/>
      <c r="X72" s="30"/>
      <c r="Y72" s="30"/>
      <c r="Z72" s="30"/>
      <c r="AA72" s="30"/>
    </row>
    <row r="73" ht="24.0" customHeight="1">
      <c r="A73" s="13" t="s">
        <v>130</v>
      </c>
      <c r="B73" s="31" t="s">
        <v>192</v>
      </c>
      <c r="C73" s="14" t="s">
        <v>193</v>
      </c>
      <c r="D73" s="31" t="s">
        <v>68</v>
      </c>
      <c r="E73" s="32" t="s">
        <v>60</v>
      </c>
      <c r="F73" s="48">
        <v>414717.0</v>
      </c>
      <c r="G73" s="48">
        <v>411738.0</v>
      </c>
      <c r="H73" s="48">
        <v>2979.0</v>
      </c>
      <c r="I73" s="48">
        <v>965873.0</v>
      </c>
      <c r="J73" s="48">
        <v>3745.0</v>
      </c>
      <c r="K73" s="48">
        <v>1780.0</v>
      </c>
      <c r="L73" s="48">
        <v>896.0</v>
      </c>
      <c r="M73" s="48">
        <v>0.992817</v>
      </c>
      <c r="N73" s="48">
        <v>0.99122</v>
      </c>
      <c r="O73" s="48">
        <v>0.992018</v>
      </c>
      <c r="P73" s="18">
        <f t="shared" ref="P73:P82" si="7"> H73+J73</f>
        <v>6724</v>
      </c>
      <c r="Q73" s="15">
        <f>P73+P74</f>
        <v>12856</v>
      </c>
      <c r="R73" s="50">
        <v>2490.0</v>
      </c>
      <c r="S73" s="20">
        <f>Q73/R73</f>
        <v>5.163052209</v>
      </c>
      <c r="T73" s="40">
        <v>18730.0</v>
      </c>
      <c r="U73" s="30"/>
      <c r="V73" s="30"/>
      <c r="W73" s="30"/>
      <c r="X73" s="30"/>
      <c r="Y73" s="30"/>
      <c r="Z73" s="30"/>
      <c r="AA73" s="30"/>
    </row>
    <row r="74" ht="23.25" customHeight="1">
      <c r="A74" s="47"/>
      <c r="B74" s="22"/>
      <c r="C74" s="22"/>
      <c r="D74" s="22"/>
      <c r="E74" s="32" t="s">
        <v>62</v>
      </c>
      <c r="F74" s="48">
        <v>3252095.0</v>
      </c>
      <c r="G74" s="48">
        <v>3249945.0</v>
      </c>
      <c r="H74" s="48">
        <v>2150.0</v>
      </c>
      <c r="I74" s="48">
        <v>3791764.0</v>
      </c>
      <c r="J74" s="48">
        <v>3982.0</v>
      </c>
      <c r="K74" s="48">
        <v>803.0</v>
      </c>
      <c r="L74" s="48">
        <v>146.0</v>
      </c>
      <c r="M74" s="48">
        <v>0.999339</v>
      </c>
      <c r="N74" s="48">
        <v>0.998778</v>
      </c>
      <c r="O74" s="48">
        <v>0.999058</v>
      </c>
      <c r="P74" s="18">
        <f t="shared" si="7"/>
        <v>6132</v>
      </c>
      <c r="Q74" s="22"/>
      <c r="R74" s="22"/>
      <c r="S74" s="22"/>
      <c r="T74" s="22"/>
      <c r="U74" s="30"/>
      <c r="V74" s="30"/>
      <c r="W74" s="30"/>
      <c r="X74" s="30"/>
      <c r="Y74" s="30"/>
      <c r="Z74" s="30"/>
      <c r="AA74" s="30"/>
    </row>
    <row r="75" ht="26.25" customHeight="1">
      <c r="A75" s="47"/>
      <c r="B75" s="31" t="s">
        <v>194</v>
      </c>
      <c r="C75" s="14" t="s">
        <v>195</v>
      </c>
      <c r="D75" s="34" t="s">
        <v>68</v>
      </c>
      <c r="E75" s="32" t="s">
        <v>60</v>
      </c>
      <c r="F75" s="48">
        <v>414717.0</v>
      </c>
      <c r="G75" s="48">
        <v>411537.0</v>
      </c>
      <c r="H75" s="48">
        <v>3180.0</v>
      </c>
      <c r="I75" s="48">
        <v>965790.0</v>
      </c>
      <c r="J75" s="48">
        <v>3990.0</v>
      </c>
      <c r="K75" s="48">
        <v>1936.0</v>
      </c>
      <c r="L75" s="48">
        <v>987.0</v>
      </c>
      <c r="M75" s="48">
        <v>0.992332</v>
      </c>
      <c r="N75" s="48">
        <v>0.990646</v>
      </c>
      <c r="O75" s="48">
        <v>0.991488</v>
      </c>
      <c r="P75" s="18">
        <f t="shared" si="7"/>
        <v>7170</v>
      </c>
      <c r="Q75" s="15">
        <f>P75+P76</f>
        <v>13381</v>
      </c>
      <c r="R75" s="50">
        <v>2490.0</v>
      </c>
      <c r="S75" s="20">
        <f>Q75/R75</f>
        <v>5.373895582</v>
      </c>
      <c r="T75" s="40">
        <v>17324.0</v>
      </c>
      <c r="U75" s="30"/>
      <c r="V75" s="30"/>
      <c r="W75" s="30"/>
      <c r="X75" s="30"/>
      <c r="Y75" s="30"/>
      <c r="Z75" s="30"/>
      <c r="AA75" s="30"/>
    </row>
    <row r="76" ht="25.5" customHeight="1">
      <c r="A76" s="47"/>
      <c r="B76" s="22"/>
      <c r="C76" s="22"/>
      <c r="D76" s="41"/>
      <c r="E76" s="32" t="s">
        <v>62</v>
      </c>
      <c r="F76" s="48">
        <v>3252095.0</v>
      </c>
      <c r="G76" s="48">
        <v>3249910.0</v>
      </c>
      <c r="H76" s="48">
        <v>2185.0</v>
      </c>
      <c r="I76" s="48">
        <v>3791789.0</v>
      </c>
      <c r="J76" s="48">
        <v>4026.0</v>
      </c>
      <c r="K76" s="48">
        <v>829.0</v>
      </c>
      <c r="L76" s="48">
        <v>152.0</v>
      </c>
      <c r="M76" s="48">
        <v>0.999328</v>
      </c>
      <c r="N76" s="48">
        <v>0.998764</v>
      </c>
      <c r="O76" s="48">
        <v>0.999046</v>
      </c>
      <c r="P76" s="18">
        <f t="shared" si="7"/>
        <v>6211</v>
      </c>
      <c r="Q76" s="22"/>
      <c r="R76" s="22"/>
      <c r="S76" s="22"/>
      <c r="T76" s="22"/>
      <c r="U76" s="30"/>
      <c r="V76" s="30"/>
      <c r="W76" s="30"/>
      <c r="X76" s="30"/>
      <c r="Y76" s="30"/>
      <c r="Z76" s="30"/>
      <c r="AA76" s="30"/>
    </row>
    <row r="77" ht="27.0" customHeight="1">
      <c r="A77" s="47"/>
      <c r="B77" s="31" t="s">
        <v>196</v>
      </c>
      <c r="C77" s="14" t="s">
        <v>197</v>
      </c>
      <c r="D77" s="34" t="s">
        <v>68</v>
      </c>
      <c r="E77" s="32" t="s">
        <v>60</v>
      </c>
      <c r="F77" s="48">
        <v>414717.0</v>
      </c>
      <c r="G77" s="48">
        <v>411519.0</v>
      </c>
      <c r="H77" s="48">
        <v>3198.0</v>
      </c>
      <c r="I77" s="48">
        <v>965498.0</v>
      </c>
      <c r="J77" s="48">
        <v>3906.0</v>
      </c>
      <c r="K77" s="48">
        <v>1911.0</v>
      </c>
      <c r="L77" s="48">
        <v>876.0</v>
      </c>
      <c r="M77" s="48">
        <v>0.992289</v>
      </c>
      <c r="N77" s="48">
        <v>0.990841</v>
      </c>
      <c r="O77" s="48">
        <v>0.991565</v>
      </c>
      <c r="P77" s="18">
        <f t="shared" si="7"/>
        <v>7104</v>
      </c>
      <c r="Q77" s="15">
        <f>P77+P78</f>
        <v>13252</v>
      </c>
      <c r="R77" s="38">
        <v>2490.0</v>
      </c>
      <c r="S77" s="20">
        <f>Q77/R77</f>
        <v>5.322088353</v>
      </c>
      <c r="T77" s="40">
        <v>12157.0</v>
      </c>
      <c r="U77" s="30"/>
      <c r="V77" s="30"/>
      <c r="W77" s="30"/>
      <c r="X77" s="30"/>
      <c r="Y77" s="30"/>
      <c r="Z77" s="30"/>
      <c r="AA77" s="30"/>
    </row>
    <row r="78" ht="23.25" customHeight="1">
      <c r="A78" s="47"/>
      <c r="B78" s="22"/>
      <c r="C78" s="22"/>
      <c r="D78" s="41"/>
      <c r="E78" s="32" t="s">
        <v>62</v>
      </c>
      <c r="F78" s="48">
        <v>3252095.0</v>
      </c>
      <c r="G78" s="48">
        <v>3249938.0</v>
      </c>
      <c r="H78" s="48">
        <v>2157.0</v>
      </c>
      <c r="I78" s="48">
        <v>3791103.0</v>
      </c>
      <c r="J78" s="48">
        <v>3991.0</v>
      </c>
      <c r="K78" s="48">
        <v>797.0</v>
      </c>
      <c r="L78" s="48">
        <v>149.0</v>
      </c>
      <c r="M78" s="48">
        <v>0.999337</v>
      </c>
      <c r="N78" s="48">
        <v>0.998775</v>
      </c>
      <c r="O78" s="48">
        <v>0.999056</v>
      </c>
      <c r="P78" s="18">
        <f t="shared" si="7"/>
        <v>6148</v>
      </c>
      <c r="Q78" s="22"/>
      <c r="R78" s="41"/>
      <c r="S78" s="22"/>
      <c r="T78" s="22"/>
      <c r="U78" s="30"/>
      <c r="V78" s="30"/>
      <c r="W78" s="30"/>
      <c r="X78" s="30"/>
      <c r="Y78" s="30"/>
      <c r="Z78" s="30"/>
      <c r="AA78" s="30"/>
    </row>
    <row r="79" ht="25.5" customHeight="1">
      <c r="A79" s="47"/>
      <c r="B79" s="31" t="s">
        <v>198</v>
      </c>
      <c r="C79" s="14" t="s">
        <v>199</v>
      </c>
      <c r="D79" s="34" t="s">
        <v>68</v>
      </c>
      <c r="E79" s="32" t="s">
        <v>60</v>
      </c>
      <c r="F79" s="48">
        <v>414717.0</v>
      </c>
      <c r="G79" s="48">
        <v>410780.0</v>
      </c>
      <c r="H79" s="48">
        <v>3937.0</v>
      </c>
      <c r="I79" s="48">
        <v>965234.0</v>
      </c>
      <c r="J79" s="48">
        <v>4771.0</v>
      </c>
      <c r="K79" s="48">
        <v>2410.0</v>
      </c>
      <c r="L79" s="48">
        <v>1117.0</v>
      </c>
      <c r="M79" s="48">
        <v>0.990507</v>
      </c>
      <c r="N79" s="48">
        <v>0.988812</v>
      </c>
      <c r="O79" s="48">
        <v>0.989659</v>
      </c>
      <c r="P79" s="18">
        <f t="shared" si="7"/>
        <v>8708</v>
      </c>
      <c r="Q79" s="15">
        <f>P79+P80</f>
        <v>15041</v>
      </c>
      <c r="R79" s="38">
        <v>2490.0</v>
      </c>
      <c r="S79" s="20">
        <f>Q79/R79</f>
        <v>6.040562249</v>
      </c>
      <c r="T79" s="40">
        <v>18728.0</v>
      </c>
      <c r="U79" s="30"/>
      <c r="V79" s="30"/>
      <c r="W79" s="30"/>
      <c r="X79" s="30"/>
      <c r="Y79" s="30"/>
      <c r="Z79" s="30"/>
      <c r="AA79" s="30"/>
    </row>
    <row r="80" ht="21.75" customHeight="1">
      <c r="A80" s="47"/>
      <c r="B80" s="22"/>
      <c r="C80" s="22"/>
      <c r="D80" s="41"/>
      <c r="E80" s="32" t="s">
        <v>62</v>
      </c>
      <c r="F80" s="48">
        <v>3252095.0</v>
      </c>
      <c r="G80" s="48">
        <v>3249853.0</v>
      </c>
      <c r="H80" s="48">
        <v>2242.0</v>
      </c>
      <c r="I80" s="48">
        <v>3791213.0</v>
      </c>
      <c r="J80" s="48">
        <v>4091.0</v>
      </c>
      <c r="K80" s="48">
        <v>849.0</v>
      </c>
      <c r="L80" s="48">
        <v>166.0</v>
      </c>
      <c r="M80" s="48">
        <v>0.999311</v>
      </c>
      <c r="N80" s="48">
        <v>0.998744</v>
      </c>
      <c r="O80" s="48">
        <v>0.999027</v>
      </c>
      <c r="P80" s="18">
        <f t="shared" si="7"/>
        <v>6333</v>
      </c>
      <c r="Q80" s="22"/>
      <c r="R80" s="41"/>
      <c r="S80" s="22"/>
      <c r="T80" s="22"/>
      <c r="U80" s="30"/>
      <c r="V80" s="30"/>
      <c r="W80" s="30"/>
      <c r="X80" s="30"/>
      <c r="Y80" s="30"/>
      <c r="Z80" s="30"/>
      <c r="AA80" s="30"/>
    </row>
    <row r="81" ht="24.75" customHeight="1">
      <c r="A81" s="47"/>
      <c r="B81" s="31" t="s">
        <v>200</v>
      </c>
      <c r="C81" s="14" t="s">
        <v>201</v>
      </c>
      <c r="D81" s="34" t="s">
        <v>68</v>
      </c>
      <c r="E81" s="32" t="s">
        <v>60</v>
      </c>
      <c r="F81" s="48">
        <v>414717.0</v>
      </c>
      <c r="G81" s="48">
        <v>409814.0</v>
      </c>
      <c r="H81" s="48">
        <v>4903.0</v>
      </c>
      <c r="I81" s="48">
        <v>964540.0</v>
      </c>
      <c r="J81" s="48">
        <v>5646.0</v>
      </c>
      <c r="K81" s="48">
        <v>2919.0</v>
      </c>
      <c r="L81" s="48">
        <v>1123.0</v>
      </c>
      <c r="M81" s="48">
        <v>0.988177</v>
      </c>
      <c r="N81" s="48">
        <v>0.986755</v>
      </c>
      <c r="O81" s="48">
        <v>0.987466</v>
      </c>
      <c r="P81" s="18">
        <f t="shared" si="7"/>
        <v>10549</v>
      </c>
      <c r="Q81" s="15">
        <f>P81+P82</f>
        <v>17220</v>
      </c>
      <c r="R81" s="38">
        <v>2490.0</v>
      </c>
      <c r="S81" s="20">
        <f>Q81/R81</f>
        <v>6.915662651</v>
      </c>
      <c r="T81" s="40">
        <v>16574.0</v>
      </c>
      <c r="U81" s="30"/>
      <c r="V81" s="30"/>
      <c r="W81" s="30"/>
      <c r="X81" s="30"/>
      <c r="Y81" s="30"/>
      <c r="Z81" s="30"/>
      <c r="AA81" s="30"/>
    </row>
    <row r="82" ht="27.0" customHeight="1">
      <c r="A82" s="22"/>
      <c r="B82" s="22"/>
      <c r="C82" s="22"/>
      <c r="D82" s="41"/>
      <c r="E82" s="32" t="s">
        <v>62</v>
      </c>
      <c r="F82" s="48">
        <v>3252095.0</v>
      </c>
      <c r="G82" s="48">
        <v>3249687.0</v>
      </c>
      <c r="H82" s="48">
        <v>2408.0</v>
      </c>
      <c r="I82" s="48">
        <v>3791538.0</v>
      </c>
      <c r="J82" s="48">
        <v>4263.0</v>
      </c>
      <c r="K82" s="48">
        <v>945.0</v>
      </c>
      <c r="L82" s="48">
        <v>176.0</v>
      </c>
      <c r="M82" s="48">
        <v>0.99926</v>
      </c>
      <c r="N82" s="48">
        <v>0.998691</v>
      </c>
      <c r="O82" s="48">
        <v>0.998975</v>
      </c>
      <c r="P82" s="18">
        <f t="shared" si="7"/>
        <v>6671</v>
      </c>
      <c r="Q82" s="22"/>
      <c r="R82" s="41"/>
      <c r="S82" s="22"/>
      <c r="T82" s="22"/>
      <c r="U82" s="30"/>
      <c r="V82" s="30"/>
      <c r="W82" s="30"/>
      <c r="X82" s="30"/>
      <c r="Y82" s="30"/>
      <c r="Z82" s="30"/>
      <c r="AA82" s="30"/>
    </row>
    <row r="83">
      <c r="A83" s="30"/>
      <c r="B83" s="30"/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21"/>
      <c r="U83" s="30"/>
      <c r="V83" s="30"/>
      <c r="W83" s="30"/>
      <c r="X83" s="30"/>
      <c r="Y83" s="30"/>
      <c r="Z83" s="30"/>
      <c r="AA83" s="30"/>
    </row>
    <row r="84">
      <c r="A84" s="74" t="s">
        <v>202</v>
      </c>
      <c r="E84" s="74"/>
      <c r="F84" s="74"/>
      <c r="G84" s="74"/>
      <c r="H84" s="74"/>
      <c r="I84" s="74"/>
      <c r="J84" s="74"/>
      <c r="K84" s="74"/>
      <c r="L84" s="74"/>
      <c r="M84" s="74"/>
      <c r="N84" s="74"/>
      <c r="O84" s="74"/>
      <c r="P84" s="74"/>
      <c r="Q84" s="74"/>
      <c r="R84" s="74"/>
      <c r="S84" s="75"/>
      <c r="T84" s="78"/>
      <c r="U84" s="74"/>
      <c r="V84" s="74"/>
      <c r="W84" s="74"/>
      <c r="X84" s="74"/>
      <c r="Y84" s="74"/>
      <c r="Z84" s="74"/>
      <c r="AA84" s="74"/>
    </row>
    <row r="85" ht="25.5" customHeight="1">
      <c r="A85" s="80" t="s">
        <v>58</v>
      </c>
      <c r="B85" s="81" t="s">
        <v>203</v>
      </c>
      <c r="C85" s="14" t="s">
        <v>204</v>
      </c>
      <c r="D85" s="31" t="s">
        <v>68</v>
      </c>
      <c r="E85" s="32" t="s">
        <v>60</v>
      </c>
      <c r="F85" s="48">
        <v>11180.0</v>
      </c>
      <c r="G85" s="48">
        <v>11109.0</v>
      </c>
      <c r="H85" s="48">
        <v>71.0</v>
      </c>
      <c r="I85" s="48">
        <v>21685.0</v>
      </c>
      <c r="J85" s="48">
        <v>93.0</v>
      </c>
      <c r="K85" s="48">
        <v>40.0</v>
      </c>
      <c r="L85" s="48">
        <v>15.0</v>
      </c>
      <c r="M85" s="48">
        <v>0.993649</v>
      </c>
      <c r="N85" s="48">
        <v>0.991963</v>
      </c>
      <c r="O85" s="48">
        <v>0.992805</v>
      </c>
      <c r="P85" s="18">
        <f t="shared" ref="P85:P96" si="8"> H85+J85</f>
        <v>164</v>
      </c>
      <c r="Q85" s="15">
        <f>P85+P86</f>
        <v>206</v>
      </c>
      <c r="R85" s="19" t="s">
        <v>61</v>
      </c>
      <c r="S85" s="20">
        <f>Q85/R85</f>
        <v>3.703312133</v>
      </c>
      <c r="T85" s="40">
        <v>296.0</v>
      </c>
      <c r="U85" s="30"/>
      <c r="V85" s="30"/>
      <c r="W85" s="30"/>
      <c r="X85" s="30"/>
      <c r="Y85" s="30"/>
      <c r="Z85" s="30"/>
      <c r="AA85" s="30"/>
    </row>
    <row r="86" ht="22.5" customHeight="1">
      <c r="A86" s="47"/>
      <c r="B86" s="22"/>
      <c r="C86" s="22"/>
      <c r="D86" s="22"/>
      <c r="E86" s="32" t="s">
        <v>62</v>
      </c>
      <c r="F86" s="48">
        <v>70896.0</v>
      </c>
      <c r="G86" s="48">
        <v>70890.0</v>
      </c>
      <c r="H86" s="48">
        <v>6.0</v>
      </c>
      <c r="I86" s="48">
        <v>82819.0</v>
      </c>
      <c r="J86" s="48">
        <v>36.0</v>
      </c>
      <c r="K86" s="48">
        <v>4.0</v>
      </c>
      <c r="L86" s="48">
        <v>0.0</v>
      </c>
      <c r="M86" s="48">
        <v>0.999915</v>
      </c>
      <c r="N86" s="48">
        <v>0.999493</v>
      </c>
      <c r="O86" s="48">
        <v>0.999704</v>
      </c>
      <c r="P86" s="18">
        <f t="shared" si="8"/>
        <v>42</v>
      </c>
      <c r="Q86" s="22"/>
      <c r="R86" s="22"/>
      <c r="S86" s="22"/>
      <c r="T86" s="22"/>
      <c r="U86" s="30"/>
      <c r="V86" s="30"/>
      <c r="W86" s="30"/>
      <c r="X86" s="30"/>
      <c r="Y86" s="30"/>
      <c r="Z86" s="30"/>
      <c r="AA86" s="30"/>
    </row>
    <row r="87" ht="24.75" customHeight="1">
      <c r="A87" s="47"/>
      <c r="B87" s="31" t="s">
        <v>205</v>
      </c>
      <c r="C87" s="14" t="s">
        <v>206</v>
      </c>
      <c r="D87" s="34" t="s">
        <v>68</v>
      </c>
      <c r="E87" s="32" t="s">
        <v>60</v>
      </c>
      <c r="F87" s="48">
        <v>11180.0</v>
      </c>
      <c r="G87" s="48">
        <v>11112.0</v>
      </c>
      <c r="H87" s="48">
        <v>68.0</v>
      </c>
      <c r="I87" s="48">
        <v>21684.0</v>
      </c>
      <c r="J87" s="48">
        <v>86.0</v>
      </c>
      <c r="K87" s="48">
        <v>35.0</v>
      </c>
      <c r="L87" s="48">
        <v>13.0</v>
      </c>
      <c r="M87" s="48">
        <v>0.993918</v>
      </c>
      <c r="N87" s="48">
        <v>0.992567</v>
      </c>
      <c r="O87" s="48">
        <v>0.993242</v>
      </c>
      <c r="P87" s="18">
        <f t="shared" si="8"/>
        <v>154</v>
      </c>
      <c r="Q87" s="15">
        <f>P87+P88</f>
        <v>197</v>
      </c>
      <c r="R87" s="19" t="s">
        <v>61</v>
      </c>
      <c r="S87" s="20">
        <f>Q87/R87</f>
        <v>3.541516942</v>
      </c>
      <c r="T87" s="40">
        <v>299.0</v>
      </c>
      <c r="U87" s="30"/>
      <c r="V87" s="30"/>
      <c r="W87" s="30"/>
      <c r="X87" s="30"/>
      <c r="Y87" s="30"/>
      <c r="Z87" s="30"/>
      <c r="AA87" s="30"/>
    </row>
    <row r="88" ht="25.5" customHeight="1">
      <c r="A88" s="47"/>
      <c r="B88" s="22"/>
      <c r="C88" s="22"/>
      <c r="D88" s="41"/>
      <c r="E88" s="32" t="s">
        <v>62</v>
      </c>
      <c r="F88" s="48">
        <v>70896.0</v>
      </c>
      <c r="G88" s="48">
        <v>70890.0</v>
      </c>
      <c r="H88" s="48">
        <v>6.0</v>
      </c>
      <c r="I88" s="48">
        <v>82820.0</v>
      </c>
      <c r="J88" s="48">
        <v>37.0</v>
      </c>
      <c r="K88" s="48">
        <v>4.0</v>
      </c>
      <c r="L88" s="48">
        <v>1.0</v>
      </c>
      <c r="M88" s="48">
        <v>0.999915</v>
      </c>
      <c r="N88" s="48">
        <v>0.999479</v>
      </c>
      <c r="O88" s="48">
        <v>0.999697</v>
      </c>
      <c r="P88" s="18">
        <f t="shared" si="8"/>
        <v>43</v>
      </c>
      <c r="Q88" s="22"/>
      <c r="R88" s="22"/>
      <c r="S88" s="22"/>
      <c r="T88" s="22"/>
      <c r="U88" s="30"/>
      <c r="V88" s="30"/>
      <c r="W88" s="30"/>
      <c r="X88" s="30"/>
      <c r="Y88" s="30"/>
      <c r="Z88" s="30"/>
      <c r="AA88" s="30"/>
    </row>
    <row r="89" ht="24.75" customHeight="1">
      <c r="A89" s="47"/>
      <c r="B89" s="31" t="s">
        <v>207</v>
      </c>
      <c r="C89" s="14" t="s">
        <v>208</v>
      </c>
      <c r="D89" s="34" t="s">
        <v>68</v>
      </c>
      <c r="E89" s="32" t="s">
        <v>60</v>
      </c>
      <c r="F89" s="17">
        <v>11180.0</v>
      </c>
      <c r="G89" s="17">
        <v>11107.0</v>
      </c>
      <c r="H89" s="17">
        <v>73.0</v>
      </c>
      <c r="I89" s="17">
        <v>21695.0</v>
      </c>
      <c r="J89" s="17">
        <v>97.0</v>
      </c>
      <c r="K89" s="17">
        <v>39.0</v>
      </c>
      <c r="L89" s="17">
        <v>13.0</v>
      </c>
      <c r="M89" s="17">
        <v>0.99347</v>
      </c>
      <c r="N89" s="17">
        <v>0.99162</v>
      </c>
      <c r="O89" s="17">
        <v>0.992544</v>
      </c>
      <c r="P89" s="17">
        <f t="shared" si="8"/>
        <v>170</v>
      </c>
      <c r="Q89" s="15">
        <f> P89+P90</f>
        <v>216</v>
      </c>
      <c r="R89" s="19" t="s">
        <v>61</v>
      </c>
      <c r="S89" s="20">
        <f>Q89/R89</f>
        <v>3.883084566</v>
      </c>
      <c r="T89" s="33">
        <v>226.0</v>
      </c>
      <c r="U89" s="30"/>
      <c r="V89" s="30"/>
      <c r="W89" s="30"/>
      <c r="X89" s="30"/>
      <c r="Y89" s="30"/>
      <c r="Z89" s="30"/>
      <c r="AA89" s="30"/>
    </row>
    <row r="90" ht="24.0" customHeight="1">
      <c r="A90" s="47"/>
      <c r="B90" s="22"/>
      <c r="C90" s="22"/>
      <c r="D90" s="41"/>
      <c r="E90" s="32" t="s">
        <v>62</v>
      </c>
      <c r="F90" s="17">
        <v>70896.0</v>
      </c>
      <c r="G90" s="17">
        <v>70890.0</v>
      </c>
      <c r="H90" s="17">
        <v>6.0</v>
      </c>
      <c r="I90" s="17">
        <v>82830.0</v>
      </c>
      <c r="J90" s="17">
        <v>40.0</v>
      </c>
      <c r="K90" s="17">
        <v>4.0</v>
      </c>
      <c r="L90" s="17">
        <v>0.0</v>
      </c>
      <c r="M90" s="17">
        <v>0.999915</v>
      </c>
      <c r="N90" s="17">
        <v>0.999437</v>
      </c>
      <c r="O90" s="17">
        <v>0.999676</v>
      </c>
      <c r="P90" s="17">
        <f t="shared" si="8"/>
        <v>46</v>
      </c>
      <c r="Q90" s="22"/>
      <c r="R90" s="22"/>
      <c r="S90" s="22"/>
      <c r="T90" s="22"/>
      <c r="U90" s="30"/>
      <c r="V90" s="30"/>
      <c r="W90" s="30"/>
      <c r="X90" s="30"/>
      <c r="Y90" s="30"/>
      <c r="Z90" s="30"/>
      <c r="AA90" s="30"/>
    </row>
    <row r="91" ht="26.25" customHeight="1">
      <c r="A91" s="47"/>
      <c r="B91" s="31" t="s">
        <v>209</v>
      </c>
      <c r="C91" s="14" t="s">
        <v>210</v>
      </c>
      <c r="D91" s="34" t="s">
        <v>68</v>
      </c>
      <c r="E91" s="32" t="s">
        <v>60</v>
      </c>
      <c r="F91" s="48">
        <v>11180.0</v>
      </c>
      <c r="G91" s="48">
        <v>11100.0</v>
      </c>
      <c r="H91" s="48">
        <v>80.0</v>
      </c>
      <c r="I91" s="48">
        <v>21688.0</v>
      </c>
      <c r="J91" s="48">
        <v>107.0</v>
      </c>
      <c r="K91" s="48">
        <v>45.0</v>
      </c>
      <c r="L91" s="48">
        <v>16.0</v>
      </c>
      <c r="M91" s="48">
        <v>0.992844</v>
      </c>
      <c r="N91" s="48">
        <v>0.990756</v>
      </c>
      <c r="O91" s="48">
        <v>0.991799</v>
      </c>
      <c r="P91" s="18">
        <f t="shared" si="8"/>
        <v>187</v>
      </c>
      <c r="Q91" s="15">
        <f>P91+P92</f>
        <v>233</v>
      </c>
      <c r="R91" s="19" t="s">
        <v>61</v>
      </c>
      <c r="S91" s="20">
        <f>Q91/R91</f>
        <v>4.188697704</v>
      </c>
      <c r="T91" s="40">
        <v>206.0</v>
      </c>
      <c r="U91" s="30"/>
      <c r="V91" s="30"/>
      <c r="W91" s="30"/>
      <c r="X91" s="30"/>
      <c r="Y91" s="30"/>
      <c r="Z91" s="30"/>
      <c r="AA91" s="30"/>
    </row>
    <row r="92" ht="21.0" customHeight="1">
      <c r="A92" s="47"/>
      <c r="B92" s="22"/>
      <c r="C92" s="22"/>
      <c r="D92" s="41"/>
      <c r="E92" s="32" t="s">
        <v>62</v>
      </c>
      <c r="F92" s="48">
        <v>70896.0</v>
      </c>
      <c r="G92" s="48">
        <v>70890.0</v>
      </c>
      <c r="H92" s="48">
        <v>6.0</v>
      </c>
      <c r="I92" s="48">
        <v>82826.0</v>
      </c>
      <c r="J92" s="48">
        <v>40.0</v>
      </c>
      <c r="K92" s="48">
        <v>4.0</v>
      </c>
      <c r="L92" s="48">
        <v>0.0</v>
      </c>
      <c r="M92" s="48">
        <v>0.999915</v>
      </c>
      <c r="N92" s="48">
        <v>0.999437</v>
      </c>
      <c r="O92" s="48">
        <v>0.999676</v>
      </c>
      <c r="P92" s="18">
        <f t="shared" si="8"/>
        <v>46</v>
      </c>
      <c r="Q92" s="22"/>
      <c r="R92" s="22"/>
      <c r="S92" s="22"/>
      <c r="T92" s="22"/>
      <c r="U92" s="30"/>
      <c r="V92" s="30"/>
      <c r="W92" s="30"/>
      <c r="X92" s="30"/>
      <c r="Y92" s="30"/>
      <c r="Z92" s="30"/>
      <c r="AA92" s="30"/>
    </row>
    <row r="93" ht="21.75" customHeight="1">
      <c r="A93" s="47"/>
      <c r="B93" s="31" t="s">
        <v>211</v>
      </c>
      <c r="C93" s="14" t="s">
        <v>212</v>
      </c>
      <c r="D93" s="34" t="s">
        <v>68</v>
      </c>
      <c r="E93" s="32" t="s">
        <v>60</v>
      </c>
      <c r="F93" s="48">
        <v>11180.0</v>
      </c>
      <c r="G93" s="48">
        <v>11084.0</v>
      </c>
      <c r="H93" s="48">
        <v>96.0</v>
      </c>
      <c r="I93" s="48">
        <v>21668.0</v>
      </c>
      <c r="J93" s="48">
        <v>113.0</v>
      </c>
      <c r="K93" s="48">
        <v>52.0</v>
      </c>
      <c r="L93" s="48">
        <v>16.0</v>
      </c>
      <c r="M93" s="48">
        <v>0.991413</v>
      </c>
      <c r="N93" s="48">
        <v>0.990231</v>
      </c>
      <c r="O93" s="48">
        <v>0.990822</v>
      </c>
      <c r="P93" s="18">
        <f t="shared" si="8"/>
        <v>209</v>
      </c>
      <c r="Q93" s="15">
        <f>P93+P94</f>
        <v>256</v>
      </c>
      <c r="R93" s="19" t="s">
        <v>61</v>
      </c>
      <c r="S93" s="20">
        <f>Q93/R93</f>
        <v>4.602174301</v>
      </c>
      <c r="T93" s="40">
        <v>155.0</v>
      </c>
      <c r="U93" s="30"/>
      <c r="V93" s="30"/>
      <c r="W93" s="30"/>
      <c r="X93" s="30"/>
      <c r="Y93" s="30"/>
      <c r="Z93" s="30"/>
      <c r="AA93" s="30"/>
    </row>
    <row r="94" ht="27.0" customHeight="1">
      <c r="A94" s="47"/>
      <c r="B94" s="22"/>
      <c r="C94" s="22"/>
      <c r="D94" s="41"/>
      <c r="E94" s="32" t="s">
        <v>62</v>
      </c>
      <c r="F94" s="48">
        <v>70896.0</v>
      </c>
      <c r="G94" s="48">
        <v>70889.0</v>
      </c>
      <c r="H94" s="48">
        <v>7.0</v>
      </c>
      <c r="I94" s="48">
        <v>82825.0</v>
      </c>
      <c r="J94" s="48">
        <v>40.0</v>
      </c>
      <c r="K94" s="48">
        <v>5.0</v>
      </c>
      <c r="L94" s="48">
        <v>0.0</v>
      </c>
      <c r="M94" s="48">
        <v>0.999901</v>
      </c>
      <c r="N94" s="48">
        <v>0.999437</v>
      </c>
      <c r="O94" s="48">
        <v>0.999669</v>
      </c>
      <c r="P94" s="18">
        <f t="shared" si="8"/>
        <v>47</v>
      </c>
      <c r="Q94" s="22"/>
      <c r="R94" s="22"/>
      <c r="S94" s="22"/>
      <c r="T94" s="22"/>
      <c r="U94" s="30"/>
      <c r="V94" s="30"/>
      <c r="W94" s="30"/>
      <c r="X94" s="30"/>
      <c r="Y94" s="30"/>
      <c r="Z94" s="30"/>
      <c r="AA94" s="30"/>
    </row>
    <row r="95" ht="26.25" customHeight="1">
      <c r="A95" s="47"/>
      <c r="B95" s="31" t="s">
        <v>213</v>
      </c>
      <c r="C95" s="14" t="s">
        <v>214</v>
      </c>
      <c r="D95" s="34" t="s">
        <v>68</v>
      </c>
      <c r="E95" s="32" t="s">
        <v>60</v>
      </c>
      <c r="F95" s="48">
        <v>11180.0</v>
      </c>
      <c r="G95" s="48">
        <v>11056.0</v>
      </c>
      <c r="H95" s="48">
        <v>124.0</v>
      </c>
      <c r="I95" s="48">
        <v>21665.0</v>
      </c>
      <c r="J95" s="48">
        <v>143.0</v>
      </c>
      <c r="K95" s="48">
        <v>71.0</v>
      </c>
      <c r="L95" s="48">
        <v>19.0</v>
      </c>
      <c r="M95" s="48">
        <v>0.988909</v>
      </c>
      <c r="N95" s="48">
        <v>0.987636</v>
      </c>
      <c r="O95" s="48">
        <v>0.988272</v>
      </c>
      <c r="P95" s="18">
        <f t="shared" si="8"/>
        <v>267</v>
      </c>
      <c r="Q95" s="15">
        <f>P95+P96</f>
        <v>315</v>
      </c>
      <c r="R95" s="19" t="s">
        <v>61</v>
      </c>
      <c r="S95" s="20">
        <f>Q95/R95</f>
        <v>5.662831659</v>
      </c>
      <c r="T95" s="40">
        <v>128.0</v>
      </c>
      <c r="U95" s="30"/>
      <c r="V95" s="30"/>
      <c r="W95" s="30"/>
      <c r="X95" s="30"/>
      <c r="Y95" s="30"/>
      <c r="Z95" s="30"/>
      <c r="AA95" s="30"/>
    </row>
    <row r="96" ht="24.75" customHeight="1">
      <c r="A96" s="22"/>
      <c r="B96" s="22"/>
      <c r="C96" s="22"/>
      <c r="D96" s="41"/>
      <c r="E96" s="32" t="s">
        <v>62</v>
      </c>
      <c r="F96" s="48">
        <v>70896.0</v>
      </c>
      <c r="G96" s="48">
        <v>70889.0</v>
      </c>
      <c r="H96" s="48">
        <v>7.0</v>
      </c>
      <c r="I96" s="48">
        <v>82828.0</v>
      </c>
      <c r="J96" s="48">
        <v>41.0</v>
      </c>
      <c r="K96" s="48">
        <v>4.0</v>
      </c>
      <c r="L96" s="48">
        <v>1.0</v>
      </c>
      <c r="M96" s="48">
        <v>0.999901</v>
      </c>
      <c r="N96" s="48">
        <v>0.999423</v>
      </c>
      <c r="O96" s="48">
        <v>0.999662</v>
      </c>
      <c r="P96" s="18">
        <f t="shared" si="8"/>
        <v>48</v>
      </c>
      <c r="Q96" s="22"/>
      <c r="R96" s="22"/>
      <c r="S96" s="22"/>
      <c r="T96" s="22"/>
      <c r="U96" s="30"/>
      <c r="V96" s="30"/>
      <c r="W96" s="30"/>
      <c r="X96" s="30"/>
      <c r="Y96" s="30"/>
      <c r="Z96" s="30"/>
      <c r="AA96" s="30"/>
    </row>
    <row r="97">
      <c r="A97" s="30"/>
      <c r="B97" s="30"/>
      <c r="C97" s="30"/>
      <c r="D97" s="30"/>
      <c r="E97" s="30"/>
      <c r="F97" s="30"/>
      <c r="G97" s="30"/>
      <c r="H97" s="30"/>
      <c r="I97" s="30"/>
      <c r="J97" s="30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  <c r="V97" s="30"/>
      <c r="W97" s="30"/>
      <c r="X97" s="30"/>
      <c r="Y97" s="30"/>
      <c r="Z97" s="30"/>
      <c r="AA97" s="30"/>
    </row>
    <row r="98" ht="24.75" customHeight="1">
      <c r="A98" s="24"/>
      <c r="B98" s="24"/>
      <c r="C98" s="24"/>
      <c r="D98" s="24"/>
      <c r="E98" s="30"/>
      <c r="F98" s="30"/>
      <c r="G98" s="30"/>
      <c r="H98" s="30"/>
      <c r="I98" s="30"/>
      <c r="J98" s="30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  <c r="V98" s="30"/>
      <c r="W98" s="30"/>
      <c r="X98" s="30"/>
      <c r="Y98" s="30"/>
      <c r="Z98" s="30"/>
      <c r="AA98" s="30"/>
    </row>
    <row r="99" ht="20.25" customHeight="1">
      <c r="A99" s="24"/>
      <c r="B99" s="24"/>
      <c r="C99" s="24"/>
      <c r="D99" s="24"/>
      <c r="E99" s="30"/>
      <c r="F99" s="30"/>
      <c r="G99" s="30"/>
      <c r="H99" s="30"/>
      <c r="I99" s="30"/>
      <c r="J99" s="30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  <c r="V99" s="30"/>
      <c r="W99" s="30"/>
      <c r="X99" s="30"/>
      <c r="Y99" s="30"/>
      <c r="Z99" s="30"/>
      <c r="AA99" s="30"/>
    </row>
    <row r="100" ht="21.75" customHeight="1">
      <c r="A100" s="24"/>
      <c r="B100" s="24"/>
      <c r="C100" s="24"/>
      <c r="D100" s="24"/>
      <c r="E100" s="30"/>
      <c r="F100" s="30"/>
      <c r="G100" s="30"/>
      <c r="H100" s="30"/>
      <c r="I100" s="30"/>
      <c r="J100" s="30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  <c r="V100" s="30"/>
      <c r="W100" s="30"/>
      <c r="X100" s="30"/>
      <c r="Y100" s="30"/>
      <c r="Z100" s="30"/>
      <c r="AA100" s="30"/>
    </row>
    <row r="101" ht="26.25" customHeight="1">
      <c r="A101" s="24"/>
      <c r="B101" s="24"/>
      <c r="C101" s="24"/>
      <c r="D101" s="24"/>
      <c r="E101" s="30"/>
      <c r="F101" s="30"/>
      <c r="G101" s="30"/>
      <c r="H101" s="30"/>
      <c r="I101" s="30"/>
      <c r="J101" s="30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  <c r="V101" s="30"/>
      <c r="W101" s="30"/>
      <c r="X101" s="30"/>
      <c r="Y101" s="30"/>
      <c r="Z101" s="30"/>
      <c r="AA101" s="30"/>
    </row>
    <row r="102" ht="24.75" customHeight="1">
      <c r="A102" s="24"/>
      <c r="B102" s="24"/>
      <c r="C102" s="24"/>
      <c r="D102" s="24"/>
      <c r="E102" s="30"/>
      <c r="F102" s="30"/>
      <c r="G102" s="30"/>
      <c r="H102" s="30"/>
      <c r="I102" s="30"/>
      <c r="J102" s="30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  <c r="V102" s="30"/>
      <c r="W102" s="30"/>
      <c r="X102" s="30"/>
      <c r="Y102" s="30"/>
      <c r="Z102" s="30"/>
      <c r="AA102" s="30"/>
    </row>
    <row r="103" ht="24.0" customHeight="1">
      <c r="A103" s="24"/>
      <c r="B103" s="24"/>
      <c r="C103" s="24"/>
      <c r="D103" s="24"/>
      <c r="E103" s="30"/>
      <c r="F103" s="30"/>
      <c r="G103" s="30"/>
      <c r="H103" s="30"/>
      <c r="I103" s="30"/>
      <c r="J103" s="30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  <c r="V103" s="30"/>
      <c r="W103" s="30"/>
      <c r="X103" s="30"/>
      <c r="Y103" s="30"/>
      <c r="Z103" s="30"/>
      <c r="AA103" s="30"/>
    </row>
    <row r="104" ht="26.25" customHeight="1">
      <c r="A104" s="24"/>
      <c r="B104" s="24"/>
      <c r="C104" s="24"/>
      <c r="D104" s="24"/>
      <c r="E104" s="30"/>
      <c r="F104" s="30"/>
      <c r="G104" s="30"/>
      <c r="H104" s="30"/>
      <c r="I104" s="30"/>
      <c r="J104" s="30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  <c r="V104" s="30"/>
      <c r="W104" s="30"/>
      <c r="X104" s="30"/>
      <c r="Y104" s="30"/>
      <c r="Z104" s="30"/>
      <c r="AA104" s="30"/>
    </row>
    <row r="105">
      <c r="A105" s="24"/>
      <c r="B105" s="24"/>
      <c r="C105" s="24"/>
      <c r="D105" s="24"/>
      <c r="E105" s="30"/>
      <c r="F105" s="30"/>
      <c r="G105" s="30"/>
      <c r="H105" s="30"/>
      <c r="I105" s="30"/>
      <c r="J105" s="30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  <c r="V105" s="30"/>
      <c r="W105" s="30"/>
      <c r="X105" s="30"/>
      <c r="Y105" s="30"/>
      <c r="Z105" s="30"/>
      <c r="AA105" s="30"/>
    </row>
    <row r="106" ht="23.25" customHeight="1">
      <c r="A106" s="24"/>
      <c r="B106" s="24"/>
      <c r="C106" s="24"/>
      <c r="D106" s="24"/>
      <c r="E106" s="30"/>
      <c r="F106" s="30"/>
      <c r="G106" s="30"/>
      <c r="H106" s="30"/>
      <c r="I106" s="30"/>
      <c r="J106" s="30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  <c r="V106" s="30"/>
      <c r="W106" s="30"/>
      <c r="X106" s="30"/>
      <c r="Y106" s="30"/>
      <c r="Z106" s="30"/>
      <c r="AA106" s="30"/>
    </row>
    <row r="107" ht="20.25" customHeight="1">
      <c r="A107" s="24"/>
      <c r="B107" s="24"/>
      <c r="C107" s="24"/>
      <c r="D107" s="24"/>
      <c r="E107" s="30"/>
      <c r="F107" s="30"/>
      <c r="G107" s="30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  <c r="AA107" s="30"/>
    </row>
    <row r="108" ht="24.0" customHeight="1">
      <c r="A108" s="24"/>
      <c r="B108" s="24"/>
      <c r="C108" s="24"/>
      <c r="D108" s="24"/>
      <c r="E108" s="30"/>
      <c r="F108" s="30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  <c r="AA108" s="30"/>
    </row>
    <row r="109" ht="26.25" customHeight="1">
      <c r="A109" s="24"/>
      <c r="B109" s="24"/>
      <c r="C109" s="24"/>
      <c r="D109" s="24"/>
      <c r="E109" s="30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  <c r="AA109" s="30"/>
    </row>
    <row r="110">
      <c r="A110" s="30"/>
      <c r="B110" s="30"/>
      <c r="C110" s="30"/>
      <c r="D110" s="30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  <c r="AA110" s="30"/>
    </row>
    <row r="111">
      <c r="A111" s="30"/>
      <c r="B111" s="30"/>
      <c r="C111" s="30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  <c r="AA111" s="30"/>
    </row>
    <row r="112">
      <c r="A112" s="30"/>
      <c r="B112" s="30"/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  <c r="AA112" s="30"/>
    </row>
    <row r="113">
      <c r="A113" s="30"/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  <c r="AA113" s="30"/>
    </row>
    <row r="114">
      <c r="A114" s="30"/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  <c r="AA114" s="30"/>
    </row>
    <row r="115">
      <c r="A115" s="30"/>
      <c r="B115" s="30"/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  <c r="AA115" s="30"/>
    </row>
    <row r="116">
      <c r="A116" s="30"/>
      <c r="B116" s="30"/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  <c r="AA116" s="30"/>
    </row>
    <row r="117">
      <c r="A117" s="30"/>
      <c r="B117" s="30"/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  <c r="AA117" s="30"/>
    </row>
    <row r="118">
      <c r="A118" s="30"/>
      <c r="B118" s="30"/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  <c r="AA118" s="30"/>
    </row>
    <row r="119">
      <c r="A119" s="30"/>
      <c r="B119" s="30"/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  <c r="AA119" s="30"/>
    </row>
    <row r="120">
      <c r="A120" s="30"/>
      <c r="B120" s="30"/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  <c r="AA120" s="30"/>
    </row>
    <row r="121">
      <c r="A121" s="30"/>
      <c r="B121" s="30"/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  <c r="AA121" s="30"/>
    </row>
    <row r="122">
      <c r="A122" s="30"/>
      <c r="B122" s="30"/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  <c r="AA122" s="30"/>
    </row>
    <row r="123">
      <c r="A123" s="30"/>
      <c r="B123" s="30"/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  <c r="AA123" s="30"/>
    </row>
    <row r="124">
      <c r="A124" s="30"/>
      <c r="B124" s="30"/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  <c r="AA124" s="30"/>
    </row>
    <row r="125">
      <c r="A125" s="30"/>
      <c r="B125" s="30"/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  <c r="AA125" s="30"/>
    </row>
    <row r="126">
      <c r="A126" s="30"/>
      <c r="B126" s="30"/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  <c r="AA126" s="30"/>
    </row>
    <row r="127">
      <c r="A127" s="30"/>
      <c r="B127" s="30"/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  <c r="AA127" s="30"/>
    </row>
    <row r="128">
      <c r="A128" s="30"/>
      <c r="B128" s="30"/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  <c r="AA128" s="30"/>
    </row>
    <row r="129">
      <c r="A129" s="30"/>
      <c r="B129" s="30"/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  <c r="AA129" s="30"/>
    </row>
    <row r="130">
      <c r="A130" s="30"/>
      <c r="B130" s="30"/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  <c r="AA130" s="30"/>
    </row>
    <row r="131">
      <c r="A131" s="30"/>
      <c r="B131" s="30"/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  <c r="AA131" s="30"/>
    </row>
    <row r="132">
      <c r="A132" s="30"/>
      <c r="B132" s="30"/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  <c r="AA132" s="30"/>
    </row>
    <row r="133">
      <c r="A133" s="30"/>
      <c r="B133" s="30"/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  <c r="AA133" s="30"/>
    </row>
    <row r="134">
      <c r="A134" s="30"/>
      <c r="B134" s="30"/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  <c r="AA134" s="30"/>
    </row>
    <row r="135">
      <c r="A135" s="30"/>
      <c r="B135" s="30"/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  <c r="AA135" s="30"/>
    </row>
    <row r="136">
      <c r="A136" s="30"/>
      <c r="B136" s="30"/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  <c r="AA136" s="30"/>
    </row>
    <row r="137">
      <c r="A137" s="30"/>
      <c r="B137" s="30"/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  <c r="AA137" s="30"/>
    </row>
    <row r="138">
      <c r="A138" s="30"/>
      <c r="B138" s="30"/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  <c r="AA138" s="30"/>
    </row>
    <row r="139">
      <c r="A139" s="30"/>
      <c r="B139" s="30"/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  <c r="V139" s="30"/>
      <c r="W139" s="30"/>
      <c r="X139" s="30"/>
      <c r="Y139" s="30"/>
      <c r="Z139" s="30"/>
      <c r="AA139" s="30"/>
    </row>
    <row r="140">
      <c r="A140" s="30"/>
      <c r="B140" s="30"/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  <c r="V140" s="30"/>
      <c r="W140" s="30"/>
      <c r="X140" s="30"/>
      <c r="Y140" s="30"/>
      <c r="Z140" s="30"/>
      <c r="AA140" s="30"/>
    </row>
    <row r="141">
      <c r="A141" s="30"/>
      <c r="B141" s="30"/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  <c r="V141" s="30"/>
      <c r="W141" s="30"/>
      <c r="X141" s="30"/>
      <c r="Y141" s="30"/>
      <c r="Z141" s="30"/>
      <c r="AA141" s="30"/>
    </row>
    <row r="142">
      <c r="A142" s="30"/>
      <c r="B142" s="30"/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  <c r="V142" s="30"/>
      <c r="W142" s="30"/>
      <c r="X142" s="30"/>
      <c r="Y142" s="30"/>
      <c r="Z142" s="30"/>
      <c r="AA142" s="30"/>
    </row>
    <row r="143">
      <c r="A143" s="30"/>
      <c r="B143" s="30"/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  <c r="V143" s="30"/>
      <c r="W143" s="30"/>
      <c r="X143" s="30"/>
      <c r="Y143" s="30"/>
      <c r="Z143" s="30"/>
      <c r="AA143" s="30"/>
    </row>
    <row r="144">
      <c r="A144" s="30"/>
      <c r="B144" s="30"/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  <c r="V144" s="30"/>
      <c r="W144" s="30"/>
      <c r="X144" s="30"/>
      <c r="Y144" s="30"/>
      <c r="Z144" s="30"/>
      <c r="AA144" s="30"/>
    </row>
    <row r="145">
      <c r="A145" s="30"/>
      <c r="B145" s="30"/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  <c r="V145" s="30"/>
      <c r="W145" s="30"/>
      <c r="X145" s="30"/>
      <c r="Y145" s="30"/>
      <c r="Z145" s="30"/>
      <c r="AA145" s="30"/>
    </row>
    <row r="146">
      <c r="A146" s="30"/>
      <c r="B146" s="30"/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  <c r="V146" s="30"/>
      <c r="W146" s="30"/>
      <c r="X146" s="30"/>
      <c r="Y146" s="30"/>
      <c r="Z146" s="30"/>
      <c r="AA146" s="30"/>
    </row>
    <row r="147">
      <c r="A147" s="30"/>
      <c r="B147" s="30"/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  <c r="V147" s="30"/>
      <c r="W147" s="30"/>
      <c r="X147" s="30"/>
      <c r="Y147" s="30"/>
      <c r="Z147" s="30"/>
      <c r="AA147" s="30"/>
    </row>
    <row r="148">
      <c r="A148" s="30"/>
      <c r="B148" s="30"/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  <c r="V148" s="30"/>
      <c r="W148" s="30"/>
      <c r="X148" s="30"/>
      <c r="Y148" s="30"/>
      <c r="Z148" s="30"/>
      <c r="AA148" s="30"/>
    </row>
    <row r="149">
      <c r="A149" s="30"/>
      <c r="B149" s="30"/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  <c r="V149" s="30"/>
      <c r="W149" s="30"/>
      <c r="X149" s="30"/>
      <c r="Y149" s="30"/>
      <c r="Z149" s="30"/>
      <c r="AA149" s="30"/>
    </row>
    <row r="150">
      <c r="A150" s="30"/>
      <c r="B150" s="30"/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  <c r="V150" s="30"/>
      <c r="W150" s="30"/>
      <c r="X150" s="30"/>
      <c r="Y150" s="30"/>
      <c r="Z150" s="30"/>
      <c r="AA150" s="30"/>
    </row>
    <row r="151">
      <c r="A151" s="30"/>
      <c r="B151" s="30"/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  <c r="V151" s="30"/>
      <c r="W151" s="30"/>
      <c r="X151" s="30"/>
      <c r="Y151" s="30"/>
      <c r="Z151" s="30"/>
      <c r="AA151" s="30"/>
    </row>
    <row r="152">
      <c r="A152" s="30"/>
      <c r="B152" s="30"/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  <c r="V152" s="30"/>
      <c r="W152" s="30"/>
      <c r="X152" s="30"/>
      <c r="Y152" s="30"/>
      <c r="Z152" s="30"/>
      <c r="AA152" s="30"/>
    </row>
    <row r="153">
      <c r="A153" s="30"/>
      <c r="B153" s="30"/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  <c r="V153" s="30"/>
      <c r="W153" s="30"/>
      <c r="X153" s="30"/>
      <c r="Y153" s="30"/>
      <c r="Z153" s="30"/>
      <c r="AA153" s="30"/>
    </row>
    <row r="154">
      <c r="A154" s="30"/>
      <c r="B154" s="30"/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  <c r="V154" s="30"/>
      <c r="W154" s="30"/>
      <c r="X154" s="30"/>
      <c r="Y154" s="30"/>
      <c r="Z154" s="30"/>
      <c r="AA154" s="30"/>
    </row>
    <row r="155">
      <c r="A155" s="30"/>
      <c r="B155" s="30"/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  <c r="V155" s="30"/>
      <c r="W155" s="30"/>
      <c r="X155" s="30"/>
      <c r="Y155" s="30"/>
      <c r="Z155" s="30"/>
      <c r="AA155" s="30"/>
    </row>
    <row r="156">
      <c r="A156" s="30"/>
      <c r="B156" s="30"/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  <c r="V156" s="30"/>
      <c r="W156" s="30"/>
      <c r="X156" s="30"/>
      <c r="Y156" s="30"/>
      <c r="Z156" s="30"/>
      <c r="AA156" s="30"/>
    </row>
    <row r="157">
      <c r="A157" s="30"/>
      <c r="B157" s="30"/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  <c r="V157" s="30"/>
      <c r="W157" s="30"/>
      <c r="X157" s="30"/>
      <c r="Y157" s="30"/>
      <c r="Z157" s="30"/>
      <c r="AA157" s="30"/>
    </row>
    <row r="158">
      <c r="A158" s="30"/>
      <c r="B158" s="30"/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  <c r="V158" s="30"/>
      <c r="W158" s="30"/>
      <c r="X158" s="30"/>
      <c r="Y158" s="30"/>
      <c r="Z158" s="30"/>
      <c r="AA158" s="30"/>
    </row>
    <row r="159">
      <c r="A159" s="30"/>
      <c r="B159" s="30"/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  <c r="V159" s="30"/>
      <c r="W159" s="30"/>
      <c r="X159" s="30"/>
      <c r="Y159" s="30"/>
      <c r="Z159" s="30"/>
      <c r="AA159" s="30"/>
    </row>
    <row r="160">
      <c r="A160" s="30"/>
      <c r="B160" s="30"/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  <c r="V160" s="30"/>
      <c r="W160" s="30"/>
      <c r="X160" s="30"/>
      <c r="Y160" s="30"/>
      <c r="Z160" s="30"/>
      <c r="AA160" s="30"/>
    </row>
    <row r="161">
      <c r="A161" s="30"/>
      <c r="B161" s="30"/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  <c r="V161" s="30"/>
      <c r="W161" s="30"/>
      <c r="X161" s="30"/>
      <c r="Y161" s="30"/>
      <c r="Z161" s="30"/>
      <c r="AA161" s="30"/>
    </row>
    <row r="162">
      <c r="A162" s="30"/>
      <c r="B162" s="30"/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  <c r="V162" s="30"/>
      <c r="W162" s="30"/>
      <c r="X162" s="30"/>
      <c r="Y162" s="30"/>
      <c r="Z162" s="30"/>
      <c r="AA162" s="30"/>
    </row>
    <row r="163">
      <c r="A163" s="30"/>
      <c r="B163" s="30"/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  <c r="V163" s="30"/>
      <c r="W163" s="30"/>
      <c r="X163" s="30"/>
      <c r="Y163" s="30"/>
      <c r="Z163" s="30"/>
      <c r="AA163" s="30"/>
    </row>
    <row r="164">
      <c r="A164" s="30"/>
      <c r="B164" s="30"/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  <c r="V164" s="30"/>
      <c r="W164" s="30"/>
      <c r="X164" s="30"/>
      <c r="Y164" s="30"/>
      <c r="Z164" s="30"/>
      <c r="AA164" s="30"/>
    </row>
    <row r="165">
      <c r="A165" s="30"/>
      <c r="B165" s="30"/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  <c r="V165" s="30"/>
      <c r="W165" s="30"/>
      <c r="X165" s="30"/>
      <c r="Y165" s="30"/>
      <c r="Z165" s="30"/>
      <c r="AA165" s="30"/>
    </row>
    <row r="166">
      <c r="A166" s="30"/>
      <c r="B166" s="30"/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  <c r="V166" s="30"/>
      <c r="W166" s="30"/>
      <c r="X166" s="30"/>
      <c r="Y166" s="30"/>
      <c r="Z166" s="30"/>
      <c r="AA166" s="30"/>
    </row>
    <row r="167">
      <c r="A167" s="30"/>
      <c r="B167" s="30"/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  <c r="V167" s="30"/>
      <c r="W167" s="30"/>
      <c r="X167" s="30"/>
      <c r="Y167" s="30"/>
      <c r="Z167" s="30"/>
      <c r="AA167" s="30"/>
    </row>
    <row r="168">
      <c r="A168" s="30"/>
      <c r="B168" s="30"/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  <c r="V168" s="30"/>
      <c r="W168" s="30"/>
      <c r="X168" s="30"/>
      <c r="Y168" s="30"/>
      <c r="Z168" s="30"/>
      <c r="AA168" s="30"/>
    </row>
    <row r="169">
      <c r="A169" s="30"/>
      <c r="B169" s="30"/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  <c r="V169" s="30"/>
      <c r="W169" s="30"/>
      <c r="X169" s="30"/>
      <c r="Y169" s="30"/>
      <c r="Z169" s="30"/>
      <c r="AA169" s="30"/>
    </row>
    <row r="170">
      <c r="A170" s="30"/>
      <c r="B170" s="30"/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  <c r="V170" s="30"/>
      <c r="W170" s="30"/>
      <c r="X170" s="30"/>
      <c r="Y170" s="30"/>
      <c r="Z170" s="30"/>
      <c r="AA170" s="30"/>
    </row>
    <row r="171">
      <c r="A171" s="30"/>
      <c r="B171" s="30"/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  <c r="V171" s="30"/>
      <c r="W171" s="30"/>
      <c r="X171" s="30"/>
      <c r="Y171" s="30"/>
      <c r="Z171" s="30"/>
      <c r="AA171" s="30"/>
    </row>
    <row r="172">
      <c r="A172" s="30"/>
      <c r="B172" s="30"/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  <c r="W172" s="30"/>
      <c r="X172" s="30"/>
      <c r="Y172" s="30"/>
      <c r="Z172" s="30"/>
      <c r="AA172" s="30"/>
    </row>
    <row r="173">
      <c r="A173" s="30"/>
      <c r="B173" s="30"/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  <c r="V173" s="30"/>
      <c r="W173" s="30"/>
      <c r="X173" s="30"/>
      <c r="Y173" s="30"/>
      <c r="Z173" s="30"/>
      <c r="AA173" s="30"/>
    </row>
    <row r="174">
      <c r="A174" s="30"/>
      <c r="B174" s="30"/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  <c r="V174" s="30"/>
      <c r="W174" s="30"/>
      <c r="X174" s="30"/>
      <c r="Y174" s="30"/>
      <c r="Z174" s="30"/>
      <c r="AA174" s="30"/>
    </row>
    <row r="175">
      <c r="A175" s="30"/>
      <c r="B175" s="30"/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  <c r="V175" s="30"/>
      <c r="W175" s="30"/>
      <c r="X175" s="30"/>
      <c r="Y175" s="30"/>
      <c r="Z175" s="30"/>
      <c r="AA175" s="30"/>
    </row>
    <row r="176">
      <c r="A176" s="30"/>
      <c r="B176" s="30"/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  <c r="V176" s="30"/>
      <c r="W176" s="30"/>
      <c r="X176" s="30"/>
      <c r="Y176" s="30"/>
      <c r="Z176" s="30"/>
      <c r="AA176" s="30"/>
    </row>
    <row r="177">
      <c r="A177" s="30"/>
      <c r="B177" s="30"/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  <c r="V177" s="30"/>
      <c r="W177" s="30"/>
      <c r="X177" s="30"/>
      <c r="Y177" s="30"/>
      <c r="Z177" s="30"/>
      <c r="AA177" s="30"/>
    </row>
    <row r="178">
      <c r="A178" s="30"/>
      <c r="B178" s="30"/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  <c r="V178" s="30"/>
      <c r="W178" s="30"/>
      <c r="X178" s="30"/>
      <c r="Y178" s="30"/>
      <c r="Z178" s="30"/>
      <c r="AA178" s="30"/>
    </row>
    <row r="179">
      <c r="A179" s="30"/>
      <c r="B179" s="30"/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  <c r="V179" s="30"/>
      <c r="W179" s="30"/>
      <c r="X179" s="30"/>
      <c r="Y179" s="30"/>
      <c r="Z179" s="30"/>
      <c r="AA179" s="30"/>
    </row>
    <row r="180">
      <c r="A180" s="30"/>
      <c r="B180" s="30"/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  <c r="V180" s="30"/>
      <c r="W180" s="30"/>
      <c r="X180" s="30"/>
      <c r="Y180" s="30"/>
      <c r="Z180" s="30"/>
      <c r="AA180" s="30"/>
    </row>
    <row r="181">
      <c r="A181" s="30"/>
      <c r="B181" s="30"/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  <c r="V181" s="30"/>
      <c r="W181" s="30"/>
      <c r="X181" s="30"/>
      <c r="Y181" s="30"/>
      <c r="Z181" s="30"/>
      <c r="AA181" s="30"/>
    </row>
    <row r="182">
      <c r="A182" s="30"/>
      <c r="B182" s="30"/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  <c r="V182" s="30"/>
      <c r="W182" s="30"/>
      <c r="X182" s="30"/>
      <c r="Y182" s="30"/>
      <c r="Z182" s="30"/>
      <c r="AA182" s="30"/>
    </row>
    <row r="183">
      <c r="A183" s="30"/>
      <c r="B183" s="30"/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  <c r="V183" s="30"/>
      <c r="W183" s="30"/>
      <c r="X183" s="30"/>
      <c r="Y183" s="30"/>
      <c r="Z183" s="30"/>
      <c r="AA183" s="30"/>
    </row>
    <row r="184">
      <c r="A184" s="30"/>
      <c r="B184" s="30"/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  <c r="V184" s="30"/>
      <c r="W184" s="30"/>
      <c r="X184" s="30"/>
      <c r="Y184" s="30"/>
      <c r="Z184" s="30"/>
      <c r="AA184" s="30"/>
    </row>
    <row r="185">
      <c r="A185" s="30"/>
      <c r="B185" s="30"/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  <c r="V185" s="30"/>
      <c r="W185" s="30"/>
      <c r="X185" s="30"/>
      <c r="Y185" s="30"/>
      <c r="Z185" s="30"/>
      <c r="AA185" s="30"/>
    </row>
    <row r="186">
      <c r="A186" s="30"/>
      <c r="B186" s="30"/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  <c r="V186" s="30"/>
      <c r="W186" s="30"/>
      <c r="X186" s="30"/>
      <c r="Y186" s="30"/>
      <c r="Z186" s="30"/>
      <c r="AA186" s="30"/>
    </row>
    <row r="187">
      <c r="A187" s="30"/>
      <c r="B187" s="30"/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  <c r="V187" s="30"/>
      <c r="W187" s="30"/>
      <c r="X187" s="30"/>
      <c r="Y187" s="30"/>
      <c r="Z187" s="30"/>
      <c r="AA187" s="30"/>
    </row>
    <row r="188">
      <c r="A188" s="30"/>
      <c r="B188" s="30"/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  <c r="V188" s="30"/>
      <c r="W188" s="30"/>
      <c r="X188" s="30"/>
      <c r="Y188" s="30"/>
      <c r="Z188" s="30"/>
      <c r="AA188" s="30"/>
    </row>
    <row r="189">
      <c r="A189" s="30"/>
      <c r="B189" s="30"/>
      <c r="C189" s="30"/>
      <c r="D189" s="30"/>
      <c r="E189" s="30"/>
      <c r="F189" s="30"/>
      <c r="G189" s="30"/>
      <c r="H189" s="30"/>
      <c r="I189" s="30"/>
      <c r="J189" s="30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  <c r="V189" s="30"/>
      <c r="W189" s="30"/>
      <c r="X189" s="30"/>
      <c r="Y189" s="30"/>
      <c r="Z189" s="30"/>
      <c r="AA189" s="30"/>
    </row>
    <row r="190">
      <c r="A190" s="30"/>
      <c r="B190" s="30"/>
      <c r="C190" s="30"/>
      <c r="D190" s="30"/>
      <c r="E190" s="30"/>
      <c r="F190" s="30"/>
      <c r="G190" s="30"/>
      <c r="H190" s="30"/>
      <c r="I190" s="30"/>
      <c r="J190" s="30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  <c r="V190" s="30"/>
      <c r="W190" s="30"/>
      <c r="X190" s="30"/>
      <c r="Y190" s="30"/>
      <c r="Z190" s="30"/>
      <c r="AA190" s="30"/>
    </row>
    <row r="191">
      <c r="A191" s="30"/>
      <c r="B191" s="30"/>
      <c r="C191" s="30"/>
      <c r="D191" s="30"/>
      <c r="E191" s="30"/>
      <c r="F191" s="30"/>
      <c r="G191" s="30"/>
      <c r="H191" s="30"/>
      <c r="I191" s="30"/>
      <c r="J191" s="30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  <c r="V191" s="30"/>
      <c r="W191" s="30"/>
      <c r="X191" s="30"/>
      <c r="Y191" s="30"/>
      <c r="Z191" s="30"/>
      <c r="AA191" s="30"/>
    </row>
    <row r="192">
      <c r="A192" s="30"/>
      <c r="B192" s="30"/>
      <c r="C192" s="30"/>
      <c r="D192" s="30"/>
      <c r="E192" s="30"/>
      <c r="F192" s="30"/>
      <c r="G192" s="30"/>
      <c r="H192" s="30"/>
      <c r="I192" s="30"/>
      <c r="J192" s="30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  <c r="V192" s="30"/>
      <c r="W192" s="30"/>
      <c r="X192" s="30"/>
      <c r="Y192" s="30"/>
      <c r="Z192" s="30"/>
      <c r="AA192" s="30"/>
    </row>
    <row r="193">
      <c r="A193" s="30"/>
      <c r="B193" s="30"/>
      <c r="C193" s="30"/>
      <c r="D193" s="30"/>
      <c r="E193" s="30"/>
      <c r="F193" s="30"/>
      <c r="G193" s="30"/>
      <c r="H193" s="30"/>
      <c r="I193" s="30"/>
      <c r="J193" s="30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  <c r="V193" s="30"/>
      <c r="W193" s="30"/>
      <c r="X193" s="30"/>
      <c r="Y193" s="30"/>
      <c r="Z193" s="30"/>
      <c r="AA193" s="30"/>
    </row>
    <row r="194">
      <c r="A194" s="30"/>
      <c r="B194" s="30"/>
      <c r="C194" s="30"/>
      <c r="D194" s="30"/>
      <c r="E194" s="30"/>
      <c r="F194" s="30"/>
      <c r="G194" s="30"/>
      <c r="H194" s="30"/>
      <c r="I194" s="30"/>
      <c r="J194" s="30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  <c r="V194" s="30"/>
      <c r="W194" s="30"/>
      <c r="X194" s="30"/>
      <c r="Y194" s="30"/>
      <c r="Z194" s="30"/>
      <c r="AA194" s="30"/>
    </row>
    <row r="195">
      <c r="A195" s="30"/>
      <c r="B195" s="30"/>
      <c r="C195" s="30"/>
      <c r="D195" s="30"/>
      <c r="E195" s="30"/>
      <c r="F195" s="30"/>
      <c r="G195" s="30"/>
      <c r="H195" s="30"/>
      <c r="I195" s="30"/>
      <c r="J195" s="30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  <c r="V195" s="30"/>
      <c r="W195" s="30"/>
      <c r="X195" s="30"/>
      <c r="Y195" s="30"/>
      <c r="Z195" s="30"/>
      <c r="AA195" s="30"/>
    </row>
    <row r="196">
      <c r="A196" s="30"/>
      <c r="B196" s="30"/>
      <c r="C196" s="30"/>
      <c r="D196" s="30"/>
      <c r="E196" s="30"/>
      <c r="F196" s="30"/>
      <c r="G196" s="30"/>
      <c r="H196" s="30"/>
      <c r="I196" s="30"/>
      <c r="J196" s="30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  <c r="V196" s="30"/>
      <c r="W196" s="30"/>
      <c r="X196" s="30"/>
      <c r="Y196" s="30"/>
      <c r="Z196" s="30"/>
      <c r="AA196" s="30"/>
    </row>
    <row r="197">
      <c r="A197" s="30"/>
      <c r="B197" s="30"/>
      <c r="C197" s="30"/>
      <c r="D197" s="30"/>
      <c r="E197" s="30"/>
      <c r="F197" s="30"/>
      <c r="G197" s="30"/>
      <c r="H197" s="30"/>
      <c r="I197" s="30"/>
      <c r="J197" s="30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  <c r="V197" s="30"/>
      <c r="W197" s="30"/>
      <c r="X197" s="30"/>
      <c r="Y197" s="30"/>
      <c r="Z197" s="30"/>
      <c r="AA197" s="30"/>
    </row>
    <row r="198">
      <c r="A198" s="30"/>
      <c r="B198" s="30"/>
      <c r="C198" s="30"/>
      <c r="D198" s="30"/>
      <c r="E198" s="30"/>
      <c r="F198" s="30"/>
      <c r="G198" s="30"/>
      <c r="H198" s="30"/>
      <c r="I198" s="30"/>
      <c r="J198" s="30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  <c r="V198" s="30"/>
      <c r="W198" s="30"/>
      <c r="X198" s="30"/>
      <c r="Y198" s="30"/>
      <c r="Z198" s="30"/>
      <c r="AA198" s="30"/>
    </row>
    <row r="199">
      <c r="A199" s="30"/>
      <c r="B199" s="30"/>
      <c r="C199" s="30"/>
      <c r="D199" s="30"/>
      <c r="E199" s="30"/>
      <c r="F199" s="30"/>
      <c r="G199" s="30"/>
      <c r="H199" s="30"/>
      <c r="I199" s="30"/>
      <c r="J199" s="30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  <c r="V199" s="30"/>
      <c r="W199" s="30"/>
      <c r="X199" s="30"/>
      <c r="Y199" s="30"/>
      <c r="Z199" s="30"/>
      <c r="AA199" s="30"/>
    </row>
    <row r="200">
      <c r="A200" s="30"/>
      <c r="B200" s="30"/>
      <c r="C200" s="30"/>
      <c r="D200" s="30"/>
      <c r="E200" s="30"/>
      <c r="F200" s="30"/>
      <c r="G200" s="30"/>
      <c r="H200" s="30"/>
      <c r="I200" s="30"/>
      <c r="J200" s="30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  <c r="V200" s="30"/>
      <c r="W200" s="30"/>
      <c r="X200" s="30"/>
      <c r="Y200" s="30"/>
      <c r="Z200" s="30"/>
      <c r="AA200" s="30"/>
    </row>
    <row r="201">
      <c r="A201" s="30"/>
      <c r="B201" s="30"/>
      <c r="C201" s="30"/>
      <c r="D201" s="30"/>
      <c r="E201" s="30"/>
      <c r="F201" s="30"/>
      <c r="G201" s="30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  <c r="V201" s="30"/>
      <c r="W201" s="30"/>
      <c r="X201" s="30"/>
      <c r="Y201" s="30"/>
      <c r="Z201" s="30"/>
      <c r="AA201" s="30"/>
    </row>
    <row r="202">
      <c r="A202" s="30"/>
      <c r="B202" s="30"/>
      <c r="C202" s="30"/>
      <c r="D202" s="30"/>
      <c r="E202" s="30"/>
      <c r="F202" s="30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  <c r="V202" s="30"/>
      <c r="W202" s="30"/>
      <c r="X202" s="30"/>
      <c r="Y202" s="30"/>
      <c r="Z202" s="30"/>
      <c r="AA202" s="30"/>
    </row>
    <row r="203">
      <c r="A203" s="30"/>
      <c r="B203" s="30"/>
      <c r="C203" s="30"/>
      <c r="D203" s="30"/>
      <c r="E203" s="30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  <c r="V203" s="30"/>
      <c r="W203" s="30"/>
      <c r="X203" s="30"/>
      <c r="Y203" s="30"/>
      <c r="Z203" s="30"/>
      <c r="AA203" s="30"/>
    </row>
    <row r="204">
      <c r="A204" s="30"/>
      <c r="B204" s="30"/>
      <c r="C204" s="30"/>
      <c r="D204" s="30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  <c r="V204" s="30"/>
      <c r="W204" s="30"/>
      <c r="X204" s="30"/>
      <c r="Y204" s="30"/>
      <c r="Z204" s="30"/>
      <c r="AA204" s="30"/>
    </row>
    <row r="205">
      <c r="A205" s="30"/>
      <c r="B205" s="30"/>
      <c r="C205" s="30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  <c r="V205" s="30"/>
      <c r="W205" s="30"/>
      <c r="X205" s="30"/>
      <c r="Y205" s="30"/>
      <c r="Z205" s="30"/>
      <c r="AA205" s="30"/>
    </row>
    <row r="206">
      <c r="A206" s="30"/>
      <c r="B206" s="30"/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  <c r="V206" s="30"/>
      <c r="W206" s="30"/>
      <c r="X206" s="30"/>
      <c r="Y206" s="30"/>
      <c r="Z206" s="30"/>
      <c r="AA206" s="30"/>
    </row>
    <row r="207">
      <c r="A207" s="30"/>
      <c r="B207" s="30"/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  <c r="V207" s="30"/>
      <c r="W207" s="30"/>
      <c r="X207" s="30"/>
      <c r="Y207" s="30"/>
      <c r="Z207" s="30"/>
      <c r="AA207" s="30"/>
    </row>
    <row r="208">
      <c r="A208" s="30"/>
      <c r="B208" s="30"/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  <c r="V208" s="30"/>
      <c r="W208" s="30"/>
      <c r="X208" s="30"/>
      <c r="Y208" s="30"/>
      <c r="Z208" s="30"/>
      <c r="AA208" s="30"/>
    </row>
    <row r="209">
      <c r="A209" s="30"/>
      <c r="B209" s="30"/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  <c r="V209" s="30"/>
      <c r="W209" s="30"/>
      <c r="X209" s="30"/>
      <c r="Y209" s="30"/>
      <c r="Z209" s="30"/>
      <c r="AA209" s="30"/>
    </row>
    <row r="210">
      <c r="A210" s="30"/>
      <c r="B210" s="30"/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  <c r="V210" s="30"/>
      <c r="W210" s="30"/>
      <c r="X210" s="30"/>
      <c r="Y210" s="30"/>
      <c r="Z210" s="30"/>
      <c r="AA210" s="30"/>
    </row>
    <row r="211">
      <c r="A211" s="30"/>
      <c r="B211" s="30"/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  <c r="V211" s="30"/>
      <c r="W211" s="30"/>
      <c r="X211" s="30"/>
      <c r="Y211" s="30"/>
      <c r="Z211" s="30"/>
      <c r="AA211" s="30"/>
    </row>
    <row r="212">
      <c r="A212" s="30"/>
      <c r="B212" s="30"/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  <c r="V212" s="30"/>
      <c r="W212" s="30"/>
      <c r="X212" s="30"/>
      <c r="Y212" s="30"/>
      <c r="Z212" s="30"/>
      <c r="AA212" s="30"/>
    </row>
    <row r="213">
      <c r="A213" s="30"/>
      <c r="B213" s="30"/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  <c r="V213" s="30"/>
      <c r="W213" s="30"/>
      <c r="X213" s="30"/>
      <c r="Y213" s="30"/>
      <c r="Z213" s="30"/>
      <c r="AA213" s="30"/>
    </row>
    <row r="214">
      <c r="A214" s="30"/>
      <c r="B214" s="30"/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  <c r="V214" s="30"/>
      <c r="W214" s="30"/>
      <c r="X214" s="30"/>
      <c r="Y214" s="30"/>
      <c r="Z214" s="30"/>
      <c r="AA214" s="30"/>
    </row>
    <row r="215">
      <c r="A215" s="30"/>
      <c r="B215" s="30"/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  <c r="V215" s="30"/>
      <c r="W215" s="30"/>
      <c r="X215" s="30"/>
      <c r="Y215" s="30"/>
      <c r="Z215" s="30"/>
      <c r="AA215" s="30"/>
    </row>
    <row r="216">
      <c r="A216" s="30"/>
      <c r="B216" s="30"/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  <c r="V216" s="30"/>
      <c r="W216" s="30"/>
      <c r="X216" s="30"/>
      <c r="Y216" s="30"/>
      <c r="Z216" s="30"/>
      <c r="AA216" s="30"/>
    </row>
    <row r="217">
      <c r="A217" s="30"/>
      <c r="B217" s="30"/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  <c r="V217" s="30"/>
      <c r="W217" s="30"/>
      <c r="X217" s="30"/>
      <c r="Y217" s="30"/>
      <c r="Z217" s="30"/>
      <c r="AA217" s="30"/>
    </row>
    <row r="218">
      <c r="A218" s="30"/>
      <c r="B218" s="30"/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  <c r="V218" s="30"/>
      <c r="W218" s="30"/>
      <c r="X218" s="30"/>
      <c r="Y218" s="30"/>
      <c r="Z218" s="30"/>
      <c r="AA218" s="30"/>
    </row>
    <row r="219">
      <c r="A219" s="30"/>
      <c r="B219" s="30"/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  <c r="V219" s="30"/>
      <c r="W219" s="30"/>
      <c r="X219" s="30"/>
      <c r="Y219" s="30"/>
      <c r="Z219" s="30"/>
      <c r="AA219" s="30"/>
    </row>
    <row r="220">
      <c r="A220" s="30"/>
      <c r="B220" s="30"/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  <c r="V220" s="30"/>
      <c r="W220" s="30"/>
      <c r="X220" s="30"/>
      <c r="Y220" s="30"/>
      <c r="Z220" s="30"/>
      <c r="AA220" s="30"/>
    </row>
    <row r="221">
      <c r="A221" s="30"/>
      <c r="B221" s="30"/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  <c r="V221" s="30"/>
      <c r="W221" s="30"/>
      <c r="X221" s="30"/>
      <c r="Y221" s="30"/>
      <c r="Z221" s="30"/>
      <c r="AA221" s="30"/>
    </row>
    <row r="222">
      <c r="A222" s="30"/>
      <c r="B222" s="30"/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  <c r="V222" s="30"/>
      <c r="W222" s="30"/>
      <c r="X222" s="30"/>
      <c r="Y222" s="30"/>
      <c r="Z222" s="30"/>
      <c r="AA222" s="30"/>
    </row>
    <row r="223">
      <c r="A223" s="30"/>
      <c r="B223" s="30"/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  <c r="V223" s="30"/>
      <c r="W223" s="30"/>
      <c r="X223" s="30"/>
      <c r="Y223" s="30"/>
      <c r="Z223" s="30"/>
      <c r="AA223" s="30"/>
    </row>
    <row r="224">
      <c r="A224" s="30"/>
      <c r="B224" s="30"/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  <c r="V224" s="30"/>
      <c r="W224" s="30"/>
      <c r="X224" s="30"/>
      <c r="Y224" s="30"/>
      <c r="Z224" s="30"/>
      <c r="AA224" s="30"/>
    </row>
    <row r="225">
      <c r="A225" s="30"/>
      <c r="B225" s="30"/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  <c r="V225" s="30"/>
      <c r="W225" s="30"/>
      <c r="X225" s="30"/>
      <c r="Y225" s="30"/>
      <c r="Z225" s="30"/>
      <c r="AA225" s="30"/>
    </row>
    <row r="226">
      <c r="A226" s="30"/>
      <c r="B226" s="30"/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  <c r="V226" s="30"/>
      <c r="W226" s="30"/>
      <c r="X226" s="30"/>
      <c r="Y226" s="30"/>
      <c r="Z226" s="30"/>
      <c r="AA226" s="30"/>
    </row>
    <row r="227">
      <c r="A227" s="30"/>
      <c r="B227" s="30"/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  <c r="V227" s="30"/>
      <c r="W227" s="30"/>
      <c r="X227" s="30"/>
      <c r="Y227" s="30"/>
      <c r="Z227" s="30"/>
      <c r="AA227" s="30"/>
    </row>
    <row r="228">
      <c r="A228" s="30"/>
      <c r="B228" s="30"/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  <c r="V228" s="30"/>
      <c r="W228" s="30"/>
      <c r="X228" s="30"/>
      <c r="Y228" s="30"/>
      <c r="Z228" s="30"/>
      <c r="AA228" s="30"/>
    </row>
    <row r="229">
      <c r="A229" s="30"/>
      <c r="B229" s="30"/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  <c r="V229" s="30"/>
      <c r="W229" s="30"/>
      <c r="X229" s="30"/>
      <c r="Y229" s="30"/>
      <c r="Z229" s="30"/>
      <c r="AA229" s="30"/>
    </row>
    <row r="230">
      <c r="A230" s="30"/>
      <c r="B230" s="30"/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  <c r="V230" s="30"/>
      <c r="W230" s="30"/>
      <c r="X230" s="30"/>
      <c r="Y230" s="30"/>
      <c r="Z230" s="30"/>
      <c r="AA230" s="30"/>
    </row>
    <row r="231">
      <c r="A231" s="30"/>
      <c r="B231" s="30"/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  <c r="V231" s="30"/>
      <c r="W231" s="30"/>
      <c r="X231" s="30"/>
      <c r="Y231" s="30"/>
      <c r="Z231" s="30"/>
      <c r="AA231" s="30"/>
    </row>
    <row r="232">
      <c r="A232" s="30"/>
      <c r="B232" s="30"/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  <c r="V232" s="30"/>
      <c r="W232" s="30"/>
      <c r="X232" s="30"/>
      <c r="Y232" s="30"/>
      <c r="Z232" s="30"/>
      <c r="AA232" s="30"/>
    </row>
    <row r="233">
      <c r="A233" s="30"/>
      <c r="B233" s="30"/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  <c r="V233" s="30"/>
      <c r="W233" s="30"/>
      <c r="X233" s="30"/>
      <c r="Y233" s="30"/>
      <c r="Z233" s="30"/>
      <c r="AA233" s="30"/>
    </row>
    <row r="234">
      <c r="A234" s="30"/>
      <c r="B234" s="30"/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  <c r="V234" s="30"/>
      <c r="W234" s="30"/>
      <c r="X234" s="30"/>
      <c r="Y234" s="30"/>
      <c r="Z234" s="30"/>
      <c r="AA234" s="30"/>
    </row>
    <row r="235">
      <c r="A235" s="30"/>
      <c r="B235" s="30"/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  <c r="V235" s="30"/>
      <c r="W235" s="30"/>
      <c r="X235" s="30"/>
      <c r="Y235" s="30"/>
      <c r="Z235" s="30"/>
      <c r="AA235" s="30"/>
    </row>
    <row r="236">
      <c r="A236" s="30"/>
      <c r="B236" s="30"/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  <c r="V236" s="30"/>
      <c r="W236" s="30"/>
      <c r="X236" s="30"/>
      <c r="Y236" s="30"/>
      <c r="Z236" s="30"/>
      <c r="AA236" s="30"/>
    </row>
    <row r="237">
      <c r="A237" s="30"/>
      <c r="B237" s="30"/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  <c r="V237" s="30"/>
      <c r="W237" s="30"/>
      <c r="X237" s="30"/>
      <c r="Y237" s="30"/>
      <c r="Z237" s="30"/>
      <c r="AA237" s="30"/>
    </row>
    <row r="238">
      <c r="A238" s="30"/>
      <c r="B238" s="30"/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  <c r="V238" s="30"/>
      <c r="W238" s="30"/>
      <c r="X238" s="30"/>
      <c r="Y238" s="30"/>
      <c r="Z238" s="30"/>
      <c r="AA238" s="30"/>
    </row>
    <row r="239">
      <c r="A239" s="30"/>
      <c r="B239" s="30"/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  <c r="V239" s="30"/>
      <c r="W239" s="30"/>
      <c r="X239" s="30"/>
      <c r="Y239" s="30"/>
      <c r="Z239" s="30"/>
      <c r="AA239" s="30"/>
    </row>
    <row r="240">
      <c r="A240" s="30"/>
      <c r="B240" s="30"/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  <c r="V240" s="30"/>
      <c r="W240" s="30"/>
      <c r="X240" s="30"/>
      <c r="Y240" s="30"/>
      <c r="Z240" s="30"/>
      <c r="AA240" s="30"/>
    </row>
    <row r="241">
      <c r="A241" s="30"/>
      <c r="B241" s="30"/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  <c r="V241" s="30"/>
      <c r="W241" s="30"/>
      <c r="X241" s="30"/>
      <c r="Y241" s="30"/>
      <c r="Z241" s="30"/>
      <c r="AA241" s="30"/>
    </row>
    <row r="242">
      <c r="A242" s="30"/>
      <c r="B242" s="30"/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  <c r="AA242" s="30"/>
    </row>
    <row r="243">
      <c r="A243" s="30"/>
      <c r="B243" s="30"/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  <c r="AA243" s="30"/>
    </row>
    <row r="244">
      <c r="A244" s="30"/>
      <c r="B244" s="30"/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  <c r="AA244" s="30"/>
    </row>
    <row r="245">
      <c r="A245" s="30"/>
      <c r="B245" s="30"/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  <c r="AA245" s="30"/>
    </row>
    <row r="246">
      <c r="A246" s="30"/>
      <c r="B246" s="30"/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  <c r="AA246" s="30"/>
    </row>
    <row r="247">
      <c r="A247" s="30"/>
      <c r="B247" s="30"/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  <c r="AA247" s="30"/>
    </row>
    <row r="248">
      <c r="A248" s="30"/>
      <c r="B248" s="30"/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  <c r="AA248" s="30"/>
    </row>
    <row r="249">
      <c r="A249" s="30"/>
      <c r="B249" s="30"/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  <c r="AA249" s="30"/>
    </row>
    <row r="250">
      <c r="A250" s="30"/>
      <c r="B250" s="30"/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  <c r="AA250" s="30"/>
    </row>
    <row r="251">
      <c r="A251" s="30"/>
      <c r="B251" s="30"/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  <c r="AA251" s="30"/>
    </row>
    <row r="252">
      <c r="A252" s="30"/>
      <c r="B252" s="30"/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  <c r="AA252" s="30"/>
    </row>
    <row r="253">
      <c r="A253" s="30"/>
      <c r="B253" s="30"/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  <c r="AA253" s="30"/>
    </row>
    <row r="254">
      <c r="A254" s="30"/>
      <c r="B254" s="30"/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  <c r="AA254" s="30"/>
    </row>
    <row r="255">
      <c r="A255" s="30"/>
      <c r="B255" s="30"/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  <c r="AA255" s="30"/>
    </row>
    <row r="256">
      <c r="A256" s="30"/>
      <c r="B256" s="30"/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  <c r="AA256" s="30"/>
    </row>
    <row r="257">
      <c r="A257" s="30"/>
      <c r="B257" s="30"/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  <c r="AA257" s="30"/>
    </row>
    <row r="258">
      <c r="A258" s="30"/>
      <c r="B258" s="30"/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  <c r="AA258" s="30"/>
    </row>
    <row r="259">
      <c r="A259" s="30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  <c r="AA259" s="30"/>
    </row>
    <row r="260">
      <c r="A260" s="30"/>
      <c r="B260" s="30"/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  <c r="AA260" s="30"/>
    </row>
    <row r="261">
      <c r="A261" s="30"/>
      <c r="B261" s="30"/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  <c r="AA261" s="30"/>
    </row>
    <row r="262">
      <c r="A262" s="30"/>
      <c r="B262" s="30"/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  <c r="AA262" s="30"/>
    </row>
    <row r="263">
      <c r="A263" s="30"/>
      <c r="B263" s="30"/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  <c r="AA263" s="30"/>
    </row>
    <row r="264">
      <c r="A264" s="30"/>
      <c r="B264" s="30"/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  <c r="AA264" s="30"/>
    </row>
    <row r="265">
      <c r="A265" s="30"/>
      <c r="B265" s="30"/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  <c r="AA265" s="30"/>
    </row>
    <row r="266">
      <c r="A266" s="30"/>
      <c r="B266" s="30"/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  <c r="AA266" s="30"/>
    </row>
    <row r="267">
      <c r="A267" s="30"/>
      <c r="B267" s="30"/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  <c r="AA267" s="30"/>
    </row>
    <row r="268">
      <c r="A268" s="30"/>
      <c r="B268" s="30"/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  <c r="AA268" s="30"/>
    </row>
    <row r="269">
      <c r="A269" s="30"/>
      <c r="B269" s="30"/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  <c r="AA269" s="30"/>
    </row>
    <row r="270">
      <c r="A270" s="30"/>
      <c r="B270" s="30"/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  <c r="AA270" s="30"/>
    </row>
    <row r="271">
      <c r="A271" s="30"/>
      <c r="B271" s="30"/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  <c r="AA271" s="30"/>
    </row>
    <row r="272">
      <c r="A272" s="30"/>
      <c r="B272" s="30"/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  <c r="AA272" s="30"/>
    </row>
    <row r="273">
      <c r="A273" s="30"/>
      <c r="B273" s="30"/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  <c r="AA273" s="30"/>
    </row>
    <row r="274">
      <c r="A274" s="30"/>
      <c r="B274" s="30"/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  <c r="V274" s="30"/>
      <c r="W274" s="30"/>
      <c r="X274" s="30"/>
      <c r="Y274" s="30"/>
      <c r="Z274" s="30"/>
      <c r="AA274" s="30"/>
    </row>
    <row r="275">
      <c r="A275" s="30"/>
      <c r="B275" s="30"/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  <c r="V275" s="30"/>
      <c r="W275" s="30"/>
      <c r="X275" s="30"/>
      <c r="Y275" s="30"/>
      <c r="Z275" s="30"/>
      <c r="AA275" s="30"/>
    </row>
    <row r="276">
      <c r="A276" s="30"/>
      <c r="B276" s="30"/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  <c r="V276" s="30"/>
      <c r="W276" s="30"/>
      <c r="X276" s="30"/>
      <c r="Y276" s="30"/>
      <c r="Z276" s="30"/>
      <c r="AA276" s="30"/>
    </row>
    <row r="277">
      <c r="A277" s="30"/>
      <c r="B277" s="30"/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  <c r="V277" s="30"/>
      <c r="W277" s="30"/>
      <c r="X277" s="30"/>
      <c r="Y277" s="30"/>
      <c r="Z277" s="30"/>
      <c r="AA277" s="30"/>
    </row>
    <row r="278">
      <c r="A278" s="30"/>
      <c r="B278" s="30"/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  <c r="V278" s="30"/>
      <c r="W278" s="30"/>
      <c r="X278" s="30"/>
      <c r="Y278" s="30"/>
      <c r="Z278" s="30"/>
      <c r="AA278" s="30"/>
    </row>
    <row r="279">
      <c r="A279" s="30"/>
      <c r="B279" s="30"/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  <c r="V279" s="30"/>
      <c r="W279" s="30"/>
      <c r="X279" s="30"/>
      <c r="Y279" s="30"/>
      <c r="Z279" s="30"/>
      <c r="AA279" s="30"/>
    </row>
    <row r="280">
      <c r="A280" s="30"/>
      <c r="B280" s="30"/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  <c r="V280" s="30"/>
      <c r="W280" s="30"/>
      <c r="X280" s="30"/>
      <c r="Y280" s="30"/>
      <c r="Z280" s="30"/>
      <c r="AA280" s="30"/>
    </row>
    <row r="281">
      <c r="A281" s="30"/>
      <c r="B281" s="30"/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  <c r="V281" s="30"/>
      <c r="W281" s="30"/>
      <c r="X281" s="30"/>
      <c r="Y281" s="30"/>
      <c r="Z281" s="30"/>
      <c r="AA281" s="30"/>
    </row>
    <row r="282">
      <c r="A282" s="30"/>
      <c r="B282" s="30"/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  <c r="V282" s="30"/>
      <c r="W282" s="30"/>
      <c r="X282" s="30"/>
      <c r="Y282" s="30"/>
      <c r="Z282" s="30"/>
      <c r="AA282" s="30"/>
    </row>
    <row r="283">
      <c r="A283" s="30"/>
      <c r="B283" s="30"/>
      <c r="C283" s="30"/>
      <c r="D283" s="30"/>
      <c r="E283" s="30"/>
      <c r="F283" s="30"/>
      <c r="G283" s="30"/>
      <c r="H283" s="30"/>
      <c r="I283" s="30"/>
      <c r="J283" s="30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  <c r="V283" s="30"/>
      <c r="W283" s="30"/>
      <c r="X283" s="30"/>
      <c r="Y283" s="30"/>
      <c r="Z283" s="30"/>
      <c r="AA283" s="30"/>
    </row>
    <row r="284">
      <c r="A284" s="30"/>
      <c r="B284" s="30"/>
      <c r="C284" s="30"/>
      <c r="D284" s="30"/>
      <c r="E284" s="30"/>
      <c r="F284" s="30"/>
      <c r="G284" s="30"/>
      <c r="H284" s="30"/>
      <c r="I284" s="30"/>
      <c r="J284" s="30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  <c r="V284" s="30"/>
      <c r="W284" s="30"/>
      <c r="X284" s="30"/>
      <c r="Y284" s="30"/>
      <c r="Z284" s="30"/>
      <c r="AA284" s="30"/>
    </row>
    <row r="285">
      <c r="A285" s="30"/>
      <c r="B285" s="30"/>
      <c r="C285" s="30"/>
      <c r="D285" s="30"/>
      <c r="E285" s="30"/>
      <c r="F285" s="30"/>
      <c r="G285" s="30"/>
      <c r="H285" s="30"/>
      <c r="I285" s="30"/>
      <c r="J285" s="30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  <c r="V285" s="30"/>
      <c r="W285" s="30"/>
      <c r="X285" s="30"/>
      <c r="Y285" s="30"/>
      <c r="Z285" s="30"/>
      <c r="AA285" s="30"/>
    </row>
    <row r="286">
      <c r="A286" s="30"/>
      <c r="B286" s="30"/>
      <c r="C286" s="30"/>
      <c r="D286" s="30"/>
      <c r="E286" s="30"/>
      <c r="F286" s="30"/>
      <c r="G286" s="30"/>
      <c r="H286" s="30"/>
      <c r="I286" s="30"/>
      <c r="J286" s="30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  <c r="V286" s="30"/>
      <c r="W286" s="30"/>
      <c r="X286" s="30"/>
      <c r="Y286" s="30"/>
      <c r="Z286" s="30"/>
      <c r="AA286" s="30"/>
    </row>
    <row r="287">
      <c r="A287" s="30"/>
      <c r="B287" s="30"/>
      <c r="C287" s="30"/>
      <c r="D287" s="30"/>
      <c r="E287" s="30"/>
      <c r="F287" s="30"/>
      <c r="G287" s="30"/>
      <c r="H287" s="30"/>
      <c r="I287" s="30"/>
      <c r="J287" s="30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  <c r="V287" s="30"/>
      <c r="W287" s="30"/>
      <c r="X287" s="30"/>
      <c r="Y287" s="30"/>
      <c r="Z287" s="30"/>
      <c r="AA287" s="30"/>
    </row>
    <row r="288">
      <c r="A288" s="30"/>
      <c r="B288" s="30"/>
      <c r="C288" s="30"/>
      <c r="D288" s="30"/>
      <c r="E288" s="30"/>
      <c r="F288" s="30"/>
      <c r="G288" s="30"/>
      <c r="H288" s="30"/>
      <c r="I288" s="30"/>
      <c r="J288" s="30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  <c r="V288" s="30"/>
      <c r="W288" s="30"/>
      <c r="X288" s="30"/>
      <c r="Y288" s="30"/>
      <c r="Z288" s="30"/>
      <c r="AA288" s="30"/>
    </row>
    <row r="289">
      <c r="A289" s="30"/>
      <c r="B289" s="30"/>
      <c r="C289" s="30"/>
      <c r="D289" s="30"/>
      <c r="E289" s="30"/>
      <c r="F289" s="30"/>
      <c r="G289" s="30"/>
      <c r="H289" s="30"/>
      <c r="I289" s="30"/>
      <c r="J289" s="30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  <c r="V289" s="30"/>
      <c r="W289" s="30"/>
      <c r="X289" s="30"/>
      <c r="Y289" s="30"/>
      <c r="Z289" s="30"/>
      <c r="AA289" s="30"/>
    </row>
    <row r="290">
      <c r="A290" s="30"/>
      <c r="B290" s="30"/>
      <c r="C290" s="30"/>
      <c r="D290" s="30"/>
      <c r="E290" s="30"/>
      <c r="F290" s="30"/>
      <c r="G290" s="30"/>
      <c r="H290" s="30"/>
      <c r="I290" s="30"/>
      <c r="J290" s="30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  <c r="V290" s="30"/>
      <c r="W290" s="30"/>
      <c r="X290" s="30"/>
      <c r="Y290" s="30"/>
      <c r="Z290" s="30"/>
      <c r="AA290" s="30"/>
    </row>
    <row r="291">
      <c r="A291" s="30"/>
      <c r="B291" s="30"/>
      <c r="C291" s="30"/>
      <c r="D291" s="30"/>
      <c r="E291" s="30"/>
      <c r="F291" s="30"/>
      <c r="G291" s="30"/>
      <c r="H291" s="30"/>
      <c r="I291" s="30"/>
      <c r="J291" s="30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  <c r="V291" s="30"/>
      <c r="W291" s="30"/>
      <c r="X291" s="30"/>
      <c r="Y291" s="30"/>
      <c r="Z291" s="30"/>
      <c r="AA291" s="30"/>
    </row>
    <row r="292">
      <c r="A292" s="30"/>
      <c r="B292" s="30"/>
      <c r="C292" s="30"/>
      <c r="D292" s="30"/>
      <c r="E292" s="30"/>
      <c r="F292" s="30"/>
      <c r="G292" s="30"/>
      <c r="H292" s="30"/>
      <c r="I292" s="30"/>
      <c r="J292" s="30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  <c r="V292" s="30"/>
      <c r="W292" s="30"/>
      <c r="X292" s="30"/>
      <c r="Y292" s="30"/>
      <c r="Z292" s="30"/>
      <c r="AA292" s="30"/>
    </row>
    <row r="293">
      <c r="A293" s="30"/>
      <c r="B293" s="30"/>
      <c r="C293" s="30"/>
      <c r="D293" s="30"/>
      <c r="E293" s="30"/>
      <c r="F293" s="30"/>
      <c r="G293" s="30"/>
      <c r="H293" s="30"/>
      <c r="I293" s="30"/>
      <c r="J293" s="30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  <c r="V293" s="30"/>
      <c r="W293" s="30"/>
      <c r="X293" s="30"/>
      <c r="Y293" s="30"/>
      <c r="Z293" s="30"/>
      <c r="AA293" s="30"/>
    </row>
    <row r="294">
      <c r="A294" s="30"/>
      <c r="B294" s="30"/>
      <c r="C294" s="30"/>
      <c r="D294" s="30"/>
      <c r="E294" s="30"/>
      <c r="F294" s="30"/>
      <c r="G294" s="30"/>
      <c r="H294" s="30"/>
      <c r="I294" s="30"/>
      <c r="J294" s="30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  <c r="V294" s="30"/>
      <c r="W294" s="30"/>
      <c r="X294" s="30"/>
      <c r="Y294" s="30"/>
      <c r="Z294" s="30"/>
      <c r="AA294" s="30"/>
    </row>
    <row r="295">
      <c r="A295" s="30"/>
      <c r="B295" s="30"/>
      <c r="C295" s="30"/>
      <c r="D295" s="30"/>
      <c r="E295" s="30"/>
      <c r="F295" s="30"/>
      <c r="G295" s="30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  <c r="V295" s="30"/>
      <c r="W295" s="30"/>
      <c r="X295" s="30"/>
      <c r="Y295" s="30"/>
      <c r="Z295" s="30"/>
      <c r="AA295" s="30"/>
    </row>
    <row r="296">
      <c r="A296" s="30"/>
      <c r="B296" s="30"/>
      <c r="C296" s="30"/>
      <c r="D296" s="30"/>
      <c r="E296" s="30"/>
      <c r="F296" s="30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  <c r="V296" s="30"/>
      <c r="W296" s="30"/>
      <c r="X296" s="30"/>
      <c r="Y296" s="30"/>
      <c r="Z296" s="30"/>
      <c r="AA296" s="30"/>
    </row>
    <row r="297">
      <c r="A297" s="30"/>
      <c r="B297" s="30"/>
      <c r="C297" s="30"/>
      <c r="D297" s="30"/>
      <c r="E297" s="30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  <c r="V297" s="30"/>
      <c r="W297" s="30"/>
      <c r="X297" s="30"/>
      <c r="Y297" s="30"/>
      <c r="Z297" s="30"/>
      <c r="AA297" s="30"/>
    </row>
    <row r="298">
      <c r="A298" s="30"/>
      <c r="B298" s="30"/>
      <c r="C298" s="30"/>
      <c r="D298" s="30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  <c r="V298" s="30"/>
      <c r="W298" s="30"/>
      <c r="X298" s="30"/>
      <c r="Y298" s="30"/>
      <c r="Z298" s="30"/>
      <c r="AA298" s="30"/>
    </row>
    <row r="299">
      <c r="A299" s="30"/>
      <c r="B299" s="30"/>
      <c r="C299" s="30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  <c r="V299" s="30"/>
      <c r="W299" s="30"/>
      <c r="X299" s="30"/>
      <c r="Y299" s="30"/>
      <c r="Z299" s="30"/>
      <c r="AA299" s="30"/>
    </row>
    <row r="300">
      <c r="A300" s="30"/>
      <c r="B300" s="30"/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  <c r="V300" s="30"/>
      <c r="W300" s="30"/>
      <c r="X300" s="30"/>
      <c r="Y300" s="30"/>
      <c r="Z300" s="30"/>
      <c r="AA300" s="30"/>
    </row>
    <row r="301">
      <c r="A301" s="30"/>
      <c r="B301" s="30"/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  <c r="V301" s="30"/>
      <c r="W301" s="30"/>
      <c r="X301" s="30"/>
      <c r="Y301" s="30"/>
      <c r="Z301" s="30"/>
      <c r="AA301" s="30"/>
    </row>
    <row r="302">
      <c r="A302" s="30"/>
      <c r="B302" s="30"/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  <c r="V302" s="30"/>
      <c r="W302" s="30"/>
      <c r="X302" s="30"/>
      <c r="Y302" s="30"/>
      <c r="Z302" s="30"/>
      <c r="AA302" s="30"/>
    </row>
    <row r="303">
      <c r="A303" s="30"/>
      <c r="B303" s="30"/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  <c r="V303" s="30"/>
      <c r="W303" s="30"/>
      <c r="X303" s="30"/>
      <c r="Y303" s="30"/>
      <c r="Z303" s="30"/>
      <c r="AA303" s="30"/>
    </row>
    <row r="304">
      <c r="A304" s="30"/>
      <c r="B304" s="30"/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  <c r="V304" s="30"/>
      <c r="W304" s="30"/>
      <c r="X304" s="30"/>
      <c r="Y304" s="30"/>
      <c r="Z304" s="30"/>
      <c r="AA304" s="30"/>
    </row>
    <row r="305">
      <c r="A305" s="30"/>
      <c r="B305" s="30"/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  <c r="V305" s="30"/>
      <c r="W305" s="30"/>
      <c r="X305" s="30"/>
      <c r="Y305" s="30"/>
      <c r="Z305" s="30"/>
      <c r="AA305" s="30"/>
    </row>
    <row r="306">
      <c r="A306" s="30"/>
      <c r="B306" s="30"/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  <c r="V306" s="30"/>
      <c r="W306" s="30"/>
      <c r="X306" s="30"/>
      <c r="Y306" s="30"/>
      <c r="Z306" s="30"/>
      <c r="AA306" s="30"/>
    </row>
    <row r="307">
      <c r="A307" s="30"/>
      <c r="B307" s="30"/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  <c r="V307" s="30"/>
      <c r="W307" s="30"/>
      <c r="X307" s="30"/>
      <c r="Y307" s="30"/>
      <c r="Z307" s="30"/>
      <c r="AA307" s="30"/>
    </row>
    <row r="308">
      <c r="A308" s="30"/>
      <c r="B308" s="30"/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  <c r="V308" s="30"/>
      <c r="W308" s="30"/>
      <c r="X308" s="30"/>
      <c r="Y308" s="30"/>
      <c r="Z308" s="30"/>
      <c r="AA308" s="30"/>
    </row>
    <row r="309">
      <c r="A309" s="30"/>
      <c r="B309" s="30"/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  <c r="V309" s="30"/>
      <c r="W309" s="30"/>
      <c r="X309" s="30"/>
      <c r="Y309" s="30"/>
      <c r="Z309" s="30"/>
      <c r="AA309" s="30"/>
    </row>
    <row r="310">
      <c r="A310" s="30"/>
      <c r="B310" s="30"/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  <c r="V310" s="30"/>
      <c r="W310" s="30"/>
      <c r="X310" s="30"/>
      <c r="Y310" s="30"/>
      <c r="Z310" s="30"/>
      <c r="AA310" s="30"/>
    </row>
    <row r="311">
      <c r="A311" s="30"/>
      <c r="B311" s="30"/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  <c r="V311" s="30"/>
      <c r="W311" s="30"/>
      <c r="X311" s="30"/>
      <c r="Y311" s="30"/>
      <c r="Z311" s="30"/>
      <c r="AA311" s="30"/>
    </row>
    <row r="312">
      <c r="A312" s="30"/>
      <c r="B312" s="30"/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  <c r="V312" s="30"/>
      <c r="W312" s="30"/>
      <c r="X312" s="30"/>
      <c r="Y312" s="30"/>
      <c r="Z312" s="30"/>
      <c r="AA312" s="30"/>
    </row>
    <row r="313">
      <c r="A313" s="30"/>
      <c r="B313" s="30"/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  <c r="V313" s="30"/>
      <c r="W313" s="30"/>
      <c r="X313" s="30"/>
      <c r="Y313" s="30"/>
      <c r="Z313" s="30"/>
      <c r="AA313" s="30"/>
    </row>
    <row r="314">
      <c r="A314" s="30"/>
      <c r="B314" s="30"/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  <c r="V314" s="30"/>
      <c r="W314" s="30"/>
      <c r="X314" s="30"/>
      <c r="Y314" s="30"/>
      <c r="Z314" s="30"/>
      <c r="AA314" s="30"/>
    </row>
    <row r="315">
      <c r="A315" s="30"/>
      <c r="B315" s="30"/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  <c r="V315" s="30"/>
      <c r="W315" s="30"/>
      <c r="X315" s="30"/>
      <c r="Y315" s="30"/>
      <c r="Z315" s="30"/>
      <c r="AA315" s="30"/>
    </row>
    <row r="316">
      <c r="A316" s="30"/>
      <c r="B316" s="30"/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  <c r="V316" s="30"/>
      <c r="W316" s="30"/>
      <c r="X316" s="30"/>
      <c r="Y316" s="30"/>
      <c r="Z316" s="30"/>
      <c r="AA316" s="30"/>
    </row>
    <row r="317">
      <c r="A317" s="30"/>
      <c r="B317" s="30"/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  <c r="V317" s="30"/>
      <c r="W317" s="30"/>
      <c r="X317" s="30"/>
      <c r="Y317" s="30"/>
      <c r="Z317" s="30"/>
      <c r="AA317" s="30"/>
    </row>
    <row r="318">
      <c r="A318" s="30"/>
      <c r="B318" s="30"/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  <c r="V318" s="30"/>
      <c r="W318" s="30"/>
      <c r="X318" s="30"/>
      <c r="Y318" s="30"/>
      <c r="Z318" s="30"/>
      <c r="AA318" s="30"/>
    </row>
    <row r="319">
      <c r="A319" s="30"/>
      <c r="B319" s="30"/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  <c r="V319" s="30"/>
      <c r="W319" s="30"/>
      <c r="X319" s="30"/>
      <c r="Y319" s="30"/>
      <c r="Z319" s="30"/>
      <c r="AA319" s="30"/>
    </row>
    <row r="320">
      <c r="A320" s="30"/>
      <c r="B320" s="30"/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  <c r="V320" s="30"/>
      <c r="W320" s="30"/>
      <c r="X320" s="30"/>
      <c r="Y320" s="30"/>
      <c r="Z320" s="30"/>
      <c r="AA320" s="30"/>
    </row>
    <row r="321">
      <c r="A321" s="30"/>
      <c r="B321" s="30"/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  <c r="V321" s="30"/>
      <c r="W321" s="30"/>
      <c r="X321" s="30"/>
      <c r="Y321" s="30"/>
      <c r="Z321" s="30"/>
      <c r="AA321" s="30"/>
    </row>
    <row r="322">
      <c r="A322" s="30"/>
      <c r="B322" s="30"/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  <c r="V322" s="30"/>
      <c r="W322" s="30"/>
      <c r="X322" s="30"/>
      <c r="Y322" s="30"/>
      <c r="Z322" s="30"/>
      <c r="AA322" s="30"/>
    </row>
    <row r="323">
      <c r="A323" s="30"/>
      <c r="B323" s="30"/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  <c r="V323" s="30"/>
      <c r="W323" s="30"/>
      <c r="X323" s="30"/>
      <c r="Y323" s="30"/>
      <c r="Z323" s="30"/>
      <c r="AA323" s="30"/>
    </row>
    <row r="324">
      <c r="A324" s="30"/>
      <c r="B324" s="30"/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  <c r="V324" s="30"/>
      <c r="W324" s="30"/>
      <c r="X324" s="30"/>
      <c r="Y324" s="30"/>
      <c r="Z324" s="30"/>
      <c r="AA324" s="30"/>
    </row>
    <row r="325">
      <c r="A325" s="30"/>
      <c r="B325" s="30"/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  <c r="V325" s="30"/>
      <c r="W325" s="30"/>
      <c r="X325" s="30"/>
      <c r="Y325" s="30"/>
      <c r="Z325" s="30"/>
      <c r="AA325" s="30"/>
    </row>
    <row r="326">
      <c r="A326" s="30"/>
      <c r="B326" s="30"/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  <c r="V326" s="30"/>
      <c r="W326" s="30"/>
      <c r="X326" s="30"/>
      <c r="Y326" s="30"/>
      <c r="Z326" s="30"/>
      <c r="AA326" s="30"/>
    </row>
    <row r="327">
      <c r="A327" s="30"/>
      <c r="B327" s="30"/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  <c r="V327" s="30"/>
      <c r="W327" s="30"/>
      <c r="X327" s="30"/>
      <c r="Y327" s="30"/>
      <c r="Z327" s="30"/>
      <c r="AA327" s="30"/>
    </row>
    <row r="328">
      <c r="A328" s="30"/>
      <c r="B328" s="30"/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  <c r="V328" s="30"/>
      <c r="W328" s="30"/>
      <c r="X328" s="30"/>
      <c r="Y328" s="30"/>
      <c r="Z328" s="30"/>
      <c r="AA328" s="30"/>
    </row>
    <row r="329">
      <c r="A329" s="30"/>
      <c r="B329" s="30"/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  <c r="V329" s="30"/>
      <c r="W329" s="30"/>
      <c r="X329" s="30"/>
      <c r="Y329" s="30"/>
      <c r="Z329" s="30"/>
      <c r="AA329" s="30"/>
    </row>
    <row r="330">
      <c r="A330" s="30"/>
      <c r="B330" s="30"/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  <c r="V330" s="30"/>
      <c r="W330" s="30"/>
      <c r="X330" s="30"/>
      <c r="Y330" s="30"/>
      <c r="Z330" s="30"/>
      <c r="AA330" s="30"/>
    </row>
    <row r="331">
      <c r="A331" s="30"/>
      <c r="B331" s="30"/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  <c r="V331" s="30"/>
      <c r="W331" s="30"/>
      <c r="X331" s="30"/>
      <c r="Y331" s="30"/>
      <c r="Z331" s="30"/>
      <c r="AA331" s="30"/>
    </row>
    <row r="332">
      <c r="A332" s="30"/>
      <c r="B332" s="30"/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  <c r="V332" s="30"/>
      <c r="W332" s="30"/>
      <c r="X332" s="30"/>
      <c r="Y332" s="30"/>
      <c r="Z332" s="30"/>
      <c r="AA332" s="30"/>
    </row>
    <row r="333">
      <c r="A333" s="30"/>
      <c r="B333" s="30"/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  <c r="V333" s="30"/>
      <c r="W333" s="30"/>
      <c r="X333" s="30"/>
      <c r="Y333" s="30"/>
      <c r="Z333" s="30"/>
      <c r="AA333" s="30"/>
    </row>
    <row r="334">
      <c r="A334" s="30"/>
      <c r="B334" s="30"/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  <c r="V334" s="30"/>
      <c r="W334" s="30"/>
      <c r="X334" s="30"/>
      <c r="Y334" s="30"/>
      <c r="Z334" s="30"/>
      <c r="AA334" s="30"/>
    </row>
    <row r="335">
      <c r="A335" s="30"/>
      <c r="B335" s="30"/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  <c r="V335" s="30"/>
      <c r="W335" s="30"/>
      <c r="X335" s="30"/>
      <c r="Y335" s="30"/>
      <c r="Z335" s="30"/>
      <c r="AA335" s="30"/>
    </row>
    <row r="336">
      <c r="A336" s="30"/>
      <c r="B336" s="30"/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  <c r="V336" s="30"/>
      <c r="W336" s="30"/>
      <c r="X336" s="30"/>
      <c r="Y336" s="30"/>
      <c r="Z336" s="30"/>
      <c r="AA336" s="30"/>
    </row>
    <row r="337">
      <c r="A337" s="30"/>
      <c r="B337" s="30"/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  <c r="V337" s="30"/>
      <c r="W337" s="30"/>
      <c r="X337" s="30"/>
      <c r="Y337" s="30"/>
      <c r="Z337" s="30"/>
      <c r="AA337" s="30"/>
    </row>
    <row r="338">
      <c r="A338" s="30"/>
      <c r="B338" s="30"/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  <c r="V338" s="30"/>
      <c r="W338" s="30"/>
      <c r="X338" s="30"/>
      <c r="Y338" s="30"/>
      <c r="Z338" s="30"/>
      <c r="AA338" s="30"/>
    </row>
    <row r="339">
      <c r="A339" s="30"/>
      <c r="B339" s="30"/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  <c r="V339" s="30"/>
      <c r="W339" s="30"/>
      <c r="X339" s="30"/>
      <c r="Y339" s="30"/>
      <c r="Z339" s="30"/>
      <c r="AA339" s="30"/>
    </row>
    <row r="340">
      <c r="A340" s="30"/>
      <c r="B340" s="30"/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  <c r="V340" s="30"/>
      <c r="W340" s="30"/>
      <c r="X340" s="30"/>
      <c r="Y340" s="30"/>
      <c r="Z340" s="30"/>
      <c r="AA340" s="30"/>
    </row>
    <row r="341">
      <c r="A341" s="30"/>
      <c r="B341" s="30"/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  <c r="V341" s="30"/>
      <c r="W341" s="30"/>
      <c r="X341" s="30"/>
      <c r="Y341" s="30"/>
      <c r="Z341" s="30"/>
      <c r="AA341" s="30"/>
    </row>
    <row r="342">
      <c r="A342" s="30"/>
      <c r="B342" s="30"/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  <c r="V342" s="30"/>
      <c r="W342" s="30"/>
      <c r="X342" s="30"/>
      <c r="Y342" s="30"/>
      <c r="Z342" s="30"/>
      <c r="AA342" s="30"/>
    </row>
    <row r="343">
      <c r="A343" s="30"/>
      <c r="B343" s="30"/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  <c r="V343" s="30"/>
      <c r="W343" s="30"/>
      <c r="X343" s="30"/>
      <c r="Y343" s="30"/>
      <c r="Z343" s="30"/>
      <c r="AA343" s="30"/>
    </row>
    <row r="344">
      <c r="A344" s="30"/>
      <c r="B344" s="30"/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  <c r="V344" s="30"/>
      <c r="W344" s="30"/>
      <c r="X344" s="30"/>
      <c r="Y344" s="30"/>
      <c r="Z344" s="30"/>
      <c r="AA344" s="30"/>
    </row>
    <row r="345">
      <c r="A345" s="30"/>
      <c r="B345" s="30"/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  <c r="V345" s="30"/>
      <c r="W345" s="30"/>
      <c r="X345" s="30"/>
      <c r="Y345" s="30"/>
      <c r="Z345" s="30"/>
      <c r="AA345" s="30"/>
    </row>
    <row r="346">
      <c r="A346" s="30"/>
      <c r="B346" s="30"/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  <c r="V346" s="30"/>
      <c r="W346" s="30"/>
      <c r="X346" s="30"/>
      <c r="Y346" s="30"/>
      <c r="Z346" s="30"/>
      <c r="AA346" s="30"/>
    </row>
    <row r="347">
      <c r="A347" s="30"/>
      <c r="B347" s="30"/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  <c r="V347" s="30"/>
      <c r="W347" s="30"/>
      <c r="X347" s="30"/>
      <c r="Y347" s="30"/>
      <c r="Z347" s="30"/>
      <c r="AA347" s="30"/>
    </row>
    <row r="348">
      <c r="A348" s="30"/>
      <c r="B348" s="30"/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  <c r="V348" s="30"/>
      <c r="W348" s="30"/>
      <c r="X348" s="30"/>
      <c r="Y348" s="30"/>
      <c r="Z348" s="30"/>
      <c r="AA348" s="30"/>
    </row>
    <row r="349">
      <c r="A349" s="30"/>
      <c r="B349" s="30"/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  <c r="V349" s="30"/>
      <c r="W349" s="30"/>
      <c r="X349" s="30"/>
      <c r="Y349" s="30"/>
      <c r="Z349" s="30"/>
      <c r="AA349" s="30"/>
    </row>
    <row r="350">
      <c r="A350" s="30"/>
      <c r="B350" s="30"/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  <c r="V350" s="30"/>
      <c r="W350" s="30"/>
      <c r="X350" s="30"/>
      <c r="Y350" s="30"/>
      <c r="Z350" s="30"/>
      <c r="AA350" s="30"/>
    </row>
    <row r="351">
      <c r="A351" s="30"/>
      <c r="B351" s="30"/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  <c r="V351" s="30"/>
      <c r="W351" s="30"/>
      <c r="X351" s="30"/>
      <c r="Y351" s="30"/>
      <c r="Z351" s="30"/>
      <c r="AA351" s="30"/>
    </row>
    <row r="352">
      <c r="A352" s="30"/>
      <c r="B352" s="30"/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  <c r="V352" s="30"/>
      <c r="W352" s="30"/>
      <c r="X352" s="30"/>
      <c r="Y352" s="30"/>
      <c r="Z352" s="30"/>
      <c r="AA352" s="30"/>
    </row>
    <row r="353">
      <c r="A353" s="30"/>
      <c r="B353" s="30"/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  <c r="V353" s="30"/>
      <c r="W353" s="30"/>
      <c r="X353" s="30"/>
      <c r="Y353" s="30"/>
      <c r="Z353" s="30"/>
      <c r="AA353" s="30"/>
    </row>
    <row r="354">
      <c r="A354" s="30"/>
      <c r="B354" s="30"/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  <c r="V354" s="30"/>
      <c r="W354" s="30"/>
      <c r="X354" s="30"/>
      <c r="Y354" s="30"/>
      <c r="Z354" s="30"/>
      <c r="AA354" s="30"/>
    </row>
    <row r="355">
      <c r="A355" s="30"/>
      <c r="B355" s="30"/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  <c r="V355" s="30"/>
      <c r="W355" s="30"/>
      <c r="X355" s="30"/>
      <c r="Y355" s="30"/>
      <c r="Z355" s="30"/>
      <c r="AA355" s="30"/>
    </row>
    <row r="356">
      <c r="A356" s="30"/>
      <c r="B356" s="30"/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  <c r="V356" s="30"/>
      <c r="W356" s="30"/>
      <c r="X356" s="30"/>
      <c r="Y356" s="30"/>
      <c r="Z356" s="30"/>
      <c r="AA356" s="30"/>
    </row>
    <row r="357">
      <c r="A357" s="30"/>
      <c r="B357" s="30"/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  <c r="V357" s="30"/>
      <c r="W357" s="30"/>
      <c r="X357" s="30"/>
      <c r="Y357" s="30"/>
      <c r="Z357" s="30"/>
      <c r="AA357" s="30"/>
    </row>
    <row r="358">
      <c r="A358" s="30"/>
      <c r="B358" s="30"/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  <c r="V358" s="30"/>
      <c r="W358" s="30"/>
      <c r="X358" s="30"/>
      <c r="Y358" s="30"/>
      <c r="Z358" s="30"/>
      <c r="AA358" s="30"/>
    </row>
    <row r="359">
      <c r="A359" s="30"/>
      <c r="B359" s="30"/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  <c r="V359" s="30"/>
      <c r="W359" s="30"/>
      <c r="X359" s="30"/>
      <c r="Y359" s="30"/>
      <c r="Z359" s="30"/>
      <c r="AA359" s="30"/>
    </row>
    <row r="360">
      <c r="A360" s="30"/>
      <c r="B360" s="30"/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  <c r="V360" s="30"/>
      <c r="W360" s="30"/>
      <c r="X360" s="30"/>
      <c r="Y360" s="30"/>
      <c r="Z360" s="30"/>
      <c r="AA360" s="30"/>
    </row>
    <row r="361">
      <c r="A361" s="30"/>
      <c r="B361" s="30"/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  <c r="V361" s="30"/>
      <c r="W361" s="30"/>
      <c r="X361" s="30"/>
      <c r="Y361" s="30"/>
      <c r="Z361" s="30"/>
      <c r="AA361" s="30"/>
    </row>
    <row r="362">
      <c r="A362" s="30"/>
      <c r="B362" s="30"/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  <c r="V362" s="30"/>
      <c r="W362" s="30"/>
      <c r="X362" s="30"/>
      <c r="Y362" s="30"/>
      <c r="Z362" s="30"/>
      <c r="AA362" s="30"/>
    </row>
    <row r="363">
      <c r="A363" s="30"/>
      <c r="B363" s="30"/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  <c r="V363" s="30"/>
      <c r="W363" s="30"/>
      <c r="X363" s="30"/>
      <c r="Y363" s="30"/>
      <c r="Z363" s="30"/>
      <c r="AA363" s="30"/>
    </row>
    <row r="364">
      <c r="A364" s="30"/>
      <c r="B364" s="30"/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  <c r="V364" s="30"/>
      <c r="W364" s="30"/>
      <c r="X364" s="30"/>
      <c r="Y364" s="30"/>
      <c r="Z364" s="30"/>
      <c r="AA364" s="30"/>
    </row>
    <row r="365">
      <c r="A365" s="30"/>
      <c r="B365" s="30"/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  <c r="V365" s="30"/>
      <c r="W365" s="30"/>
      <c r="X365" s="30"/>
      <c r="Y365" s="30"/>
      <c r="Z365" s="30"/>
      <c r="AA365" s="30"/>
    </row>
    <row r="366">
      <c r="A366" s="30"/>
      <c r="B366" s="30"/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  <c r="V366" s="30"/>
      <c r="W366" s="30"/>
      <c r="X366" s="30"/>
      <c r="Y366" s="30"/>
      <c r="Z366" s="30"/>
      <c r="AA366" s="30"/>
    </row>
    <row r="367">
      <c r="A367" s="30"/>
      <c r="B367" s="30"/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  <c r="V367" s="30"/>
      <c r="W367" s="30"/>
      <c r="X367" s="30"/>
      <c r="Y367" s="30"/>
      <c r="Z367" s="30"/>
      <c r="AA367" s="30"/>
    </row>
    <row r="368">
      <c r="A368" s="30"/>
      <c r="B368" s="30"/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  <c r="V368" s="30"/>
      <c r="W368" s="30"/>
      <c r="X368" s="30"/>
      <c r="Y368" s="30"/>
      <c r="Z368" s="30"/>
      <c r="AA368" s="30"/>
    </row>
    <row r="369">
      <c r="A369" s="30"/>
      <c r="B369" s="30"/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  <c r="V369" s="30"/>
      <c r="W369" s="30"/>
      <c r="X369" s="30"/>
      <c r="Y369" s="30"/>
      <c r="Z369" s="30"/>
      <c r="AA369" s="30"/>
    </row>
    <row r="370">
      <c r="A370" s="30"/>
      <c r="B370" s="30"/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  <c r="V370" s="30"/>
      <c r="W370" s="30"/>
      <c r="X370" s="30"/>
      <c r="Y370" s="30"/>
      <c r="Z370" s="30"/>
      <c r="AA370" s="30"/>
    </row>
    <row r="371">
      <c r="A371" s="30"/>
      <c r="B371" s="30"/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  <c r="V371" s="30"/>
      <c r="W371" s="30"/>
      <c r="X371" s="30"/>
      <c r="Y371" s="30"/>
      <c r="Z371" s="30"/>
      <c r="AA371" s="30"/>
    </row>
    <row r="372">
      <c r="A372" s="30"/>
      <c r="B372" s="30"/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  <c r="V372" s="30"/>
      <c r="W372" s="30"/>
      <c r="X372" s="30"/>
      <c r="Y372" s="30"/>
      <c r="Z372" s="30"/>
      <c r="AA372" s="30"/>
    </row>
    <row r="373">
      <c r="A373" s="30"/>
      <c r="B373" s="30"/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  <c r="V373" s="30"/>
      <c r="W373" s="30"/>
      <c r="X373" s="30"/>
      <c r="Y373" s="30"/>
      <c r="Z373" s="30"/>
      <c r="AA373" s="30"/>
    </row>
    <row r="374">
      <c r="A374" s="30"/>
      <c r="B374" s="30"/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  <c r="V374" s="30"/>
      <c r="W374" s="30"/>
      <c r="X374" s="30"/>
      <c r="Y374" s="30"/>
      <c r="Z374" s="30"/>
      <c r="AA374" s="30"/>
    </row>
    <row r="375">
      <c r="A375" s="30"/>
      <c r="B375" s="30"/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  <c r="V375" s="30"/>
      <c r="W375" s="30"/>
      <c r="X375" s="30"/>
      <c r="Y375" s="30"/>
      <c r="Z375" s="30"/>
      <c r="AA375" s="30"/>
    </row>
    <row r="376">
      <c r="A376" s="30"/>
      <c r="B376" s="30"/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  <c r="V376" s="30"/>
      <c r="W376" s="30"/>
      <c r="X376" s="30"/>
      <c r="Y376" s="30"/>
      <c r="Z376" s="30"/>
      <c r="AA376" s="30"/>
    </row>
    <row r="377">
      <c r="A377" s="30"/>
      <c r="B377" s="30"/>
      <c r="C377" s="30"/>
      <c r="D377" s="30"/>
      <c r="E377" s="30"/>
      <c r="F377" s="30"/>
      <c r="G377" s="30"/>
      <c r="H377" s="30"/>
      <c r="I377" s="30"/>
      <c r="J377" s="30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  <c r="V377" s="30"/>
      <c r="W377" s="30"/>
      <c r="X377" s="30"/>
      <c r="Y377" s="30"/>
      <c r="Z377" s="30"/>
      <c r="AA377" s="30"/>
    </row>
    <row r="378">
      <c r="A378" s="30"/>
      <c r="B378" s="30"/>
      <c r="C378" s="30"/>
      <c r="D378" s="30"/>
      <c r="E378" s="30"/>
      <c r="F378" s="30"/>
      <c r="G378" s="30"/>
      <c r="H378" s="30"/>
      <c r="I378" s="30"/>
      <c r="J378" s="30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  <c r="V378" s="30"/>
      <c r="W378" s="30"/>
      <c r="X378" s="30"/>
      <c r="Y378" s="30"/>
      <c r="Z378" s="30"/>
      <c r="AA378" s="30"/>
    </row>
    <row r="379">
      <c r="A379" s="30"/>
      <c r="B379" s="30"/>
      <c r="C379" s="30"/>
      <c r="D379" s="30"/>
      <c r="E379" s="30"/>
      <c r="F379" s="30"/>
      <c r="G379" s="30"/>
      <c r="H379" s="30"/>
      <c r="I379" s="30"/>
      <c r="J379" s="30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  <c r="V379" s="30"/>
      <c r="W379" s="30"/>
      <c r="X379" s="30"/>
      <c r="Y379" s="30"/>
      <c r="Z379" s="30"/>
      <c r="AA379" s="30"/>
    </row>
    <row r="380">
      <c r="A380" s="30"/>
      <c r="B380" s="30"/>
      <c r="C380" s="30"/>
      <c r="D380" s="30"/>
      <c r="E380" s="30"/>
      <c r="F380" s="30"/>
      <c r="G380" s="30"/>
      <c r="H380" s="30"/>
      <c r="I380" s="30"/>
      <c r="J380" s="30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  <c r="V380" s="30"/>
      <c r="W380" s="30"/>
      <c r="X380" s="30"/>
      <c r="Y380" s="30"/>
      <c r="Z380" s="30"/>
      <c r="AA380" s="30"/>
    </row>
    <row r="381">
      <c r="A381" s="30"/>
      <c r="B381" s="30"/>
      <c r="C381" s="30"/>
      <c r="D381" s="30"/>
      <c r="E381" s="30"/>
      <c r="F381" s="30"/>
      <c r="G381" s="30"/>
      <c r="H381" s="30"/>
      <c r="I381" s="30"/>
      <c r="J381" s="30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  <c r="V381" s="30"/>
      <c r="W381" s="30"/>
      <c r="X381" s="30"/>
      <c r="Y381" s="30"/>
      <c r="Z381" s="30"/>
      <c r="AA381" s="30"/>
    </row>
    <row r="382">
      <c r="A382" s="30"/>
      <c r="B382" s="30"/>
      <c r="C382" s="30"/>
      <c r="D382" s="30"/>
      <c r="E382" s="30"/>
      <c r="F382" s="30"/>
      <c r="G382" s="30"/>
      <c r="H382" s="30"/>
      <c r="I382" s="30"/>
      <c r="J382" s="30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  <c r="V382" s="30"/>
      <c r="W382" s="30"/>
      <c r="X382" s="30"/>
      <c r="Y382" s="30"/>
      <c r="Z382" s="30"/>
      <c r="AA382" s="30"/>
    </row>
    <row r="383">
      <c r="A383" s="30"/>
      <c r="B383" s="30"/>
      <c r="C383" s="30"/>
      <c r="D383" s="30"/>
      <c r="E383" s="30"/>
      <c r="F383" s="30"/>
      <c r="G383" s="30"/>
      <c r="H383" s="30"/>
      <c r="I383" s="30"/>
      <c r="J383" s="30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  <c r="V383" s="30"/>
      <c r="W383" s="30"/>
      <c r="X383" s="30"/>
      <c r="Y383" s="30"/>
      <c r="Z383" s="30"/>
      <c r="AA383" s="30"/>
    </row>
    <row r="384">
      <c r="A384" s="30"/>
      <c r="B384" s="30"/>
      <c r="C384" s="30"/>
      <c r="D384" s="30"/>
      <c r="E384" s="30"/>
      <c r="F384" s="30"/>
      <c r="G384" s="30"/>
      <c r="H384" s="30"/>
      <c r="I384" s="30"/>
      <c r="J384" s="30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  <c r="V384" s="30"/>
      <c r="W384" s="30"/>
      <c r="X384" s="30"/>
      <c r="Y384" s="30"/>
      <c r="Z384" s="30"/>
      <c r="AA384" s="30"/>
    </row>
    <row r="385">
      <c r="A385" s="30"/>
      <c r="B385" s="30"/>
      <c r="C385" s="30"/>
      <c r="D385" s="30"/>
      <c r="E385" s="30"/>
      <c r="F385" s="30"/>
      <c r="G385" s="30"/>
      <c r="H385" s="30"/>
      <c r="I385" s="30"/>
      <c r="J385" s="30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  <c r="V385" s="30"/>
      <c r="W385" s="30"/>
      <c r="X385" s="30"/>
      <c r="Y385" s="30"/>
      <c r="Z385" s="30"/>
      <c r="AA385" s="30"/>
    </row>
    <row r="386">
      <c r="A386" s="30"/>
      <c r="B386" s="30"/>
      <c r="C386" s="30"/>
      <c r="D386" s="30"/>
      <c r="E386" s="30"/>
      <c r="F386" s="30"/>
      <c r="G386" s="30"/>
      <c r="H386" s="30"/>
      <c r="I386" s="30"/>
      <c r="J386" s="30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  <c r="V386" s="30"/>
      <c r="W386" s="30"/>
      <c r="X386" s="30"/>
      <c r="Y386" s="30"/>
      <c r="Z386" s="30"/>
      <c r="AA386" s="30"/>
    </row>
    <row r="387">
      <c r="A387" s="30"/>
      <c r="B387" s="30"/>
      <c r="C387" s="30"/>
      <c r="D387" s="30"/>
      <c r="E387" s="30"/>
      <c r="F387" s="30"/>
      <c r="G387" s="30"/>
      <c r="H387" s="30"/>
      <c r="I387" s="30"/>
      <c r="J387" s="30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  <c r="V387" s="30"/>
      <c r="W387" s="30"/>
      <c r="X387" s="30"/>
      <c r="Y387" s="30"/>
      <c r="Z387" s="30"/>
      <c r="AA387" s="30"/>
    </row>
    <row r="388">
      <c r="A388" s="30"/>
      <c r="B388" s="30"/>
      <c r="C388" s="30"/>
      <c r="D388" s="30"/>
      <c r="E388" s="30"/>
      <c r="F388" s="30"/>
      <c r="G388" s="30"/>
      <c r="H388" s="30"/>
      <c r="I388" s="30"/>
      <c r="J388" s="30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  <c r="V388" s="30"/>
      <c r="W388" s="30"/>
      <c r="X388" s="30"/>
      <c r="Y388" s="30"/>
      <c r="Z388" s="30"/>
      <c r="AA388" s="30"/>
    </row>
    <row r="389">
      <c r="A389" s="30"/>
      <c r="B389" s="30"/>
      <c r="C389" s="30"/>
      <c r="D389" s="30"/>
      <c r="E389" s="30"/>
      <c r="F389" s="30"/>
      <c r="G389" s="30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  <c r="V389" s="30"/>
      <c r="W389" s="30"/>
      <c r="X389" s="30"/>
      <c r="Y389" s="30"/>
      <c r="Z389" s="30"/>
      <c r="AA389" s="30"/>
    </row>
    <row r="390">
      <c r="A390" s="30"/>
      <c r="B390" s="30"/>
      <c r="C390" s="30"/>
      <c r="D390" s="30"/>
      <c r="E390" s="30"/>
      <c r="F390" s="30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  <c r="V390" s="30"/>
      <c r="W390" s="30"/>
      <c r="X390" s="30"/>
      <c r="Y390" s="30"/>
      <c r="Z390" s="30"/>
      <c r="AA390" s="30"/>
    </row>
    <row r="391">
      <c r="A391" s="30"/>
      <c r="B391" s="30"/>
      <c r="C391" s="30"/>
      <c r="D391" s="30"/>
      <c r="E391" s="30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  <c r="V391" s="30"/>
      <c r="W391" s="30"/>
      <c r="X391" s="30"/>
      <c r="Y391" s="30"/>
      <c r="Z391" s="30"/>
      <c r="AA391" s="30"/>
    </row>
    <row r="392">
      <c r="A392" s="30"/>
      <c r="B392" s="30"/>
      <c r="C392" s="30"/>
      <c r="D392" s="30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  <c r="V392" s="30"/>
      <c r="W392" s="30"/>
      <c r="X392" s="30"/>
      <c r="Y392" s="30"/>
      <c r="Z392" s="30"/>
      <c r="AA392" s="30"/>
    </row>
    <row r="393">
      <c r="A393" s="30"/>
      <c r="B393" s="30"/>
      <c r="C393" s="30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  <c r="V393" s="30"/>
      <c r="W393" s="30"/>
      <c r="X393" s="30"/>
      <c r="Y393" s="30"/>
      <c r="Z393" s="30"/>
      <c r="AA393" s="30"/>
    </row>
    <row r="394">
      <c r="A394" s="30"/>
      <c r="B394" s="30"/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  <c r="V394" s="30"/>
      <c r="W394" s="30"/>
      <c r="X394" s="30"/>
      <c r="Y394" s="30"/>
      <c r="Z394" s="30"/>
      <c r="AA394" s="30"/>
    </row>
    <row r="395">
      <c r="A395" s="30"/>
      <c r="B395" s="30"/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  <c r="V395" s="30"/>
      <c r="W395" s="30"/>
      <c r="X395" s="30"/>
      <c r="Y395" s="30"/>
      <c r="Z395" s="30"/>
      <c r="AA395" s="30"/>
    </row>
    <row r="396">
      <c r="A396" s="30"/>
      <c r="B396" s="30"/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  <c r="V396" s="30"/>
      <c r="W396" s="30"/>
      <c r="X396" s="30"/>
      <c r="Y396" s="30"/>
      <c r="Z396" s="30"/>
      <c r="AA396" s="30"/>
    </row>
    <row r="397">
      <c r="A397" s="30"/>
      <c r="B397" s="30"/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  <c r="V397" s="30"/>
      <c r="W397" s="30"/>
      <c r="X397" s="30"/>
      <c r="Y397" s="30"/>
      <c r="Z397" s="30"/>
      <c r="AA397" s="30"/>
    </row>
    <row r="398">
      <c r="A398" s="30"/>
      <c r="B398" s="30"/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  <c r="V398" s="30"/>
      <c r="W398" s="30"/>
      <c r="X398" s="30"/>
      <c r="Y398" s="30"/>
      <c r="Z398" s="30"/>
      <c r="AA398" s="30"/>
    </row>
    <row r="399">
      <c r="A399" s="30"/>
      <c r="B399" s="30"/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  <c r="V399" s="30"/>
      <c r="W399" s="30"/>
      <c r="X399" s="30"/>
      <c r="Y399" s="30"/>
      <c r="Z399" s="30"/>
      <c r="AA399" s="30"/>
    </row>
    <row r="400">
      <c r="A400" s="30"/>
      <c r="B400" s="30"/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  <c r="V400" s="30"/>
      <c r="W400" s="30"/>
      <c r="X400" s="30"/>
      <c r="Y400" s="30"/>
      <c r="Z400" s="30"/>
      <c r="AA400" s="30"/>
    </row>
    <row r="401">
      <c r="A401" s="30"/>
      <c r="B401" s="30"/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  <c r="V401" s="30"/>
      <c r="W401" s="30"/>
      <c r="X401" s="30"/>
      <c r="Y401" s="30"/>
      <c r="Z401" s="30"/>
      <c r="AA401" s="30"/>
    </row>
    <row r="402">
      <c r="A402" s="30"/>
      <c r="B402" s="30"/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  <c r="V402" s="30"/>
      <c r="W402" s="30"/>
      <c r="X402" s="30"/>
      <c r="Y402" s="30"/>
      <c r="Z402" s="30"/>
      <c r="AA402" s="30"/>
    </row>
    <row r="403">
      <c r="A403" s="30"/>
      <c r="B403" s="30"/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  <c r="V403" s="30"/>
      <c r="W403" s="30"/>
      <c r="X403" s="30"/>
      <c r="Y403" s="30"/>
      <c r="Z403" s="30"/>
      <c r="AA403" s="30"/>
    </row>
    <row r="404">
      <c r="A404" s="30"/>
      <c r="B404" s="30"/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  <c r="V404" s="30"/>
      <c r="W404" s="30"/>
      <c r="X404" s="30"/>
      <c r="Y404" s="30"/>
      <c r="Z404" s="30"/>
      <c r="AA404" s="30"/>
    </row>
    <row r="405">
      <c r="A405" s="30"/>
      <c r="B405" s="30"/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  <c r="V405" s="30"/>
      <c r="W405" s="30"/>
      <c r="X405" s="30"/>
      <c r="Y405" s="30"/>
      <c r="Z405" s="30"/>
      <c r="AA405" s="30"/>
    </row>
    <row r="406">
      <c r="A406" s="30"/>
      <c r="B406" s="30"/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  <c r="V406" s="30"/>
      <c r="W406" s="30"/>
      <c r="X406" s="30"/>
      <c r="Y406" s="30"/>
      <c r="Z406" s="30"/>
      <c r="AA406" s="30"/>
    </row>
    <row r="407">
      <c r="A407" s="30"/>
      <c r="B407" s="30"/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  <c r="V407" s="30"/>
      <c r="W407" s="30"/>
      <c r="X407" s="30"/>
      <c r="Y407" s="30"/>
      <c r="Z407" s="30"/>
      <c r="AA407" s="30"/>
    </row>
    <row r="408">
      <c r="A408" s="30"/>
      <c r="B408" s="30"/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  <c r="V408" s="30"/>
      <c r="W408" s="30"/>
      <c r="X408" s="30"/>
      <c r="Y408" s="30"/>
      <c r="Z408" s="30"/>
      <c r="AA408" s="30"/>
    </row>
    <row r="409">
      <c r="A409" s="30"/>
      <c r="B409" s="30"/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  <c r="V409" s="30"/>
      <c r="W409" s="30"/>
      <c r="X409" s="30"/>
      <c r="Y409" s="30"/>
      <c r="Z409" s="30"/>
      <c r="AA409" s="30"/>
    </row>
    <row r="410">
      <c r="A410" s="30"/>
      <c r="B410" s="30"/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  <c r="V410" s="30"/>
      <c r="W410" s="30"/>
      <c r="X410" s="30"/>
      <c r="Y410" s="30"/>
      <c r="Z410" s="30"/>
      <c r="AA410" s="30"/>
    </row>
    <row r="411">
      <c r="A411" s="30"/>
      <c r="B411" s="30"/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  <c r="V411" s="30"/>
      <c r="W411" s="30"/>
      <c r="X411" s="30"/>
      <c r="Y411" s="30"/>
      <c r="Z411" s="30"/>
      <c r="AA411" s="30"/>
    </row>
    <row r="412">
      <c r="A412" s="30"/>
      <c r="B412" s="30"/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  <c r="V412" s="30"/>
      <c r="W412" s="30"/>
      <c r="X412" s="30"/>
      <c r="Y412" s="30"/>
      <c r="Z412" s="30"/>
      <c r="AA412" s="30"/>
    </row>
    <row r="413">
      <c r="A413" s="30"/>
      <c r="B413" s="30"/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  <c r="V413" s="30"/>
      <c r="W413" s="30"/>
      <c r="X413" s="30"/>
      <c r="Y413" s="30"/>
      <c r="Z413" s="30"/>
      <c r="AA413" s="30"/>
    </row>
    <row r="414">
      <c r="A414" s="30"/>
      <c r="B414" s="30"/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  <c r="V414" s="30"/>
      <c r="W414" s="30"/>
      <c r="X414" s="30"/>
      <c r="Y414" s="30"/>
      <c r="Z414" s="30"/>
      <c r="AA414" s="30"/>
    </row>
    <row r="415">
      <c r="A415" s="30"/>
      <c r="B415" s="30"/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  <c r="V415" s="30"/>
      <c r="W415" s="30"/>
      <c r="X415" s="30"/>
      <c r="Y415" s="30"/>
      <c r="Z415" s="30"/>
      <c r="AA415" s="30"/>
    </row>
    <row r="416">
      <c r="A416" s="30"/>
      <c r="B416" s="30"/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  <c r="V416" s="30"/>
      <c r="W416" s="30"/>
      <c r="X416" s="30"/>
      <c r="Y416" s="30"/>
      <c r="Z416" s="30"/>
      <c r="AA416" s="30"/>
    </row>
    <row r="417">
      <c r="A417" s="30"/>
      <c r="B417" s="30"/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  <c r="V417" s="30"/>
      <c r="W417" s="30"/>
      <c r="X417" s="30"/>
      <c r="Y417" s="30"/>
      <c r="Z417" s="30"/>
      <c r="AA417" s="30"/>
    </row>
    <row r="418">
      <c r="A418" s="30"/>
      <c r="B418" s="30"/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  <c r="V418" s="30"/>
      <c r="W418" s="30"/>
      <c r="X418" s="30"/>
      <c r="Y418" s="30"/>
      <c r="Z418" s="30"/>
      <c r="AA418" s="30"/>
    </row>
    <row r="419">
      <c r="A419" s="30"/>
      <c r="B419" s="30"/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  <c r="V419" s="30"/>
      <c r="W419" s="30"/>
      <c r="X419" s="30"/>
      <c r="Y419" s="30"/>
      <c r="Z419" s="30"/>
      <c r="AA419" s="30"/>
    </row>
    <row r="420">
      <c r="A420" s="30"/>
      <c r="B420" s="30"/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  <c r="V420" s="30"/>
      <c r="W420" s="30"/>
      <c r="X420" s="30"/>
      <c r="Y420" s="30"/>
      <c r="Z420" s="30"/>
      <c r="AA420" s="30"/>
    </row>
    <row r="421">
      <c r="A421" s="30"/>
      <c r="B421" s="30"/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  <c r="V421" s="30"/>
      <c r="W421" s="30"/>
      <c r="X421" s="30"/>
      <c r="Y421" s="30"/>
      <c r="Z421" s="30"/>
      <c r="AA421" s="30"/>
    </row>
    <row r="422">
      <c r="A422" s="30"/>
      <c r="B422" s="30"/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  <c r="V422" s="30"/>
      <c r="W422" s="30"/>
      <c r="X422" s="30"/>
      <c r="Y422" s="30"/>
      <c r="Z422" s="30"/>
      <c r="AA422" s="30"/>
    </row>
    <row r="423">
      <c r="A423" s="30"/>
      <c r="B423" s="30"/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  <c r="V423" s="30"/>
      <c r="W423" s="30"/>
      <c r="X423" s="30"/>
      <c r="Y423" s="30"/>
      <c r="Z423" s="30"/>
      <c r="AA423" s="30"/>
    </row>
    <row r="424">
      <c r="A424" s="30"/>
      <c r="B424" s="30"/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  <c r="V424" s="30"/>
      <c r="W424" s="30"/>
      <c r="X424" s="30"/>
      <c r="Y424" s="30"/>
      <c r="Z424" s="30"/>
      <c r="AA424" s="30"/>
    </row>
    <row r="425">
      <c r="A425" s="30"/>
      <c r="B425" s="30"/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  <c r="V425" s="30"/>
      <c r="W425" s="30"/>
      <c r="X425" s="30"/>
      <c r="Y425" s="30"/>
      <c r="Z425" s="30"/>
      <c r="AA425" s="30"/>
    </row>
    <row r="426">
      <c r="A426" s="30"/>
      <c r="B426" s="30"/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  <c r="V426" s="30"/>
      <c r="W426" s="30"/>
      <c r="X426" s="30"/>
      <c r="Y426" s="30"/>
      <c r="Z426" s="30"/>
      <c r="AA426" s="30"/>
    </row>
    <row r="427">
      <c r="A427" s="30"/>
      <c r="B427" s="30"/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  <c r="V427" s="30"/>
      <c r="W427" s="30"/>
      <c r="X427" s="30"/>
      <c r="Y427" s="30"/>
      <c r="Z427" s="30"/>
      <c r="AA427" s="30"/>
    </row>
    <row r="428">
      <c r="A428" s="30"/>
      <c r="B428" s="30"/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  <c r="V428" s="30"/>
      <c r="W428" s="30"/>
      <c r="X428" s="30"/>
      <c r="Y428" s="30"/>
      <c r="Z428" s="30"/>
      <c r="AA428" s="30"/>
    </row>
    <row r="429">
      <c r="A429" s="30"/>
      <c r="B429" s="30"/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  <c r="V429" s="30"/>
      <c r="W429" s="30"/>
      <c r="X429" s="30"/>
      <c r="Y429" s="30"/>
      <c r="Z429" s="30"/>
      <c r="AA429" s="30"/>
    </row>
    <row r="430">
      <c r="A430" s="30"/>
      <c r="B430" s="30"/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  <c r="V430" s="30"/>
      <c r="W430" s="30"/>
      <c r="X430" s="30"/>
      <c r="Y430" s="30"/>
      <c r="Z430" s="30"/>
      <c r="AA430" s="30"/>
    </row>
    <row r="431">
      <c r="A431" s="30"/>
      <c r="B431" s="30"/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  <c r="V431" s="30"/>
      <c r="W431" s="30"/>
      <c r="X431" s="30"/>
      <c r="Y431" s="30"/>
      <c r="Z431" s="30"/>
      <c r="AA431" s="30"/>
    </row>
    <row r="432">
      <c r="A432" s="30"/>
      <c r="B432" s="30"/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  <c r="V432" s="30"/>
      <c r="W432" s="30"/>
      <c r="X432" s="30"/>
      <c r="Y432" s="30"/>
      <c r="Z432" s="30"/>
      <c r="AA432" s="30"/>
    </row>
    <row r="433">
      <c r="A433" s="30"/>
      <c r="B433" s="30"/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  <c r="V433" s="30"/>
      <c r="W433" s="30"/>
      <c r="X433" s="30"/>
      <c r="Y433" s="30"/>
      <c r="Z433" s="30"/>
      <c r="AA433" s="30"/>
    </row>
    <row r="434">
      <c r="A434" s="30"/>
      <c r="B434" s="30"/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  <c r="V434" s="30"/>
      <c r="W434" s="30"/>
      <c r="X434" s="30"/>
      <c r="Y434" s="30"/>
      <c r="Z434" s="30"/>
      <c r="AA434" s="30"/>
    </row>
    <row r="435">
      <c r="A435" s="30"/>
      <c r="B435" s="30"/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  <c r="V435" s="30"/>
      <c r="W435" s="30"/>
      <c r="X435" s="30"/>
      <c r="Y435" s="30"/>
      <c r="Z435" s="30"/>
      <c r="AA435" s="30"/>
    </row>
    <row r="436">
      <c r="A436" s="30"/>
      <c r="B436" s="30"/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  <c r="V436" s="30"/>
      <c r="W436" s="30"/>
      <c r="X436" s="30"/>
      <c r="Y436" s="30"/>
      <c r="Z436" s="30"/>
      <c r="AA436" s="30"/>
    </row>
    <row r="437">
      <c r="A437" s="30"/>
      <c r="B437" s="30"/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  <c r="V437" s="30"/>
      <c r="W437" s="30"/>
      <c r="X437" s="30"/>
      <c r="Y437" s="30"/>
      <c r="Z437" s="30"/>
      <c r="AA437" s="30"/>
    </row>
    <row r="438">
      <c r="A438" s="30"/>
      <c r="B438" s="30"/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  <c r="V438" s="30"/>
      <c r="W438" s="30"/>
      <c r="X438" s="30"/>
      <c r="Y438" s="30"/>
      <c r="Z438" s="30"/>
      <c r="AA438" s="30"/>
    </row>
    <row r="439">
      <c r="A439" s="30"/>
      <c r="B439" s="30"/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  <c r="V439" s="30"/>
      <c r="W439" s="30"/>
      <c r="X439" s="30"/>
      <c r="Y439" s="30"/>
      <c r="Z439" s="30"/>
      <c r="AA439" s="30"/>
    </row>
    <row r="440">
      <c r="A440" s="30"/>
      <c r="B440" s="30"/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  <c r="V440" s="30"/>
      <c r="W440" s="30"/>
      <c r="X440" s="30"/>
      <c r="Y440" s="30"/>
      <c r="Z440" s="30"/>
      <c r="AA440" s="30"/>
    </row>
    <row r="441">
      <c r="A441" s="30"/>
      <c r="B441" s="30"/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  <c r="V441" s="30"/>
      <c r="W441" s="30"/>
      <c r="X441" s="30"/>
      <c r="Y441" s="30"/>
      <c r="Z441" s="30"/>
      <c r="AA441" s="30"/>
    </row>
    <row r="442">
      <c r="A442" s="30"/>
      <c r="B442" s="30"/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  <c r="V442" s="30"/>
      <c r="W442" s="30"/>
      <c r="X442" s="30"/>
      <c r="Y442" s="30"/>
      <c r="Z442" s="30"/>
      <c r="AA442" s="30"/>
    </row>
    <row r="443">
      <c r="A443" s="30"/>
      <c r="B443" s="30"/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  <c r="V443" s="30"/>
      <c r="W443" s="30"/>
      <c r="X443" s="30"/>
      <c r="Y443" s="30"/>
      <c r="Z443" s="30"/>
      <c r="AA443" s="30"/>
    </row>
    <row r="444">
      <c r="A444" s="30"/>
      <c r="B444" s="30"/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  <c r="V444" s="30"/>
      <c r="W444" s="30"/>
      <c r="X444" s="30"/>
      <c r="Y444" s="30"/>
      <c r="Z444" s="30"/>
      <c r="AA444" s="30"/>
    </row>
    <row r="445">
      <c r="A445" s="30"/>
      <c r="B445" s="30"/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  <c r="V445" s="30"/>
      <c r="W445" s="30"/>
      <c r="X445" s="30"/>
      <c r="Y445" s="30"/>
      <c r="Z445" s="30"/>
      <c r="AA445" s="30"/>
    </row>
    <row r="446">
      <c r="A446" s="30"/>
      <c r="B446" s="30"/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  <c r="V446" s="30"/>
      <c r="W446" s="30"/>
      <c r="X446" s="30"/>
      <c r="Y446" s="30"/>
      <c r="Z446" s="30"/>
      <c r="AA446" s="30"/>
    </row>
    <row r="447">
      <c r="A447" s="30"/>
      <c r="B447" s="30"/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  <c r="V447" s="30"/>
      <c r="W447" s="30"/>
      <c r="X447" s="30"/>
      <c r="Y447" s="30"/>
      <c r="Z447" s="30"/>
      <c r="AA447" s="30"/>
    </row>
    <row r="448">
      <c r="A448" s="30"/>
      <c r="B448" s="30"/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  <c r="V448" s="30"/>
      <c r="W448" s="30"/>
      <c r="X448" s="30"/>
      <c r="Y448" s="30"/>
      <c r="Z448" s="30"/>
      <c r="AA448" s="30"/>
    </row>
    <row r="449">
      <c r="A449" s="30"/>
      <c r="B449" s="30"/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  <c r="V449" s="30"/>
      <c r="W449" s="30"/>
      <c r="X449" s="30"/>
      <c r="Y449" s="30"/>
      <c r="Z449" s="30"/>
      <c r="AA449" s="30"/>
    </row>
    <row r="450">
      <c r="A450" s="30"/>
      <c r="B450" s="30"/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  <c r="V450" s="30"/>
      <c r="W450" s="30"/>
      <c r="X450" s="30"/>
      <c r="Y450" s="30"/>
      <c r="Z450" s="30"/>
      <c r="AA450" s="30"/>
    </row>
    <row r="451">
      <c r="A451" s="30"/>
      <c r="B451" s="30"/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  <c r="V451" s="30"/>
      <c r="W451" s="30"/>
      <c r="X451" s="30"/>
      <c r="Y451" s="30"/>
      <c r="Z451" s="30"/>
      <c r="AA451" s="30"/>
    </row>
    <row r="452">
      <c r="A452" s="30"/>
      <c r="B452" s="30"/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  <c r="V452" s="30"/>
      <c r="W452" s="30"/>
      <c r="X452" s="30"/>
      <c r="Y452" s="30"/>
      <c r="Z452" s="30"/>
      <c r="AA452" s="30"/>
    </row>
    <row r="453">
      <c r="A453" s="30"/>
      <c r="B453" s="30"/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  <c r="V453" s="30"/>
      <c r="W453" s="30"/>
      <c r="X453" s="30"/>
      <c r="Y453" s="30"/>
      <c r="Z453" s="30"/>
      <c r="AA453" s="30"/>
    </row>
    <row r="454">
      <c r="A454" s="30"/>
      <c r="B454" s="30"/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  <c r="V454" s="30"/>
      <c r="W454" s="30"/>
      <c r="X454" s="30"/>
      <c r="Y454" s="30"/>
      <c r="Z454" s="30"/>
      <c r="AA454" s="30"/>
    </row>
    <row r="455">
      <c r="A455" s="30"/>
      <c r="B455" s="30"/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  <c r="V455" s="30"/>
      <c r="W455" s="30"/>
      <c r="X455" s="30"/>
      <c r="Y455" s="30"/>
      <c r="Z455" s="30"/>
      <c r="AA455" s="30"/>
    </row>
    <row r="456">
      <c r="A456" s="30"/>
      <c r="B456" s="30"/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  <c r="V456" s="30"/>
      <c r="W456" s="30"/>
      <c r="X456" s="30"/>
      <c r="Y456" s="30"/>
      <c r="Z456" s="30"/>
      <c r="AA456" s="30"/>
    </row>
    <row r="457">
      <c r="A457" s="30"/>
      <c r="B457" s="30"/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  <c r="V457" s="30"/>
      <c r="W457" s="30"/>
      <c r="X457" s="30"/>
      <c r="Y457" s="30"/>
      <c r="Z457" s="30"/>
      <c r="AA457" s="30"/>
    </row>
    <row r="458">
      <c r="A458" s="30"/>
      <c r="B458" s="30"/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  <c r="V458" s="30"/>
      <c r="W458" s="30"/>
      <c r="X458" s="30"/>
      <c r="Y458" s="30"/>
      <c r="Z458" s="30"/>
      <c r="AA458" s="30"/>
    </row>
    <row r="459">
      <c r="A459" s="30"/>
      <c r="B459" s="30"/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  <c r="V459" s="30"/>
      <c r="W459" s="30"/>
      <c r="X459" s="30"/>
      <c r="Y459" s="30"/>
      <c r="Z459" s="30"/>
      <c r="AA459" s="30"/>
    </row>
    <row r="460">
      <c r="A460" s="30"/>
      <c r="B460" s="30"/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  <c r="V460" s="30"/>
      <c r="W460" s="30"/>
      <c r="X460" s="30"/>
      <c r="Y460" s="30"/>
      <c r="Z460" s="30"/>
      <c r="AA460" s="30"/>
    </row>
    <row r="461">
      <c r="A461" s="30"/>
      <c r="B461" s="30"/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  <c r="V461" s="30"/>
      <c r="W461" s="30"/>
      <c r="X461" s="30"/>
      <c r="Y461" s="30"/>
      <c r="Z461" s="30"/>
      <c r="AA461" s="30"/>
    </row>
    <row r="462">
      <c r="A462" s="30"/>
      <c r="B462" s="30"/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  <c r="V462" s="30"/>
      <c r="W462" s="30"/>
      <c r="X462" s="30"/>
      <c r="Y462" s="30"/>
      <c r="Z462" s="30"/>
      <c r="AA462" s="30"/>
    </row>
    <row r="463">
      <c r="A463" s="30"/>
      <c r="B463" s="30"/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  <c r="V463" s="30"/>
      <c r="W463" s="30"/>
      <c r="X463" s="30"/>
      <c r="Y463" s="30"/>
      <c r="Z463" s="30"/>
      <c r="AA463" s="30"/>
    </row>
    <row r="464">
      <c r="A464" s="30"/>
      <c r="B464" s="30"/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  <c r="V464" s="30"/>
      <c r="W464" s="30"/>
      <c r="X464" s="30"/>
      <c r="Y464" s="30"/>
      <c r="Z464" s="30"/>
      <c r="AA464" s="30"/>
    </row>
    <row r="465">
      <c r="A465" s="30"/>
      <c r="B465" s="30"/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  <c r="V465" s="30"/>
      <c r="W465" s="30"/>
      <c r="X465" s="30"/>
      <c r="Y465" s="30"/>
      <c r="Z465" s="30"/>
      <c r="AA465" s="30"/>
    </row>
    <row r="466">
      <c r="A466" s="30"/>
      <c r="B466" s="30"/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  <c r="V466" s="30"/>
      <c r="W466" s="30"/>
      <c r="X466" s="30"/>
      <c r="Y466" s="30"/>
      <c r="Z466" s="30"/>
      <c r="AA466" s="30"/>
    </row>
    <row r="467">
      <c r="A467" s="30"/>
      <c r="B467" s="30"/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  <c r="V467" s="30"/>
      <c r="W467" s="30"/>
      <c r="X467" s="30"/>
      <c r="Y467" s="30"/>
      <c r="Z467" s="30"/>
      <c r="AA467" s="30"/>
    </row>
    <row r="468">
      <c r="A468" s="30"/>
      <c r="B468" s="30"/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  <c r="V468" s="30"/>
      <c r="W468" s="30"/>
      <c r="X468" s="30"/>
      <c r="Y468" s="30"/>
      <c r="Z468" s="30"/>
      <c r="AA468" s="30"/>
    </row>
    <row r="469">
      <c r="A469" s="30"/>
      <c r="B469" s="30"/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  <c r="V469" s="30"/>
      <c r="W469" s="30"/>
      <c r="X469" s="30"/>
      <c r="Y469" s="30"/>
      <c r="Z469" s="30"/>
      <c r="AA469" s="30"/>
    </row>
    <row r="470">
      <c r="A470" s="30"/>
      <c r="B470" s="30"/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  <c r="V470" s="30"/>
      <c r="W470" s="30"/>
      <c r="X470" s="30"/>
      <c r="Y470" s="30"/>
      <c r="Z470" s="30"/>
      <c r="AA470" s="30"/>
    </row>
    <row r="471">
      <c r="A471" s="30"/>
      <c r="B471" s="30"/>
      <c r="C471" s="30"/>
      <c r="D471" s="30"/>
      <c r="E471" s="30"/>
      <c r="F471" s="30"/>
      <c r="G471" s="30"/>
      <c r="H471" s="30"/>
      <c r="I471" s="30"/>
      <c r="J471" s="30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  <c r="V471" s="30"/>
      <c r="W471" s="30"/>
      <c r="X471" s="30"/>
      <c r="Y471" s="30"/>
      <c r="Z471" s="30"/>
      <c r="AA471" s="30"/>
    </row>
    <row r="472">
      <c r="A472" s="30"/>
      <c r="B472" s="30"/>
      <c r="C472" s="30"/>
      <c r="D472" s="30"/>
      <c r="E472" s="30"/>
      <c r="F472" s="30"/>
      <c r="G472" s="30"/>
      <c r="H472" s="30"/>
      <c r="I472" s="30"/>
      <c r="J472" s="30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  <c r="V472" s="30"/>
      <c r="W472" s="30"/>
      <c r="X472" s="30"/>
      <c r="Y472" s="30"/>
      <c r="Z472" s="30"/>
      <c r="AA472" s="30"/>
    </row>
    <row r="473">
      <c r="A473" s="30"/>
      <c r="B473" s="30"/>
      <c r="C473" s="30"/>
      <c r="D473" s="30"/>
      <c r="E473" s="30"/>
      <c r="F473" s="30"/>
      <c r="G473" s="30"/>
      <c r="H473" s="30"/>
      <c r="I473" s="30"/>
      <c r="J473" s="30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  <c r="V473" s="30"/>
      <c r="W473" s="30"/>
      <c r="X473" s="30"/>
      <c r="Y473" s="30"/>
      <c r="Z473" s="30"/>
      <c r="AA473" s="30"/>
    </row>
    <row r="474">
      <c r="A474" s="30"/>
      <c r="B474" s="30"/>
      <c r="C474" s="30"/>
      <c r="D474" s="30"/>
      <c r="E474" s="30"/>
      <c r="F474" s="30"/>
      <c r="G474" s="30"/>
      <c r="H474" s="30"/>
      <c r="I474" s="30"/>
      <c r="J474" s="30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  <c r="V474" s="30"/>
      <c r="W474" s="30"/>
      <c r="X474" s="30"/>
      <c r="Y474" s="30"/>
      <c r="Z474" s="30"/>
      <c r="AA474" s="30"/>
    </row>
    <row r="475">
      <c r="A475" s="30"/>
      <c r="B475" s="30"/>
      <c r="C475" s="30"/>
      <c r="D475" s="30"/>
      <c r="E475" s="30"/>
      <c r="F475" s="30"/>
      <c r="G475" s="30"/>
      <c r="H475" s="30"/>
      <c r="I475" s="30"/>
      <c r="J475" s="30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  <c r="V475" s="30"/>
      <c r="W475" s="30"/>
      <c r="X475" s="30"/>
      <c r="Y475" s="30"/>
      <c r="Z475" s="30"/>
      <c r="AA475" s="30"/>
    </row>
    <row r="476">
      <c r="A476" s="30"/>
      <c r="B476" s="30"/>
      <c r="C476" s="30"/>
      <c r="D476" s="30"/>
      <c r="E476" s="30"/>
      <c r="F476" s="30"/>
      <c r="G476" s="30"/>
      <c r="H476" s="30"/>
      <c r="I476" s="30"/>
      <c r="J476" s="30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  <c r="V476" s="30"/>
      <c r="W476" s="30"/>
      <c r="X476" s="30"/>
      <c r="Y476" s="30"/>
      <c r="Z476" s="30"/>
      <c r="AA476" s="30"/>
    </row>
    <row r="477">
      <c r="A477" s="30"/>
      <c r="B477" s="30"/>
      <c r="C477" s="30"/>
      <c r="D477" s="30"/>
      <c r="E477" s="30"/>
      <c r="F477" s="30"/>
      <c r="G477" s="30"/>
      <c r="H477" s="30"/>
      <c r="I477" s="30"/>
      <c r="J477" s="30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  <c r="V477" s="30"/>
      <c r="W477" s="30"/>
      <c r="X477" s="30"/>
      <c r="Y477" s="30"/>
      <c r="Z477" s="30"/>
      <c r="AA477" s="30"/>
    </row>
    <row r="478">
      <c r="A478" s="30"/>
      <c r="B478" s="30"/>
      <c r="C478" s="30"/>
      <c r="D478" s="30"/>
      <c r="E478" s="30"/>
      <c r="F478" s="30"/>
      <c r="G478" s="30"/>
      <c r="H478" s="30"/>
      <c r="I478" s="30"/>
      <c r="J478" s="30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  <c r="V478" s="30"/>
      <c r="W478" s="30"/>
      <c r="X478" s="30"/>
      <c r="Y478" s="30"/>
      <c r="Z478" s="30"/>
      <c r="AA478" s="30"/>
    </row>
    <row r="479">
      <c r="A479" s="30"/>
      <c r="B479" s="30"/>
      <c r="C479" s="30"/>
      <c r="D479" s="30"/>
      <c r="E479" s="30"/>
      <c r="F479" s="30"/>
      <c r="G479" s="30"/>
      <c r="H479" s="30"/>
      <c r="I479" s="30"/>
      <c r="J479" s="30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  <c r="V479" s="30"/>
      <c r="W479" s="30"/>
      <c r="X479" s="30"/>
      <c r="Y479" s="30"/>
      <c r="Z479" s="30"/>
      <c r="AA479" s="30"/>
    </row>
    <row r="480">
      <c r="A480" s="30"/>
      <c r="B480" s="30"/>
      <c r="C480" s="30"/>
      <c r="D480" s="30"/>
      <c r="E480" s="30"/>
      <c r="F480" s="30"/>
      <c r="G480" s="30"/>
      <c r="H480" s="30"/>
      <c r="I480" s="30"/>
      <c r="J480" s="30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  <c r="V480" s="30"/>
      <c r="W480" s="30"/>
      <c r="X480" s="30"/>
      <c r="Y480" s="30"/>
      <c r="Z480" s="30"/>
      <c r="AA480" s="30"/>
    </row>
    <row r="481">
      <c r="A481" s="30"/>
      <c r="B481" s="30"/>
      <c r="C481" s="30"/>
      <c r="D481" s="30"/>
      <c r="E481" s="30"/>
      <c r="F481" s="30"/>
      <c r="G481" s="30"/>
      <c r="H481" s="30"/>
      <c r="I481" s="30"/>
      <c r="J481" s="30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  <c r="V481" s="30"/>
      <c r="W481" s="30"/>
      <c r="X481" s="30"/>
      <c r="Y481" s="30"/>
      <c r="Z481" s="30"/>
      <c r="AA481" s="30"/>
    </row>
    <row r="482">
      <c r="A482" s="30"/>
      <c r="B482" s="30"/>
      <c r="C482" s="30"/>
      <c r="D482" s="30"/>
      <c r="E482" s="30"/>
      <c r="F482" s="30"/>
      <c r="G482" s="30"/>
      <c r="H482" s="30"/>
      <c r="I482" s="30"/>
      <c r="J482" s="30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  <c r="V482" s="30"/>
      <c r="W482" s="30"/>
      <c r="X482" s="30"/>
      <c r="Y482" s="30"/>
      <c r="Z482" s="30"/>
      <c r="AA482" s="30"/>
    </row>
    <row r="483">
      <c r="A483" s="30"/>
      <c r="B483" s="30"/>
      <c r="C483" s="30"/>
      <c r="D483" s="30"/>
      <c r="E483" s="30"/>
      <c r="F483" s="30"/>
      <c r="G483" s="30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  <c r="V483" s="30"/>
      <c r="W483" s="30"/>
      <c r="X483" s="30"/>
      <c r="Y483" s="30"/>
      <c r="Z483" s="30"/>
      <c r="AA483" s="30"/>
    </row>
    <row r="484">
      <c r="A484" s="30"/>
      <c r="B484" s="30"/>
      <c r="C484" s="30"/>
      <c r="D484" s="30"/>
      <c r="E484" s="30"/>
      <c r="F484" s="30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  <c r="V484" s="30"/>
      <c r="W484" s="30"/>
      <c r="X484" s="30"/>
      <c r="Y484" s="30"/>
      <c r="Z484" s="30"/>
      <c r="AA484" s="30"/>
    </row>
    <row r="485">
      <c r="A485" s="30"/>
      <c r="B485" s="30"/>
      <c r="C485" s="30"/>
      <c r="D485" s="30"/>
      <c r="E485" s="30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  <c r="V485" s="30"/>
      <c r="W485" s="30"/>
      <c r="X485" s="30"/>
      <c r="Y485" s="30"/>
      <c r="Z485" s="30"/>
      <c r="AA485" s="30"/>
    </row>
    <row r="486">
      <c r="A486" s="30"/>
      <c r="B486" s="30"/>
      <c r="C486" s="30"/>
      <c r="D486" s="30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  <c r="V486" s="30"/>
      <c r="W486" s="30"/>
      <c r="X486" s="30"/>
      <c r="Y486" s="30"/>
      <c r="Z486" s="30"/>
      <c r="AA486" s="30"/>
    </row>
    <row r="487">
      <c r="A487" s="30"/>
      <c r="B487" s="30"/>
      <c r="C487" s="30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  <c r="V487" s="30"/>
      <c r="W487" s="30"/>
      <c r="X487" s="30"/>
      <c r="Y487" s="30"/>
      <c r="Z487" s="30"/>
      <c r="AA487" s="30"/>
    </row>
    <row r="488">
      <c r="A488" s="30"/>
      <c r="B488" s="30"/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  <c r="V488" s="30"/>
      <c r="W488" s="30"/>
      <c r="X488" s="30"/>
      <c r="Y488" s="30"/>
      <c r="Z488" s="30"/>
      <c r="AA488" s="30"/>
    </row>
    <row r="489">
      <c r="A489" s="30"/>
      <c r="B489" s="30"/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  <c r="V489" s="30"/>
      <c r="W489" s="30"/>
      <c r="X489" s="30"/>
      <c r="Y489" s="30"/>
      <c r="Z489" s="30"/>
      <c r="AA489" s="30"/>
    </row>
    <row r="490">
      <c r="A490" s="30"/>
      <c r="B490" s="30"/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  <c r="V490" s="30"/>
      <c r="W490" s="30"/>
      <c r="X490" s="30"/>
      <c r="Y490" s="30"/>
      <c r="Z490" s="30"/>
      <c r="AA490" s="30"/>
    </row>
    <row r="491">
      <c r="A491" s="30"/>
      <c r="B491" s="30"/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  <c r="V491" s="30"/>
      <c r="W491" s="30"/>
      <c r="X491" s="30"/>
      <c r="Y491" s="30"/>
      <c r="Z491" s="30"/>
      <c r="AA491" s="30"/>
    </row>
    <row r="492">
      <c r="A492" s="30"/>
      <c r="B492" s="30"/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  <c r="S492" s="30"/>
      <c r="T492" s="30"/>
      <c r="U492" s="30"/>
      <c r="V492" s="30"/>
      <c r="W492" s="30"/>
      <c r="X492" s="30"/>
      <c r="Y492" s="30"/>
      <c r="Z492" s="30"/>
      <c r="AA492" s="30"/>
    </row>
    <row r="493">
      <c r="A493" s="30"/>
      <c r="B493" s="30"/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  <c r="S493" s="30"/>
      <c r="T493" s="30"/>
      <c r="U493" s="30"/>
      <c r="V493" s="30"/>
      <c r="W493" s="30"/>
      <c r="X493" s="30"/>
      <c r="Y493" s="30"/>
      <c r="Z493" s="30"/>
      <c r="AA493" s="30"/>
    </row>
    <row r="494">
      <c r="A494" s="30"/>
      <c r="B494" s="30"/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  <c r="S494" s="30"/>
      <c r="T494" s="30"/>
      <c r="U494" s="30"/>
      <c r="V494" s="30"/>
      <c r="W494" s="30"/>
      <c r="X494" s="30"/>
      <c r="Y494" s="30"/>
      <c r="Z494" s="30"/>
      <c r="AA494" s="30"/>
    </row>
    <row r="495">
      <c r="A495" s="30"/>
      <c r="B495" s="30"/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  <c r="S495" s="30"/>
      <c r="T495" s="30"/>
      <c r="U495" s="30"/>
      <c r="V495" s="30"/>
      <c r="W495" s="30"/>
      <c r="X495" s="30"/>
      <c r="Y495" s="30"/>
      <c r="Z495" s="30"/>
      <c r="AA495" s="30"/>
    </row>
    <row r="496">
      <c r="A496" s="30"/>
      <c r="B496" s="30"/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  <c r="S496" s="30"/>
      <c r="T496" s="30"/>
      <c r="U496" s="30"/>
      <c r="V496" s="30"/>
      <c r="W496" s="30"/>
      <c r="X496" s="30"/>
      <c r="Y496" s="30"/>
      <c r="Z496" s="30"/>
      <c r="AA496" s="30"/>
    </row>
    <row r="497">
      <c r="A497" s="30"/>
      <c r="B497" s="30"/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  <c r="S497" s="30"/>
      <c r="T497" s="30"/>
      <c r="U497" s="30"/>
      <c r="V497" s="30"/>
      <c r="W497" s="30"/>
      <c r="X497" s="30"/>
      <c r="Y497" s="30"/>
      <c r="Z497" s="30"/>
      <c r="AA497" s="30"/>
    </row>
    <row r="498">
      <c r="A498" s="30"/>
      <c r="B498" s="30"/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  <c r="S498" s="30"/>
      <c r="T498" s="30"/>
      <c r="U498" s="30"/>
      <c r="V498" s="30"/>
      <c r="W498" s="30"/>
      <c r="X498" s="30"/>
      <c r="Y498" s="30"/>
      <c r="Z498" s="30"/>
      <c r="AA498" s="30"/>
    </row>
    <row r="499">
      <c r="A499" s="30"/>
      <c r="B499" s="30"/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  <c r="S499" s="30"/>
      <c r="T499" s="30"/>
      <c r="U499" s="30"/>
      <c r="V499" s="30"/>
      <c r="W499" s="30"/>
      <c r="X499" s="30"/>
      <c r="Y499" s="30"/>
      <c r="Z499" s="30"/>
      <c r="AA499" s="30"/>
    </row>
    <row r="500">
      <c r="A500" s="30"/>
      <c r="B500" s="30"/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  <c r="S500" s="30"/>
      <c r="T500" s="30"/>
      <c r="U500" s="30"/>
      <c r="V500" s="30"/>
      <c r="W500" s="30"/>
      <c r="X500" s="30"/>
      <c r="Y500" s="30"/>
      <c r="Z500" s="30"/>
      <c r="AA500" s="30"/>
    </row>
    <row r="501">
      <c r="A501" s="30"/>
      <c r="B501" s="30"/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  <c r="S501" s="30"/>
      <c r="T501" s="30"/>
      <c r="U501" s="30"/>
      <c r="V501" s="30"/>
      <c r="W501" s="30"/>
      <c r="X501" s="30"/>
      <c r="Y501" s="30"/>
      <c r="Z501" s="30"/>
      <c r="AA501" s="30"/>
    </row>
    <row r="502">
      <c r="A502" s="30"/>
      <c r="B502" s="30"/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  <c r="S502" s="30"/>
      <c r="T502" s="30"/>
      <c r="U502" s="30"/>
      <c r="V502" s="30"/>
      <c r="W502" s="30"/>
      <c r="X502" s="30"/>
      <c r="Y502" s="30"/>
      <c r="Z502" s="30"/>
      <c r="AA502" s="30"/>
    </row>
    <row r="503">
      <c r="A503" s="30"/>
      <c r="B503" s="30"/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  <c r="S503" s="30"/>
      <c r="T503" s="30"/>
      <c r="U503" s="30"/>
      <c r="V503" s="30"/>
      <c r="W503" s="30"/>
      <c r="X503" s="30"/>
      <c r="Y503" s="30"/>
      <c r="Z503" s="30"/>
      <c r="AA503" s="30"/>
    </row>
    <row r="504">
      <c r="A504" s="30"/>
      <c r="B504" s="30"/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  <c r="S504" s="30"/>
      <c r="T504" s="30"/>
      <c r="U504" s="30"/>
      <c r="V504" s="30"/>
      <c r="W504" s="30"/>
      <c r="X504" s="30"/>
      <c r="Y504" s="30"/>
      <c r="Z504" s="30"/>
      <c r="AA504" s="30"/>
    </row>
    <row r="505">
      <c r="A505" s="30"/>
      <c r="B505" s="30"/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  <c r="S505" s="30"/>
      <c r="T505" s="30"/>
      <c r="U505" s="30"/>
      <c r="V505" s="30"/>
      <c r="W505" s="30"/>
      <c r="X505" s="30"/>
      <c r="Y505" s="30"/>
      <c r="Z505" s="30"/>
      <c r="AA505" s="30"/>
    </row>
    <row r="506">
      <c r="A506" s="30"/>
      <c r="B506" s="30"/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  <c r="S506" s="30"/>
      <c r="T506" s="30"/>
      <c r="U506" s="30"/>
      <c r="V506" s="30"/>
      <c r="W506" s="30"/>
      <c r="X506" s="30"/>
      <c r="Y506" s="30"/>
      <c r="Z506" s="30"/>
      <c r="AA506" s="30"/>
    </row>
    <row r="507">
      <c r="A507" s="30"/>
      <c r="B507" s="30"/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  <c r="S507" s="30"/>
      <c r="T507" s="30"/>
      <c r="U507" s="30"/>
      <c r="V507" s="30"/>
      <c r="W507" s="30"/>
      <c r="X507" s="30"/>
      <c r="Y507" s="30"/>
      <c r="Z507" s="30"/>
      <c r="AA507" s="30"/>
    </row>
    <row r="508">
      <c r="A508" s="30"/>
      <c r="B508" s="30"/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  <c r="S508" s="30"/>
      <c r="T508" s="30"/>
      <c r="U508" s="30"/>
      <c r="V508" s="30"/>
      <c r="W508" s="30"/>
      <c r="X508" s="30"/>
      <c r="Y508" s="30"/>
      <c r="Z508" s="30"/>
      <c r="AA508" s="30"/>
    </row>
    <row r="509">
      <c r="A509" s="30"/>
      <c r="B509" s="30"/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  <c r="S509" s="30"/>
      <c r="T509" s="30"/>
      <c r="U509" s="30"/>
      <c r="V509" s="30"/>
      <c r="W509" s="30"/>
      <c r="X509" s="30"/>
      <c r="Y509" s="30"/>
      <c r="Z509" s="30"/>
      <c r="AA509" s="30"/>
    </row>
    <row r="510">
      <c r="A510" s="30"/>
      <c r="B510" s="30"/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  <c r="S510" s="30"/>
      <c r="T510" s="30"/>
      <c r="U510" s="30"/>
      <c r="V510" s="30"/>
      <c r="W510" s="30"/>
      <c r="X510" s="30"/>
      <c r="Y510" s="30"/>
      <c r="Z510" s="30"/>
      <c r="AA510" s="30"/>
    </row>
    <row r="511">
      <c r="A511" s="30"/>
      <c r="B511" s="30"/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  <c r="S511" s="30"/>
      <c r="T511" s="30"/>
      <c r="U511" s="30"/>
      <c r="V511" s="30"/>
      <c r="W511" s="30"/>
      <c r="X511" s="30"/>
      <c r="Y511" s="30"/>
      <c r="Z511" s="30"/>
      <c r="AA511" s="30"/>
    </row>
    <row r="512">
      <c r="A512" s="30"/>
      <c r="B512" s="30"/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  <c r="S512" s="30"/>
      <c r="T512" s="30"/>
      <c r="U512" s="30"/>
      <c r="V512" s="30"/>
      <c r="W512" s="30"/>
      <c r="X512" s="30"/>
      <c r="Y512" s="30"/>
      <c r="Z512" s="30"/>
      <c r="AA512" s="30"/>
    </row>
    <row r="513">
      <c r="A513" s="30"/>
      <c r="B513" s="30"/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  <c r="S513" s="30"/>
      <c r="T513" s="30"/>
      <c r="U513" s="30"/>
      <c r="V513" s="30"/>
      <c r="W513" s="30"/>
      <c r="X513" s="30"/>
      <c r="Y513" s="30"/>
      <c r="Z513" s="30"/>
      <c r="AA513" s="30"/>
    </row>
    <row r="514">
      <c r="A514" s="30"/>
      <c r="B514" s="30"/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  <c r="S514" s="30"/>
      <c r="T514" s="30"/>
      <c r="U514" s="30"/>
      <c r="V514" s="30"/>
      <c r="W514" s="30"/>
      <c r="X514" s="30"/>
      <c r="Y514" s="30"/>
      <c r="Z514" s="30"/>
      <c r="AA514" s="30"/>
    </row>
    <row r="515">
      <c r="A515" s="30"/>
      <c r="B515" s="30"/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  <c r="S515" s="30"/>
      <c r="T515" s="30"/>
      <c r="U515" s="30"/>
      <c r="V515" s="30"/>
      <c r="W515" s="30"/>
      <c r="X515" s="30"/>
      <c r="Y515" s="30"/>
      <c r="Z515" s="30"/>
      <c r="AA515" s="30"/>
    </row>
    <row r="516">
      <c r="A516" s="30"/>
      <c r="B516" s="30"/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  <c r="S516" s="30"/>
      <c r="T516" s="30"/>
      <c r="U516" s="30"/>
      <c r="V516" s="30"/>
      <c r="W516" s="30"/>
      <c r="X516" s="30"/>
      <c r="Y516" s="30"/>
      <c r="Z516" s="30"/>
      <c r="AA516" s="30"/>
    </row>
    <row r="517">
      <c r="A517" s="30"/>
      <c r="B517" s="30"/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  <c r="S517" s="30"/>
      <c r="T517" s="30"/>
      <c r="U517" s="30"/>
      <c r="V517" s="30"/>
      <c r="W517" s="30"/>
      <c r="X517" s="30"/>
      <c r="Y517" s="30"/>
      <c r="Z517" s="30"/>
      <c r="AA517" s="30"/>
    </row>
    <row r="518">
      <c r="A518" s="30"/>
      <c r="B518" s="30"/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  <c r="S518" s="30"/>
      <c r="T518" s="30"/>
      <c r="U518" s="30"/>
      <c r="V518" s="30"/>
      <c r="W518" s="30"/>
      <c r="X518" s="30"/>
      <c r="Y518" s="30"/>
      <c r="Z518" s="30"/>
      <c r="AA518" s="30"/>
    </row>
    <row r="519">
      <c r="A519" s="30"/>
      <c r="B519" s="30"/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  <c r="S519" s="30"/>
      <c r="T519" s="30"/>
      <c r="U519" s="30"/>
      <c r="V519" s="30"/>
      <c r="W519" s="30"/>
      <c r="X519" s="30"/>
      <c r="Y519" s="30"/>
      <c r="Z519" s="30"/>
      <c r="AA519" s="30"/>
    </row>
    <row r="520">
      <c r="A520" s="30"/>
      <c r="B520" s="30"/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  <c r="S520" s="30"/>
      <c r="T520" s="30"/>
      <c r="U520" s="30"/>
      <c r="V520" s="30"/>
      <c r="W520" s="30"/>
      <c r="X520" s="30"/>
      <c r="Y520" s="30"/>
      <c r="Z520" s="30"/>
      <c r="AA520" s="30"/>
    </row>
    <row r="521">
      <c r="A521" s="30"/>
      <c r="B521" s="30"/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  <c r="S521" s="30"/>
      <c r="T521" s="30"/>
      <c r="U521" s="30"/>
      <c r="V521" s="30"/>
      <c r="W521" s="30"/>
      <c r="X521" s="30"/>
      <c r="Y521" s="30"/>
      <c r="Z521" s="30"/>
      <c r="AA521" s="30"/>
    </row>
    <row r="522">
      <c r="A522" s="30"/>
      <c r="B522" s="30"/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  <c r="S522" s="30"/>
      <c r="T522" s="30"/>
      <c r="U522" s="30"/>
      <c r="V522" s="30"/>
      <c r="W522" s="30"/>
      <c r="X522" s="30"/>
      <c r="Y522" s="30"/>
      <c r="Z522" s="30"/>
      <c r="AA522" s="30"/>
    </row>
    <row r="523">
      <c r="A523" s="30"/>
      <c r="B523" s="30"/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  <c r="S523" s="30"/>
      <c r="T523" s="30"/>
      <c r="U523" s="30"/>
      <c r="V523" s="30"/>
      <c r="W523" s="30"/>
      <c r="X523" s="30"/>
      <c r="Y523" s="30"/>
      <c r="Z523" s="30"/>
      <c r="AA523" s="30"/>
    </row>
    <row r="524">
      <c r="A524" s="30"/>
      <c r="B524" s="30"/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  <c r="S524" s="30"/>
      <c r="T524" s="30"/>
      <c r="U524" s="30"/>
      <c r="V524" s="30"/>
      <c r="W524" s="30"/>
      <c r="X524" s="30"/>
      <c r="Y524" s="30"/>
      <c r="Z524" s="30"/>
      <c r="AA524" s="30"/>
    </row>
    <row r="525">
      <c r="A525" s="30"/>
      <c r="B525" s="30"/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  <c r="S525" s="30"/>
      <c r="T525" s="30"/>
      <c r="U525" s="30"/>
      <c r="V525" s="30"/>
      <c r="W525" s="30"/>
      <c r="X525" s="30"/>
      <c r="Y525" s="30"/>
      <c r="Z525" s="30"/>
      <c r="AA525" s="30"/>
    </row>
    <row r="526">
      <c r="A526" s="30"/>
      <c r="B526" s="30"/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  <c r="S526" s="30"/>
      <c r="T526" s="30"/>
      <c r="U526" s="30"/>
      <c r="V526" s="30"/>
      <c r="W526" s="30"/>
      <c r="X526" s="30"/>
      <c r="Y526" s="30"/>
      <c r="Z526" s="30"/>
      <c r="AA526" s="30"/>
    </row>
    <row r="527">
      <c r="A527" s="30"/>
      <c r="B527" s="30"/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  <c r="S527" s="30"/>
      <c r="T527" s="30"/>
      <c r="U527" s="30"/>
      <c r="V527" s="30"/>
      <c r="W527" s="30"/>
      <c r="X527" s="30"/>
      <c r="Y527" s="30"/>
      <c r="Z527" s="30"/>
      <c r="AA527" s="30"/>
    </row>
    <row r="528">
      <c r="A528" s="30"/>
      <c r="B528" s="30"/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  <c r="S528" s="30"/>
      <c r="T528" s="30"/>
      <c r="U528" s="30"/>
      <c r="V528" s="30"/>
      <c r="W528" s="30"/>
      <c r="X528" s="30"/>
      <c r="Y528" s="30"/>
      <c r="Z528" s="30"/>
      <c r="AA528" s="30"/>
    </row>
    <row r="529">
      <c r="A529" s="30"/>
      <c r="B529" s="30"/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  <c r="S529" s="30"/>
      <c r="T529" s="30"/>
      <c r="U529" s="30"/>
      <c r="V529" s="30"/>
      <c r="W529" s="30"/>
      <c r="X529" s="30"/>
      <c r="Y529" s="30"/>
      <c r="Z529" s="30"/>
      <c r="AA529" s="30"/>
    </row>
    <row r="530">
      <c r="A530" s="30"/>
      <c r="B530" s="30"/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  <c r="S530" s="30"/>
      <c r="T530" s="30"/>
      <c r="U530" s="30"/>
      <c r="V530" s="30"/>
      <c r="W530" s="30"/>
      <c r="X530" s="30"/>
      <c r="Y530" s="30"/>
      <c r="Z530" s="30"/>
      <c r="AA530" s="30"/>
    </row>
    <row r="531">
      <c r="A531" s="30"/>
      <c r="B531" s="30"/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  <c r="S531" s="30"/>
      <c r="T531" s="30"/>
      <c r="U531" s="30"/>
      <c r="V531" s="30"/>
      <c r="W531" s="30"/>
      <c r="X531" s="30"/>
      <c r="Y531" s="30"/>
      <c r="Z531" s="30"/>
      <c r="AA531" s="30"/>
    </row>
    <row r="532">
      <c r="A532" s="30"/>
      <c r="B532" s="30"/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  <c r="S532" s="30"/>
      <c r="T532" s="30"/>
      <c r="U532" s="30"/>
      <c r="V532" s="30"/>
      <c r="W532" s="30"/>
      <c r="X532" s="30"/>
      <c r="Y532" s="30"/>
      <c r="Z532" s="30"/>
      <c r="AA532" s="30"/>
    </row>
    <row r="533">
      <c r="A533" s="30"/>
      <c r="B533" s="30"/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  <c r="S533" s="30"/>
      <c r="T533" s="30"/>
      <c r="U533" s="30"/>
      <c r="V533" s="30"/>
      <c r="W533" s="30"/>
      <c r="X533" s="30"/>
      <c r="Y533" s="30"/>
      <c r="Z533" s="30"/>
      <c r="AA533" s="30"/>
    </row>
    <row r="534">
      <c r="A534" s="30"/>
      <c r="B534" s="30"/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  <c r="S534" s="30"/>
      <c r="T534" s="30"/>
      <c r="U534" s="30"/>
      <c r="V534" s="30"/>
      <c r="W534" s="30"/>
      <c r="X534" s="30"/>
      <c r="Y534" s="30"/>
      <c r="Z534" s="30"/>
      <c r="AA534" s="30"/>
    </row>
    <row r="535">
      <c r="A535" s="30"/>
      <c r="B535" s="30"/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  <c r="S535" s="30"/>
      <c r="T535" s="30"/>
      <c r="U535" s="30"/>
      <c r="V535" s="30"/>
      <c r="W535" s="30"/>
      <c r="X535" s="30"/>
      <c r="Y535" s="30"/>
      <c r="Z535" s="30"/>
      <c r="AA535" s="30"/>
    </row>
    <row r="536">
      <c r="A536" s="30"/>
      <c r="B536" s="30"/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  <c r="S536" s="30"/>
      <c r="T536" s="30"/>
      <c r="U536" s="30"/>
      <c r="V536" s="30"/>
      <c r="W536" s="30"/>
      <c r="X536" s="30"/>
      <c r="Y536" s="30"/>
      <c r="Z536" s="30"/>
      <c r="AA536" s="30"/>
    </row>
    <row r="537">
      <c r="A537" s="30"/>
      <c r="B537" s="30"/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  <c r="S537" s="30"/>
      <c r="T537" s="30"/>
      <c r="U537" s="30"/>
      <c r="V537" s="30"/>
      <c r="W537" s="30"/>
      <c r="X537" s="30"/>
      <c r="Y537" s="30"/>
      <c r="Z537" s="30"/>
      <c r="AA537" s="30"/>
    </row>
    <row r="538">
      <c r="A538" s="30"/>
      <c r="B538" s="30"/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  <c r="S538" s="30"/>
      <c r="T538" s="30"/>
      <c r="U538" s="30"/>
      <c r="V538" s="30"/>
      <c r="W538" s="30"/>
      <c r="X538" s="30"/>
      <c r="Y538" s="30"/>
      <c r="Z538" s="30"/>
      <c r="AA538" s="30"/>
    </row>
    <row r="539">
      <c r="A539" s="30"/>
      <c r="B539" s="30"/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  <c r="S539" s="30"/>
      <c r="T539" s="30"/>
      <c r="U539" s="30"/>
      <c r="V539" s="30"/>
      <c r="W539" s="30"/>
      <c r="X539" s="30"/>
      <c r="Y539" s="30"/>
      <c r="Z539" s="30"/>
      <c r="AA539" s="30"/>
    </row>
    <row r="540">
      <c r="A540" s="30"/>
      <c r="B540" s="30"/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  <c r="S540" s="30"/>
      <c r="T540" s="30"/>
      <c r="U540" s="30"/>
      <c r="V540" s="30"/>
      <c r="W540" s="30"/>
      <c r="X540" s="30"/>
      <c r="Y540" s="30"/>
      <c r="Z540" s="30"/>
      <c r="AA540" s="30"/>
    </row>
    <row r="541">
      <c r="A541" s="30"/>
      <c r="B541" s="30"/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  <c r="S541" s="30"/>
      <c r="T541" s="30"/>
      <c r="U541" s="30"/>
      <c r="V541" s="30"/>
      <c r="W541" s="30"/>
      <c r="X541" s="30"/>
      <c r="Y541" s="30"/>
      <c r="Z541" s="30"/>
      <c r="AA541" s="30"/>
    </row>
    <row r="542">
      <c r="A542" s="30"/>
      <c r="B542" s="30"/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  <c r="S542" s="30"/>
      <c r="T542" s="30"/>
      <c r="U542" s="30"/>
      <c r="V542" s="30"/>
      <c r="W542" s="30"/>
      <c r="X542" s="30"/>
      <c r="Y542" s="30"/>
      <c r="Z542" s="30"/>
      <c r="AA542" s="30"/>
    </row>
    <row r="543">
      <c r="A543" s="30"/>
      <c r="B543" s="30"/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  <c r="S543" s="30"/>
      <c r="T543" s="30"/>
      <c r="U543" s="30"/>
      <c r="V543" s="30"/>
      <c r="W543" s="30"/>
      <c r="X543" s="30"/>
      <c r="Y543" s="30"/>
      <c r="Z543" s="30"/>
      <c r="AA543" s="30"/>
    </row>
    <row r="544">
      <c r="A544" s="30"/>
      <c r="B544" s="30"/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  <c r="S544" s="30"/>
      <c r="T544" s="30"/>
      <c r="U544" s="30"/>
      <c r="V544" s="30"/>
      <c r="W544" s="30"/>
      <c r="X544" s="30"/>
      <c r="Y544" s="30"/>
      <c r="Z544" s="30"/>
      <c r="AA544" s="30"/>
    </row>
    <row r="545">
      <c r="A545" s="30"/>
      <c r="B545" s="30"/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  <c r="S545" s="30"/>
      <c r="T545" s="30"/>
      <c r="U545" s="30"/>
      <c r="V545" s="30"/>
      <c r="W545" s="30"/>
      <c r="X545" s="30"/>
      <c r="Y545" s="30"/>
      <c r="Z545" s="30"/>
      <c r="AA545" s="30"/>
    </row>
    <row r="546">
      <c r="A546" s="30"/>
      <c r="B546" s="30"/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  <c r="S546" s="30"/>
      <c r="T546" s="30"/>
      <c r="U546" s="30"/>
      <c r="V546" s="30"/>
      <c r="W546" s="30"/>
      <c r="X546" s="30"/>
      <c r="Y546" s="30"/>
      <c r="Z546" s="30"/>
      <c r="AA546" s="30"/>
    </row>
    <row r="547">
      <c r="A547" s="30"/>
      <c r="B547" s="30"/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  <c r="S547" s="30"/>
      <c r="T547" s="30"/>
      <c r="U547" s="30"/>
      <c r="V547" s="30"/>
      <c r="W547" s="30"/>
      <c r="X547" s="30"/>
      <c r="Y547" s="30"/>
      <c r="Z547" s="30"/>
      <c r="AA547" s="30"/>
    </row>
    <row r="548">
      <c r="A548" s="30"/>
      <c r="B548" s="30"/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  <c r="S548" s="30"/>
      <c r="T548" s="30"/>
      <c r="U548" s="30"/>
      <c r="V548" s="30"/>
      <c r="W548" s="30"/>
      <c r="X548" s="30"/>
      <c r="Y548" s="30"/>
      <c r="Z548" s="30"/>
      <c r="AA548" s="30"/>
    </row>
    <row r="549">
      <c r="A549" s="30"/>
      <c r="B549" s="30"/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  <c r="S549" s="30"/>
      <c r="T549" s="30"/>
      <c r="U549" s="30"/>
      <c r="V549" s="30"/>
      <c r="W549" s="30"/>
      <c r="X549" s="30"/>
      <c r="Y549" s="30"/>
      <c r="Z549" s="30"/>
      <c r="AA549" s="30"/>
    </row>
    <row r="550">
      <c r="A550" s="30"/>
      <c r="B550" s="30"/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  <c r="S550" s="30"/>
      <c r="T550" s="30"/>
      <c r="U550" s="30"/>
      <c r="V550" s="30"/>
      <c r="W550" s="30"/>
      <c r="X550" s="30"/>
      <c r="Y550" s="30"/>
      <c r="Z550" s="30"/>
      <c r="AA550" s="30"/>
    </row>
    <row r="551">
      <c r="A551" s="30"/>
      <c r="B551" s="30"/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  <c r="S551" s="30"/>
      <c r="T551" s="30"/>
      <c r="U551" s="30"/>
      <c r="V551" s="30"/>
      <c r="W551" s="30"/>
      <c r="X551" s="30"/>
      <c r="Y551" s="30"/>
      <c r="Z551" s="30"/>
      <c r="AA551" s="30"/>
    </row>
    <row r="552">
      <c r="A552" s="30"/>
      <c r="B552" s="30"/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  <c r="S552" s="30"/>
      <c r="T552" s="30"/>
      <c r="U552" s="30"/>
      <c r="V552" s="30"/>
      <c r="W552" s="30"/>
      <c r="X552" s="30"/>
      <c r="Y552" s="30"/>
      <c r="Z552" s="30"/>
      <c r="AA552" s="30"/>
    </row>
    <row r="553">
      <c r="A553" s="30"/>
      <c r="B553" s="30"/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  <c r="S553" s="30"/>
      <c r="T553" s="30"/>
      <c r="U553" s="30"/>
      <c r="V553" s="30"/>
      <c r="W553" s="30"/>
      <c r="X553" s="30"/>
      <c r="Y553" s="30"/>
      <c r="Z553" s="30"/>
      <c r="AA553" s="30"/>
    </row>
    <row r="554">
      <c r="A554" s="30"/>
      <c r="B554" s="30"/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  <c r="S554" s="30"/>
      <c r="T554" s="30"/>
      <c r="U554" s="30"/>
      <c r="V554" s="30"/>
      <c r="W554" s="30"/>
      <c r="X554" s="30"/>
      <c r="Y554" s="30"/>
      <c r="Z554" s="30"/>
      <c r="AA554" s="30"/>
    </row>
    <row r="555">
      <c r="A555" s="30"/>
      <c r="B555" s="30"/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  <c r="S555" s="30"/>
      <c r="T555" s="30"/>
      <c r="U555" s="30"/>
      <c r="V555" s="30"/>
      <c r="W555" s="30"/>
      <c r="X555" s="30"/>
      <c r="Y555" s="30"/>
      <c r="Z555" s="30"/>
      <c r="AA555" s="30"/>
    </row>
    <row r="556">
      <c r="A556" s="30"/>
      <c r="B556" s="30"/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  <c r="S556" s="30"/>
      <c r="T556" s="30"/>
      <c r="U556" s="30"/>
      <c r="V556" s="30"/>
      <c r="W556" s="30"/>
      <c r="X556" s="30"/>
      <c r="Y556" s="30"/>
      <c r="Z556" s="30"/>
      <c r="AA556" s="30"/>
    </row>
    <row r="557">
      <c r="A557" s="30"/>
      <c r="B557" s="30"/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  <c r="S557" s="30"/>
      <c r="T557" s="30"/>
      <c r="U557" s="30"/>
      <c r="V557" s="30"/>
      <c r="W557" s="30"/>
      <c r="X557" s="30"/>
      <c r="Y557" s="30"/>
      <c r="Z557" s="30"/>
      <c r="AA557" s="30"/>
    </row>
    <row r="558">
      <c r="A558" s="30"/>
      <c r="B558" s="30"/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  <c r="S558" s="30"/>
      <c r="T558" s="30"/>
      <c r="U558" s="30"/>
      <c r="V558" s="30"/>
      <c r="W558" s="30"/>
      <c r="X558" s="30"/>
      <c r="Y558" s="30"/>
      <c r="Z558" s="30"/>
      <c r="AA558" s="30"/>
    </row>
    <row r="559">
      <c r="A559" s="30"/>
      <c r="B559" s="30"/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  <c r="S559" s="30"/>
      <c r="T559" s="30"/>
      <c r="U559" s="30"/>
      <c r="V559" s="30"/>
      <c r="W559" s="30"/>
      <c r="X559" s="30"/>
      <c r="Y559" s="30"/>
      <c r="Z559" s="30"/>
      <c r="AA559" s="30"/>
    </row>
    <row r="560">
      <c r="A560" s="30"/>
      <c r="B560" s="30"/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  <c r="S560" s="30"/>
      <c r="T560" s="30"/>
      <c r="U560" s="30"/>
      <c r="V560" s="30"/>
      <c r="W560" s="30"/>
      <c r="X560" s="30"/>
      <c r="Y560" s="30"/>
      <c r="Z560" s="30"/>
      <c r="AA560" s="30"/>
    </row>
    <row r="561">
      <c r="A561" s="30"/>
      <c r="B561" s="30"/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  <c r="S561" s="30"/>
      <c r="T561" s="30"/>
      <c r="U561" s="30"/>
      <c r="V561" s="30"/>
      <c r="W561" s="30"/>
      <c r="X561" s="30"/>
      <c r="Y561" s="30"/>
      <c r="Z561" s="30"/>
      <c r="AA561" s="30"/>
    </row>
    <row r="562">
      <c r="A562" s="30"/>
      <c r="B562" s="30"/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  <c r="S562" s="30"/>
      <c r="T562" s="30"/>
      <c r="U562" s="30"/>
      <c r="V562" s="30"/>
      <c r="W562" s="30"/>
      <c r="X562" s="30"/>
      <c r="Y562" s="30"/>
      <c r="Z562" s="30"/>
      <c r="AA562" s="30"/>
    </row>
    <row r="563">
      <c r="A563" s="30"/>
      <c r="B563" s="30"/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  <c r="S563" s="30"/>
      <c r="T563" s="30"/>
      <c r="U563" s="30"/>
      <c r="V563" s="30"/>
      <c r="W563" s="30"/>
      <c r="X563" s="30"/>
      <c r="Y563" s="30"/>
      <c r="Z563" s="30"/>
      <c r="AA563" s="30"/>
    </row>
    <row r="564">
      <c r="A564" s="30"/>
      <c r="B564" s="30"/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  <c r="S564" s="30"/>
      <c r="T564" s="30"/>
      <c r="U564" s="30"/>
      <c r="V564" s="30"/>
      <c r="W564" s="30"/>
      <c r="X564" s="30"/>
      <c r="Y564" s="30"/>
      <c r="Z564" s="30"/>
      <c r="AA564" s="30"/>
    </row>
    <row r="565">
      <c r="A565" s="30"/>
      <c r="B565" s="30"/>
      <c r="C565" s="30"/>
      <c r="D565" s="30"/>
      <c r="E565" s="30"/>
      <c r="F565" s="30"/>
      <c r="G565" s="30"/>
      <c r="H565" s="30"/>
      <c r="I565" s="30"/>
      <c r="J565" s="30"/>
      <c r="K565" s="30"/>
      <c r="L565" s="30"/>
      <c r="M565" s="30"/>
      <c r="N565" s="30"/>
      <c r="O565" s="30"/>
      <c r="P565" s="30"/>
      <c r="Q565" s="30"/>
      <c r="R565" s="30"/>
      <c r="S565" s="30"/>
      <c r="T565" s="30"/>
      <c r="U565" s="30"/>
      <c r="V565" s="30"/>
      <c r="W565" s="30"/>
      <c r="X565" s="30"/>
      <c r="Y565" s="30"/>
      <c r="Z565" s="30"/>
      <c r="AA565" s="30"/>
    </row>
    <row r="566">
      <c r="A566" s="30"/>
      <c r="B566" s="30"/>
      <c r="C566" s="30"/>
      <c r="D566" s="30"/>
      <c r="E566" s="30"/>
      <c r="F566" s="30"/>
      <c r="G566" s="30"/>
      <c r="H566" s="30"/>
      <c r="I566" s="30"/>
      <c r="J566" s="30"/>
      <c r="K566" s="30"/>
      <c r="L566" s="30"/>
      <c r="M566" s="30"/>
      <c r="N566" s="30"/>
      <c r="O566" s="30"/>
      <c r="P566" s="30"/>
      <c r="Q566" s="30"/>
      <c r="R566" s="30"/>
      <c r="S566" s="30"/>
      <c r="T566" s="30"/>
      <c r="U566" s="30"/>
      <c r="V566" s="30"/>
      <c r="W566" s="30"/>
      <c r="X566" s="30"/>
      <c r="Y566" s="30"/>
      <c r="Z566" s="30"/>
      <c r="AA566" s="30"/>
    </row>
    <row r="567">
      <c r="A567" s="30"/>
      <c r="B567" s="30"/>
      <c r="C567" s="30"/>
      <c r="D567" s="30"/>
      <c r="E567" s="30"/>
      <c r="F567" s="30"/>
      <c r="G567" s="30"/>
      <c r="H567" s="30"/>
      <c r="I567" s="30"/>
      <c r="J567" s="30"/>
      <c r="K567" s="30"/>
      <c r="L567" s="30"/>
      <c r="M567" s="30"/>
      <c r="N567" s="30"/>
      <c r="O567" s="30"/>
      <c r="P567" s="30"/>
      <c r="Q567" s="30"/>
      <c r="R567" s="30"/>
      <c r="S567" s="30"/>
      <c r="T567" s="30"/>
      <c r="U567" s="30"/>
      <c r="V567" s="30"/>
      <c r="W567" s="30"/>
      <c r="X567" s="30"/>
      <c r="Y567" s="30"/>
      <c r="Z567" s="30"/>
      <c r="AA567" s="30"/>
    </row>
    <row r="568">
      <c r="A568" s="30"/>
      <c r="B568" s="30"/>
      <c r="C568" s="30"/>
      <c r="D568" s="30"/>
      <c r="E568" s="30"/>
      <c r="F568" s="30"/>
      <c r="G568" s="30"/>
      <c r="H568" s="30"/>
      <c r="I568" s="30"/>
      <c r="J568" s="30"/>
      <c r="K568" s="30"/>
      <c r="L568" s="30"/>
      <c r="M568" s="30"/>
      <c r="N568" s="30"/>
      <c r="O568" s="30"/>
      <c r="P568" s="30"/>
      <c r="Q568" s="30"/>
      <c r="R568" s="30"/>
      <c r="S568" s="30"/>
      <c r="T568" s="30"/>
      <c r="U568" s="30"/>
      <c r="V568" s="30"/>
      <c r="W568" s="30"/>
      <c r="X568" s="30"/>
      <c r="Y568" s="30"/>
      <c r="Z568" s="30"/>
      <c r="AA568" s="30"/>
    </row>
    <row r="569">
      <c r="A569" s="30"/>
      <c r="B569" s="30"/>
      <c r="C569" s="30"/>
      <c r="D569" s="30"/>
      <c r="E569" s="30"/>
      <c r="F569" s="30"/>
      <c r="G569" s="30"/>
      <c r="H569" s="30"/>
      <c r="I569" s="30"/>
      <c r="J569" s="30"/>
      <c r="K569" s="30"/>
      <c r="L569" s="30"/>
      <c r="M569" s="30"/>
      <c r="N569" s="30"/>
      <c r="O569" s="30"/>
      <c r="P569" s="30"/>
      <c r="Q569" s="30"/>
      <c r="R569" s="30"/>
      <c r="S569" s="30"/>
      <c r="T569" s="30"/>
      <c r="U569" s="30"/>
      <c r="V569" s="30"/>
      <c r="W569" s="30"/>
      <c r="X569" s="30"/>
      <c r="Y569" s="30"/>
      <c r="Z569" s="30"/>
      <c r="AA569" s="30"/>
    </row>
    <row r="570">
      <c r="A570" s="30"/>
      <c r="B570" s="30"/>
      <c r="C570" s="30"/>
      <c r="D570" s="30"/>
      <c r="E570" s="30"/>
      <c r="F570" s="30"/>
      <c r="G570" s="30"/>
      <c r="H570" s="30"/>
      <c r="I570" s="30"/>
      <c r="J570" s="30"/>
      <c r="K570" s="30"/>
      <c r="L570" s="30"/>
      <c r="M570" s="30"/>
      <c r="N570" s="30"/>
      <c r="O570" s="30"/>
      <c r="P570" s="30"/>
      <c r="Q570" s="30"/>
      <c r="R570" s="30"/>
      <c r="S570" s="30"/>
      <c r="T570" s="30"/>
      <c r="U570" s="30"/>
      <c r="V570" s="30"/>
      <c r="W570" s="30"/>
      <c r="X570" s="30"/>
      <c r="Y570" s="30"/>
      <c r="Z570" s="30"/>
      <c r="AA570" s="30"/>
    </row>
    <row r="571">
      <c r="A571" s="30"/>
      <c r="B571" s="30"/>
      <c r="C571" s="30"/>
      <c r="D571" s="30"/>
      <c r="E571" s="30"/>
      <c r="F571" s="30"/>
      <c r="G571" s="30"/>
      <c r="H571" s="30"/>
      <c r="I571" s="30"/>
      <c r="J571" s="30"/>
      <c r="K571" s="30"/>
      <c r="L571" s="30"/>
      <c r="M571" s="30"/>
      <c r="N571" s="30"/>
      <c r="O571" s="30"/>
      <c r="P571" s="30"/>
      <c r="Q571" s="30"/>
      <c r="R571" s="30"/>
      <c r="S571" s="30"/>
      <c r="T571" s="30"/>
      <c r="U571" s="30"/>
      <c r="V571" s="30"/>
      <c r="W571" s="30"/>
      <c r="X571" s="30"/>
      <c r="Y571" s="30"/>
      <c r="Z571" s="30"/>
      <c r="AA571" s="30"/>
    </row>
    <row r="572">
      <c r="A572" s="30"/>
      <c r="B572" s="30"/>
      <c r="C572" s="30"/>
      <c r="D572" s="30"/>
      <c r="E572" s="30"/>
      <c r="F572" s="30"/>
      <c r="G572" s="30"/>
      <c r="H572" s="30"/>
      <c r="I572" s="30"/>
      <c r="J572" s="30"/>
      <c r="K572" s="30"/>
      <c r="L572" s="30"/>
      <c r="M572" s="30"/>
      <c r="N572" s="30"/>
      <c r="O572" s="30"/>
      <c r="P572" s="30"/>
      <c r="Q572" s="30"/>
      <c r="R572" s="30"/>
      <c r="S572" s="30"/>
      <c r="T572" s="30"/>
      <c r="U572" s="30"/>
      <c r="V572" s="30"/>
      <c r="W572" s="30"/>
      <c r="X572" s="30"/>
      <c r="Y572" s="30"/>
      <c r="Z572" s="30"/>
      <c r="AA572" s="30"/>
    </row>
    <row r="573">
      <c r="A573" s="30"/>
      <c r="B573" s="30"/>
      <c r="C573" s="30"/>
      <c r="D573" s="30"/>
      <c r="E573" s="30"/>
      <c r="F573" s="30"/>
      <c r="G573" s="30"/>
      <c r="H573" s="30"/>
      <c r="I573" s="30"/>
      <c r="J573" s="30"/>
      <c r="K573" s="30"/>
      <c r="L573" s="30"/>
      <c r="M573" s="30"/>
      <c r="N573" s="30"/>
      <c r="O573" s="30"/>
      <c r="P573" s="30"/>
      <c r="Q573" s="30"/>
      <c r="R573" s="30"/>
      <c r="S573" s="30"/>
      <c r="T573" s="30"/>
      <c r="U573" s="30"/>
      <c r="V573" s="30"/>
      <c r="W573" s="30"/>
      <c r="X573" s="30"/>
      <c r="Y573" s="30"/>
      <c r="Z573" s="30"/>
      <c r="AA573" s="30"/>
    </row>
    <row r="574">
      <c r="A574" s="30"/>
      <c r="B574" s="30"/>
      <c r="C574" s="30"/>
      <c r="D574" s="30"/>
      <c r="E574" s="30"/>
      <c r="F574" s="30"/>
      <c r="G574" s="30"/>
      <c r="H574" s="30"/>
      <c r="I574" s="30"/>
      <c r="J574" s="30"/>
      <c r="K574" s="30"/>
      <c r="L574" s="30"/>
      <c r="M574" s="30"/>
      <c r="N574" s="30"/>
      <c r="O574" s="30"/>
      <c r="P574" s="30"/>
      <c r="Q574" s="30"/>
      <c r="R574" s="30"/>
      <c r="S574" s="30"/>
      <c r="T574" s="30"/>
      <c r="U574" s="30"/>
      <c r="V574" s="30"/>
      <c r="W574" s="30"/>
      <c r="X574" s="30"/>
      <c r="Y574" s="30"/>
      <c r="Z574" s="30"/>
      <c r="AA574" s="30"/>
    </row>
    <row r="575">
      <c r="A575" s="30"/>
      <c r="B575" s="30"/>
      <c r="C575" s="30"/>
      <c r="D575" s="30"/>
      <c r="E575" s="30"/>
      <c r="F575" s="30"/>
      <c r="G575" s="30"/>
      <c r="H575" s="30"/>
      <c r="I575" s="30"/>
      <c r="J575" s="30"/>
      <c r="K575" s="30"/>
      <c r="L575" s="30"/>
      <c r="M575" s="30"/>
      <c r="N575" s="30"/>
      <c r="O575" s="30"/>
      <c r="P575" s="30"/>
      <c r="Q575" s="30"/>
      <c r="R575" s="30"/>
      <c r="S575" s="30"/>
      <c r="T575" s="30"/>
      <c r="U575" s="30"/>
      <c r="V575" s="30"/>
      <c r="W575" s="30"/>
      <c r="X575" s="30"/>
      <c r="Y575" s="30"/>
      <c r="Z575" s="30"/>
      <c r="AA575" s="30"/>
    </row>
    <row r="576">
      <c r="A576" s="30"/>
      <c r="B576" s="30"/>
      <c r="C576" s="30"/>
      <c r="D576" s="30"/>
      <c r="E576" s="30"/>
      <c r="F576" s="30"/>
      <c r="G576" s="30"/>
      <c r="H576" s="30"/>
      <c r="I576" s="30"/>
      <c r="J576" s="30"/>
      <c r="K576" s="30"/>
      <c r="L576" s="30"/>
      <c r="M576" s="30"/>
      <c r="N576" s="30"/>
      <c r="O576" s="30"/>
      <c r="P576" s="30"/>
      <c r="Q576" s="30"/>
      <c r="R576" s="30"/>
      <c r="S576" s="30"/>
      <c r="T576" s="30"/>
      <c r="U576" s="30"/>
      <c r="V576" s="30"/>
      <c r="W576" s="30"/>
      <c r="X576" s="30"/>
      <c r="Y576" s="30"/>
      <c r="Z576" s="30"/>
      <c r="AA576" s="30"/>
    </row>
    <row r="577">
      <c r="A577" s="30"/>
      <c r="B577" s="30"/>
      <c r="C577" s="30"/>
      <c r="D577" s="30"/>
      <c r="E577" s="30"/>
      <c r="F577" s="30"/>
      <c r="G577" s="30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  <c r="S577" s="30"/>
      <c r="T577" s="30"/>
      <c r="U577" s="30"/>
      <c r="V577" s="30"/>
      <c r="W577" s="30"/>
      <c r="X577" s="30"/>
      <c r="Y577" s="30"/>
      <c r="Z577" s="30"/>
      <c r="AA577" s="30"/>
    </row>
    <row r="578">
      <c r="A578" s="30"/>
      <c r="B578" s="30"/>
      <c r="C578" s="30"/>
      <c r="D578" s="30"/>
      <c r="E578" s="30"/>
      <c r="F578" s="30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  <c r="S578" s="30"/>
      <c r="T578" s="30"/>
      <c r="U578" s="30"/>
      <c r="V578" s="30"/>
      <c r="W578" s="30"/>
      <c r="X578" s="30"/>
      <c r="Y578" s="30"/>
      <c r="Z578" s="30"/>
      <c r="AA578" s="30"/>
    </row>
    <row r="579">
      <c r="A579" s="30"/>
      <c r="B579" s="30"/>
      <c r="C579" s="30"/>
      <c r="D579" s="30"/>
      <c r="E579" s="30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  <c r="S579" s="30"/>
      <c r="T579" s="30"/>
      <c r="U579" s="30"/>
      <c r="V579" s="30"/>
      <c r="W579" s="30"/>
      <c r="X579" s="30"/>
      <c r="Y579" s="30"/>
      <c r="Z579" s="30"/>
      <c r="AA579" s="30"/>
    </row>
    <row r="580">
      <c r="A580" s="30"/>
      <c r="B580" s="30"/>
      <c r="C580" s="30"/>
      <c r="D580" s="30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  <c r="S580" s="30"/>
      <c r="T580" s="30"/>
      <c r="U580" s="30"/>
      <c r="V580" s="30"/>
      <c r="W580" s="30"/>
      <c r="X580" s="30"/>
      <c r="Y580" s="30"/>
      <c r="Z580" s="30"/>
      <c r="AA580" s="30"/>
    </row>
    <row r="581">
      <c r="A581" s="30"/>
      <c r="B581" s="30"/>
      <c r="C581" s="30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  <c r="S581" s="30"/>
      <c r="T581" s="30"/>
      <c r="U581" s="30"/>
      <c r="V581" s="30"/>
      <c r="W581" s="30"/>
      <c r="X581" s="30"/>
      <c r="Y581" s="30"/>
      <c r="Z581" s="30"/>
      <c r="AA581" s="30"/>
    </row>
    <row r="582">
      <c r="A582" s="30"/>
      <c r="B582" s="30"/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  <c r="S582" s="30"/>
      <c r="T582" s="30"/>
      <c r="U582" s="30"/>
      <c r="V582" s="30"/>
      <c r="W582" s="30"/>
      <c r="X582" s="30"/>
      <c r="Y582" s="30"/>
      <c r="Z582" s="30"/>
      <c r="AA582" s="30"/>
    </row>
    <row r="583">
      <c r="A583" s="30"/>
      <c r="B583" s="30"/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  <c r="S583" s="30"/>
      <c r="T583" s="30"/>
      <c r="U583" s="30"/>
      <c r="V583" s="30"/>
      <c r="W583" s="30"/>
      <c r="X583" s="30"/>
      <c r="Y583" s="30"/>
      <c r="Z583" s="30"/>
      <c r="AA583" s="30"/>
    </row>
    <row r="584">
      <c r="A584" s="30"/>
      <c r="B584" s="30"/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  <c r="S584" s="30"/>
      <c r="T584" s="30"/>
      <c r="U584" s="30"/>
      <c r="V584" s="30"/>
      <c r="W584" s="30"/>
      <c r="X584" s="30"/>
      <c r="Y584" s="30"/>
      <c r="Z584" s="30"/>
      <c r="AA584" s="30"/>
    </row>
    <row r="585">
      <c r="A585" s="30"/>
      <c r="B585" s="30"/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  <c r="S585" s="30"/>
      <c r="T585" s="30"/>
      <c r="U585" s="30"/>
      <c r="V585" s="30"/>
      <c r="W585" s="30"/>
      <c r="X585" s="30"/>
      <c r="Y585" s="30"/>
      <c r="Z585" s="30"/>
      <c r="AA585" s="30"/>
    </row>
    <row r="586">
      <c r="A586" s="30"/>
      <c r="B586" s="30"/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  <c r="S586" s="30"/>
      <c r="T586" s="30"/>
      <c r="U586" s="30"/>
      <c r="V586" s="30"/>
      <c r="W586" s="30"/>
      <c r="X586" s="30"/>
      <c r="Y586" s="30"/>
      <c r="Z586" s="30"/>
      <c r="AA586" s="30"/>
    </row>
    <row r="587">
      <c r="A587" s="30"/>
      <c r="B587" s="30"/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  <c r="S587" s="30"/>
      <c r="T587" s="30"/>
      <c r="U587" s="30"/>
      <c r="V587" s="30"/>
      <c r="W587" s="30"/>
      <c r="X587" s="30"/>
      <c r="Y587" s="30"/>
      <c r="Z587" s="30"/>
      <c r="AA587" s="30"/>
    </row>
    <row r="588">
      <c r="A588" s="30"/>
      <c r="B588" s="30"/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  <c r="S588" s="30"/>
      <c r="T588" s="30"/>
      <c r="U588" s="30"/>
      <c r="V588" s="30"/>
      <c r="W588" s="30"/>
      <c r="X588" s="30"/>
      <c r="Y588" s="30"/>
      <c r="Z588" s="30"/>
      <c r="AA588" s="30"/>
    </row>
    <row r="589">
      <c r="A589" s="30"/>
      <c r="B589" s="30"/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  <c r="S589" s="30"/>
      <c r="T589" s="30"/>
      <c r="U589" s="30"/>
      <c r="V589" s="30"/>
      <c r="W589" s="30"/>
      <c r="X589" s="30"/>
      <c r="Y589" s="30"/>
      <c r="Z589" s="30"/>
      <c r="AA589" s="30"/>
    </row>
    <row r="590">
      <c r="A590" s="30"/>
      <c r="B590" s="30"/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  <c r="S590" s="30"/>
      <c r="T590" s="30"/>
      <c r="U590" s="30"/>
      <c r="V590" s="30"/>
      <c r="W590" s="30"/>
      <c r="X590" s="30"/>
      <c r="Y590" s="30"/>
      <c r="Z590" s="30"/>
      <c r="AA590" s="30"/>
    </row>
    <row r="591">
      <c r="A591" s="30"/>
      <c r="B591" s="30"/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  <c r="S591" s="30"/>
      <c r="T591" s="30"/>
      <c r="U591" s="30"/>
      <c r="V591" s="30"/>
      <c r="W591" s="30"/>
      <c r="X591" s="30"/>
      <c r="Y591" s="30"/>
      <c r="Z591" s="30"/>
      <c r="AA591" s="30"/>
    </row>
    <row r="592">
      <c r="A592" s="30"/>
      <c r="B592" s="30"/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  <c r="S592" s="30"/>
      <c r="T592" s="30"/>
      <c r="U592" s="30"/>
      <c r="V592" s="30"/>
      <c r="W592" s="30"/>
      <c r="X592" s="30"/>
      <c r="Y592" s="30"/>
      <c r="Z592" s="30"/>
      <c r="AA592" s="30"/>
    </row>
    <row r="593">
      <c r="A593" s="30"/>
      <c r="B593" s="30"/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  <c r="S593" s="30"/>
      <c r="T593" s="30"/>
      <c r="U593" s="30"/>
      <c r="V593" s="30"/>
      <c r="W593" s="30"/>
      <c r="X593" s="30"/>
      <c r="Y593" s="30"/>
      <c r="Z593" s="30"/>
      <c r="AA593" s="30"/>
    </row>
    <row r="594">
      <c r="A594" s="30"/>
      <c r="B594" s="30"/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  <c r="S594" s="30"/>
      <c r="T594" s="30"/>
      <c r="U594" s="30"/>
      <c r="V594" s="30"/>
      <c r="W594" s="30"/>
      <c r="X594" s="30"/>
      <c r="Y594" s="30"/>
      <c r="Z594" s="30"/>
      <c r="AA594" s="30"/>
    </row>
    <row r="595">
      <c r="A595" s="30"/>
      <c r="B595" s="30"/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  <c r="S595" s="30"/>
      <c r="T595" s="30"/>
      <c r="U595" s="30"/>
      <c r="V595" s="30"/>
      <c r="W595" s="30"/>
      <c r="X595" s="30"/>
      <c r="Y595" s="30"/>
      <c r="Z595" s="30"/>
      <c r="AA595" s="30"/>
    </row>
    <row r="596">
      <c r="A596" s="30"/>
      <c r="B596" s="30"/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  <c r="S596" s="30"/>
      <c r="T596" s="30"/>
      <c r="U596" s="30"/>
      <c r="V596" s="30"/>
      <c r="W596" s="30"/>
      <c r="X596" s="30"/>
      <c r="Y596" s="30"/>
      <c r="Z596" s="30"/>
      <c r="AA596" s="30"/>
    </row>
    <row r="597">
      <c r="A597" s="30"/>
      <c r="B597" s="30"/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  <c r="S597" s="30"/>
      <c r="T597" s="30"/>
      <c r="U597" s="30"/>
      <c r="V597" s="30"/>
      <c r="W597" s="30"/>
      <c r="X597" s="30"/>
      <c r="Y597" s="30"/>
      <c r="Z597" s="30"/>
      <c r="AA597" s="30"/>
    </row>
    <row r="598">
      <c r="A598" s="30"/>
      <c r="B598" s="30"/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  <c r="S598" s="30"/>
      <c r="T598" s="30"/>
      <c r="U598" s="30"/>
      <c r="V598" s="30"/>
      <c r="W598" s="30"/>
      <c r="X598" s="30"/>
      <c r="Y598" s="30"/>
      <c r="Z598" s="30"/>
      <c r="AA598" s="30"/>
    </row>
    <row r="599">
      <c r="A599" s="30"/>
      <c r="B599" s="30"/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  <c r="S599" s="30"/>
      <c r="T599" s="30"/>
      <c r="U599" s="30"/>
      <c r="V599" s="30"/>
      <c r="W599" s="30"/>
      <c r="X599" s="30"/>
      <c r="Y599" s="30"/>
      <c r="Z599" s="30"/>
      <c r="AA599" s="30"/>
    </row>
    <row r="600">
      <c r="A600" s="30"/>
      <c r="B600" s="30"/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  <c r="S600" s="30"/>
      <c r="T600" s="30"/>
      <c r="U600" s="30"/>
      <c r="V600" s="30"/>
      <c r="W600" s="30"/>
      <c r="X600" s="30"/>
      <c r="Y600" s="30"/>
      <c r="Z600" s="30"/>
      <c r="AA600" s="30"/>
    </row>
    <row r="601">
      <c r="A601" s="30"/>
      <c r="B601" s="30"/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  <c r="S601" s="30"/>
      <c r="T601" s="30"/>
      <c r="U601" s="30"/>
      <c r="V601" s="30"/>
      <c r="W601" s="30"/>
      <c r="X601" s="30"/>
      <c r="Y601" s="30"/>
      <c r="Z601" s="30"/>
      <c r="AA601" s="30"/>
    </row>
    <row r="602">
      <c r="A602" s="30"/>
      <c r="B602" s="30"/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  <c r="S602" s="30"/>
      <c r="T602" s="30"/>
      <c r="U602" s="30"/>
      <c r="V602" s="30"/>
      <c r="W602" s="30"/>
      <c r="X602" s="30"/>
      <c r="Y602" s="30"/>
      <c r="Z602" s="30"/>
      <c r="AA602" s="30"/>
    </row>
    <row r="603">
      <c r="A603" s="30"/>
      <c r="B603" s="30"/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  <c r="S603" s="30"/>
      <c r="T603" s="30"/>
      <c r="U603" s="30"/>
      <c r="V603" s="30"/>
      <c r="W603" s="30"/>
      <c r="X603" s="30"/>
      <c r="Y603" s="30"/>
      <c r="Z603" s="30"/>
      <c r="AA603" s="30"/>
    </row>
    <row r="604">
      <c r="A604" s="30"/>
      <c r="B604" s="30"/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  <c r="S604" s="30"/>
      <c r="T604" s="30"/>
      <c r="U604" s="30"/>
      <c r="V604" s="30"/>
      <c r="W604" s="30"/>
      <c r="X604" s="30"/>
      <c r="Y604" s="30"/>
      <c r="Z604" s="30"/>
      <c r="AA604" s="30"/>
    </row>
    <row r="605">
      <c r="A605" s="30"/>
      <c r="B605" s="30"/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  <c r="S605" s="30"/>
      <c r="T605" s="30"/>
      <c r="U605" s="30"/>
      <c r="V605" s="30"/>
      <c r="W605" s="30"/>
      <c r="X605" s="30"/>
      <c r="Y605" s="30"/>
      <c r="Z605" s="30"/>
      <c r="AA605" s="30"/>
    </row>
    <row r="606">
      <c r="A606" s="30"/>
      <c r="B606" s="30"/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  <c r="S606" s="30"/>
      <c r="T606" s="30"/>
      <c r="U606" s="30"/>
      <c r="V606" s="30"/>
      <c r="W606" s="30"/>
      <c r="X606" s="30"/>
      <c r="Y606" s="30"/>
      <c r="Z606" s="30"/>
      <c r="AA606" s="30"/>
    </row>
    <row r="607">
      <c r="A607" s="30"/>
      <c r="B607" s="30"/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  <c r="S607" s="30"/>
      <c r="T607" s="30"/>
      <c r="U607" s="30"/>
      <c r="V607" s="30"/>
      <c r="W607" s="30"/>
      <c r="X607" s="30"/>
      <c r="Y607" s="30"/>
      <c r="Z607" s="30"/>
      <c r="AA607" s="30"/>
    </row>
    <row r="608">
      <c r="A608" s="30"/>
      <c r="B608" s="30"/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  <c r="S608" s="30"/>
      <c r="T608" s="30"/>
      <c r="U608" s="30"/>
      <c r="V608" s="30"/>
      <c r="W608" s="30"/>
      <c r="X608" s="30"/>
      <c r="Y608" s="30"/>
      <c r="Z608" s="30"/>
      <c r="AA608" s="30"/>
    </row>
    <row r="609">
      <c r="A609" s="30"/>
      <c r="B609" s="30"/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  <c r="S609" s="30"/>
      <c r="T609" s="30"/>
      <c r="U609" s="30"/>
      <c r="V609" s="30"/>
      <c r="W609" s="30"/>
      <c r="X609" s="30"/>
      <c r="Y609" s="30"/>
      <c r="Z609" s="30"/>
      <c r="AA609" s="30"/>
    </row>
    <row r="610">
      <c r="A610" s="30"/>
      <c r="B610" s="30"/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  <c r="S610" s="30"/>
      <c r="T610" s="30"/>
      <c r="U610" s="30"/>
      <c r="V610" s="30"/>
      <c r="W610" s="30"/>
      <c r="X610" s="30"/>
      <c r="Y610" s="30"/>
      <c r="Z610" s="30"/>
      <c r="AA610" s="30"/>
    </row>
    <row r="611">
      <c r="A611" s="30"/>
      <c r="B611" s="30"/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  <c r="S611" s="30"/>
      <c r="T611" s="30"/>
      <c r="U611" s="30"/>
      <c r="V611" s="30"/>
      <c r="W611" s="30"/>
      <c r="X611" s="30"/>
      <c r="Y611" s="30"/>
      <c r="Z611" s="30"/>
      <c r="AA611" s="30"/>
    </row>
    <row r="612">
      <c r="A612" s="30"/>
      <c r="B612" s="30"/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  <c r="S612" s="30"/>
      <c r="T612" s="30"/>
      <c r="U612" s="30"/>
      <c r="V612" s="30"/>
      <c r="W612" s="30"/>
      <c r="X612" s="30"/>
      <c r="Y612" s="30"/>
      <c r="Z612" s="30"/>
      <c r="AA612" s="30"/>
    </row>
    <row r="613">
      <c r="A613" s="30"/>
      <c r="B613" s="30"/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  <c r="S613" s="30"/>
      <c r="T613" s="30"/>
      <c r="U613" s="30"/>
      <c r="V613" s="30"/>
      <c r="W613" s="30"/>
      <c r="X613" s="30"/>
      <c r="Y613" s="30"/>
      <c r="Z613" s="30"/>
      <c r="AA613" s="30"/>
    </row>
    <row r="614">
      <c r="A614" s="30"/>
      <c r="B614" s="30"/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  <c r="S614" s="30"/>
      <c r="T614" s="30"/>
      <c r="U614" s="30"/>
      <c r="V614" s="30"/>
      <c r="W614" s="30"/>
      <c r="X614" s="30"/>
      <c r="Y614" s="30"/>
      <c r="Z614" s="30"/>
      <c r="AA614" s="30"/>
    </row>
    <row r="615">
      <c r="A615" s="30"/>
      <c r="B615" s="30"/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  <c r="S615" s="30"/>
      <c r="T615" s="30"/>
      <c r="U615" s="30"/>
      <c r="V615" s="30"/>
      <c r="W615" s="30"/>
      <c r="X615" s="30"/>
      <c r="Y615" s="30"/>
      <c r="Z615" s="30"/>
      <c r="AA615" s="30"/>
    </row>
    <row r="616">
      <c r="A616" s="30"/>
      <c r="B616" s="30"/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  <c r="S616" s="30"/>
      <c r="T616" s="30"/>
      <c r="U616" s="30"/>
      <c r="V616" s="30"/>
      <c r="W616" s="30"/>
      <c r="X616" s="30"/>
      <c r="Y616" s="30"/>
      <c r="Z616" s="30"/>
      <c r="AA616" s="30"/>
    </row>
    <row r="617">
      <c r="A617" s="30"/>
      <c r="B617" s="30"/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  <c r="S617" s="30"/>
      <c r="T617" s="30"/>
      <c r="U617" s="30"/>
      <c r="V617" s="30"/>
      <c r="W617" s="30"/>
      <c r="X617" s="30"/>
      <c r="Y617" s="30"/>
      <c r="Z617" s="30"/>
      <c r="AA617" s="30"/>
    </row>
    <row r="618">
      <c r="A618" s="30"/>
      <c r="B618" s="30"/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  <c r="S618" s="30"/>
      <c r="T618" s="30"/>
      <c r="U618" s="30"/>
      <c r="V618" s="30"/>
      <c r="W618" s="30"/>
      <c r="X618" s="30"/>
      <c r="Y618" s="30"/>
      <c r="Z618" s="30"/>
      <c r="AA618" s="30"/>
    </row>
    <row r="619">
      <c r="A619" s="30"/>
      <c r="B619" s="30"/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  <c r="S619" s="30"/>
      <c r="T619" s="30"/>
      <c r="U619" s="30"/>
      <c r="V619" s="30"/>
      <c r="W619" s="30"/>
      <c r="X619" s="30"/>
      <c r="Y619" s="30"/>
      <c r="Z619" s="30"/>
      <c r="AA619" s="30"/>
    </row>
    <row r="620">
      <c r="A620" s="30"/>
      <c r="B620" s="30"/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  <c r="S620" s="30"/>
      <c r="T620" s="30"/>
      <c r="U620" s="30"/>
      <c r="V620" s="30"/>
      <c r="W620" s="30"/>
      <c r="X620" s="30"/>
      <c r="Y620" s="30"/>
      <c r="Z620" s="30"/>
      <c r="AA620" s="30"/>
    </row>
    <row r="621">
      <c r="A621" s="30"/>
      <c r="B621" s="30"/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  <c r="S621" s="30"/>
      <c r="T621" s="30"/>
      <c r="U621" s="30"/>
      <c r="V621" s="30"/>
      <c r="W621" s="30"/>
      <c r="X621" s="30"/>
      <c r="Y621" s="30"/>
      <c r="Z621" s="30"/>
      <c r="AA621" s="30"/>
    </row>
    <row r="622">
      <c r="A622" s="30"/>
      <c r="B622" s="30"/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  <c r="S622" s="30"/>
      <c r="T622" s="30"/>
      <c r="U622" s="30"/>
      <c r="V622" s="30"/>
      <c r="W622" s="30"/>
      <c r="X622" s="30"/>
      <c r="Y622" s="30"/>
      <c r="Z622" s="30"/>
      <c r="AA622" s="30"/>
    </row>
    <row r="623">
      <c r="A623" s="30"/>
      <c r="B623" s="30"/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  <c r="S623" s="30"/>
      <c r="T623" s="30"/>
      <c r="U623" s="30"/>
      <c r="V623" s="30"/>
      <c r="W623" s="30"/>
      <c r="X623" s="30"/>
      <c r="Y623" s="30"/>
      <c r="Z623" s="30"/>
      <c r="AA623" s="30"/>
    </row>
    <row r="624">
      <c r="A624" s="30"/>
      <c r="B624" s="30"/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  <c r="S624" s="30"/>
      <c r="T624" s="30"/>
      <c r="U624" s="30"/>
      <c r="V624" s="30"/>
      <c r="W624" s="30"/>
      <c r="X624" s="30"/>
      <c r="Y624" s="30"/>
      <c r="Z624" s="30"/>
      <c r="AA624" s="30"/>
    </row>
    <row r="625">
      <c r="A625" s="30"/>
      <c r="B625" s="30"/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  <c r="S625" s="30"/>
      <c r="T625" s="30"/>
      <c r="U625" s="30"/>
      <c r="V625" s="30"/>
      <c r="W625" s="30"/>
      <c r="X625" s="30"/>
      <c r="Y625" s="30"/>
      <c r="Z625" s="30"/>
      <c r="AA625" s="30"/>
    </row>
    <row r="626">
      <c r="A626" s="30"/>
      <c r="B626" s="30"/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  <c r="S626" s="30"/>
      <c r="T626" s="30"/>
      <c r="U626" s="30"/>
      <c r="V626" s="30"/>
      <c r="W626" s="30"/>
      <c r="X626" s="30"/>
      <c r="Y626" s="30"/>
      <c r="Z626" s="30"/>
      <c r="AA626" s="30"/>
    </row>
    <row r="627">
      <c r="A627" s="30"/>
      <c r="B627" s="30"/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  <c r="S627" s="30"/>
      <c r="T627" s="30"/>
      <c r="U627" s="30"/>
      <c r="V627" s="30"/>
      <c r="W627" s="30"/>
      <c r="X627" s="30"/>
      <c r="Y627" s="30"/>
      <c r="Z627" s="30"/>
      <c r="AA627" s="30"/>
    </row>
    <row r="628">
      <c r="A628" s="30"/>
      <c r="B628" s="30"/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  <c r="S628" s="30"/>
      <c r="T628" s="30"/>
      <c r="U628" s="30"/>
      <c r="V628" s="30"/>
      <c r="W628" s="30"/>
      <c r="X628" s="30"/>
      <c r="Y628" s="30"/>
      <c r="Z628" s="30"/>
      <c r="AA628" s="30"/>
    </row>
    <row r="629">
      <c r="A629" s="30"/>
      <c r="B629" s="30"/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  <c r="S629" s="30"/>
      <c r="T629" s="30"/>
      <c r="U629" s="30"/>
      <c r="V629" s="30"/>
      <c r="W629" s="30"/>
      <c r="X629" s="30"/>
      <c r="Y629" s="30"/>
      <c r="Z629" s="30"/>
      <c r="AA629" s="30"/>
    </row>
    <row r="630">
      <c r="A630" s="30"/>
      <c r="B630" s="30"/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  <c r="S630" s="30"/>
      <c r="T630" s="30"/>
      <c r="U630" s="30"/>
      <c r="V630" s="30"/>
      <c r="W630" s="30"/>
      <c r="X630" s="30"/>
      <c r="Y630" s="30"/>
      <c r="Z630" s="30"/>
      <c r="AA630" s="30"/>
    </row>
    <row r="631">
      <c r="A631" s="30"/>
      <c r="B631" s="30"/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  <c r="S631" s="30"/>
      <c r="T631" s="30"/>
      <c r="U631" s="30"/>
      <c r="V631" s="30"/>
      <c r="W631" s="30"/>
      <c r="X631" s="30"/>
      <c r="Y631" s="30"/>
      <c r="Z631" s="30"/>
      <c r="AA631" s="30"/>
    </row>
    <row r="632">
      <c r="A632" s="30"/>
      <c r="B632" s="30"/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  <c r="S632" s="30"/>
      <c r="T632" s="30"/>
      <c r="U632" s="30"/>
      <c r="V632" s="30"/>
      <c r="W632" s="30"/>
      <c r="X632" s="30"/>
      <c r="Y632" s="30"/>
      <c r="Z632" s="30"/>
      <c r="AA632" s="30"/>
    </row>
    <row r="633">
      <c r="A633" s="30"/>
      <c r="B633" s="30"/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  <c r="S633" s="30"/>
      <c r="T633" s="30"/>
      <c r="U633" s="30"/>
      <c r="V633" s="30"/>
      <c r="W633" s="30"/>
      <c r="X633" s="30"/>
      <c r="Y633" s="30"/>
      <c r="Z633" s="30"/>
      <c r="AA633" s="30"/>
    </row>
    <row r="634">
      <c r="A634" s="30"/>
      <c r="B634" s="30"/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  <c r="S634" s="30"/>
      <c r="T634" s="30"/>
      <c r="U634" s="30"/>
      <c r="V634" s="30"/>
      <c r="W634" s="30"/>
      <c r="X634" s="30"/>
      <c r="Y634" s="30"/>
      <c r="Z634" s="30"/>
      <c r="AA634" s="30"/>
    </row>
    <row r="635">
      <c r="A635" s="30"/>
      <c r="B635" s="30"/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  <c r="S635" s="30"/>
      <c r="T635" s="30"/>
      <c r="U635" s="30"/>
      <c r="V635" s="30"/>
      <c r="W635" s="30"/>
      <c r="X635" s="30"/>
      <c r="Y635" s="30"/>
      <c r="Z635" s="30"/>
      <c r="AA635" s="30"/>
    </row>
    <row r="636">
      <c r="A636" s="30"/>
      <c r="B636" s="30"/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  <c r="S636" s="30"/>
      <c r="T636" s="30"/>
      <c r="U636" s="30"/>
      <c r="V636" s="30"/>
      <c r="W636" s="30"/>
      <c r="X636" s="30"/>
      <c r="Y636" s="30"/>
      <c r="Z636" s="30"/>
      <c r="AA636" s="30"/>
    </row>
    <row r="637">
      <c r="A637" s="30"/>
      <c r="B637" s="30"/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  <c r="S637" s="30"/>
      <c r="T637" s="30"/>
      <c r="U637" s="30"/>
      <c r="V637" s="30"/>
      <c r="W637" s="30"/>
      <c r="X637" s="30"/>
      <c r="Y637" s="30"/>
      <c r="Z637" s="30"/>
      <c r="AA637" s="30"/>
    </row>
    <row r="638">
      <c r="A638" s="30"/>
      <c r="B638" s="30"/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  <c r="S638" s="30"/>
      <c r="T638" s="30"/>
      <c r="U638" s="30"/>
      <c r="V638" s="30"/>
      <c r="W638" s="30"/>
      <c r="X638" s="30"/>
      <c r="Y638" s="30"/>
      <c r="Z638" s="30"/>
      <c r="AA638" s="30"/>
    </row>
    <row r="639">
      <c r="A639" s="30"/>
      <c r="B639" s="30"/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  <c r="S639" s="30"/>
      <c r="T639" s="30"/>
      <c r="U639" s="30"/>
      <c r="V639" s="30"/>
      <c r="W639" s="30"/>
      <c r="X639" s="30"/>
      <c r="Y639" s="30"/>
      <c r="Z639" s="30"/>
      <c r="AA639" s="30"/>
    </row>
    <row r="640">
      <c r="A640" s="30"/>
      <c r="B640" s="30"/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  <c r="S640" s="30"/>
      <c r="T640" s="30"/>
      <c r="U640" s="30"/>
      <c r="V640" s="30"/>
      <c r="W640" s="30"/>
      <c r="X640" s="30"/>
      <c r="Y640" s="30"/>
      <c r="Z640" s="30"/>
      <c r="AA640" s="30"/>
    </row>
    <row r="641">
      <c r="A641" s="30"/>
      <c r="B641" s="30"/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  <c r="S641" s="30"/>
      <c r="T641" s="30"/>
      <c r="U641" s="30"/>
      <c r="V641" s="30"/>
      <c r="W641" s="30"/>
      <c r="X641" s="30"/>
      <c r="Y641" s="30"/>
      <c r="Z641" s="30"/>
      <c r="AA641" s="30"/>
    </row>
    <row r="642">
      <c r="A642" s="30"/>
      <c r="B642" s="30"/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  <c r="S642" s="30"/>
      <c r="T642" s="30"/>
      <c r="U642" s="30"/>
      <c r="V642" s="30"/>
      <c r="W642" s="30"/>
      <c r="X642" s="30"/>
      <c r="Y642" s="30"/>
      <c r="Z642" s="30"/>
      <c r="AA642" s="30"/>
    </row>
    <row r="643">
      <c r="A643" s="30"/>
      <c r="B643" s="30"/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  <c r="S643" s="30"/>
      <c r="T643" s="30"/>
      <c r="U643" s="30"/>
      <c r="V643" s="30"/>
      <c r="W643" s="30"/>
      <c r="X643" s="30"/>
      <c r="Y643" s="30"/>
      <c r="Z643" s="30"/>
      <c r="AA643" s="30"/>
    </row>
    <row r="644">
      <c r="A644" s="30"/>
      <c r="B644" s="30"/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  <c r="S644" s="30"/>
      <c r="T644" s="30"/>
      <c r="U644" s="30"/>
      <c r="V644" s="30"/>
      <c r="W644" s="30"/>
      <c r="X644" s="30"/>
      <c r="Y644" s="30"/>
      <c r="Z644" s="30"/>
      <c r="AA644" s="30"/>
    </row>
    <row r="645">
      <c r="A645" s="30"/>
      <c r="B645" s="30"/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  <c r="S645" s="30"/>
      <c r="T645" s="30"/>
      <c r="U645" s="30"/>
      <c r="V645" s="30"/>
      <c r="W645" s="30"/>
      <c r="X645" s="30"/>
      <c r="Y645" s="30"/>
      <c r="Z645" s="30"/>
      <c r="AA645" s="30"/>
    </row>
    <row r="646">
      <c r="A646" s="30"/>
      <c r="B646" s="30"/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  <c r="S646" s="30"/>
      <c r="T646" s="30"/>
      <c r="U646" s="30"/>
      <c r="V646" s="30"/>
      <c r="W646" s="30"/>
      <c r="X646" s="30"/>
      <c r="Y646" s="30"/>
      <c r="Z646" s="30"/>
      <c r="AA646" s="30"/>
    </row>
    <row r="647">
      <c r="A647" s="30"/>
      <c r="B647" s="30"/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  <c r="S647" s="30"/>
      <c r="T647" s="30"/>
      <c r="U647" s="30"/>
      <c r="V647" s="30"/>
      <c r="W647" s="30"/>
      <c r="X647" s="30"/>
      <c r="Y647" s="30"/>
      <c r="Z647" s="30"/>
      <c r="AA647" s="30"/>
    </row>
    <row r="648">
      <c r="A648" s="30"/>
      <c r="B648" s="30"/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  <c r="S648" s="30"/>
      <c r="T648" s="30"/>
      <c r="U648" s="30"/>
      <c r="V648" s="30"/>
      <c r="W648" s="30"/>
      <c r="X648" s="30"/>
      <c r="Y648" s="30"/>
      <c r="Z648" s="30"/>
      <c r="AA648" s="30"/>
    </row>
    <row r="649">
      <c r="A649" s="30"/>
      <c r="B649" s="30"/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  <c r="S649" s="30"/>
      <c r="T649" s="30"/>
      <c r="U649" s="30"/>
      <c r="V649" s="30"/>
      <c r="W649" s="30"/>
      <c r="X649" s="30"/>
      <c r="Y649" s="30"/>
      <c r="Z649" s="30"/>
      <c r="AA649" s="30"/>
    </row>
    <row r="650">
      <c r="A650" s="30"/>
      <c r="B650" s="30"/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  <c r="S650" s="30"/>
      <c r="T650" s="30"/>
      <c r="U650" s="30"/>
      <c r="V650" s="30"/>
      <c r="W650" s="30"/>
      <c r="X650" s="30"/>
      <c r="Y650" s="30"/>
      <c r="Z650" s="30"/>
      <c r="AA650" s="30"/>
    </row>
    <row r="651">
      <c r="A651" s="30"/>
      <c r="B651" s="30"/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  <c r="S651" s="30"/>
      <c r="T651" s="30"/>
      <c r="U651" s="30"/>
      <c r="V651" s="30"/>
      <c r="W651" s="30"/>
      <c r="X651" s="30"/>
      <c r="Y651" s="30"/>
      <c r="Z651" s="30"/>
      <c r="AA651" s="30"/>
    </row>
    <row r="652">
      <c r="A652" s="30"/>
      <c r="B652" s="30"/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  <c r="S652" s="30"/>
      <c r="T652" s="30"/>
      <c r="U652" s="30"/>
      <c r="V652" s="30"/>
      <c r="W652" s="30"/>
      <c r="X652" s="30"/>
      <c r="Y652" s="30"/>
      <c r="Z652" s="30"/>
      <c r="AA652" s="30"/>
    </row>
    <row r="653">
      <c r="A653" s="30"/>
      <c r="B653" s="30"/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  <c r="S653" s="30"/>
      <c r="T653" s="30"/>
      <c r="U653" s="30"/>
      <c r="V653" s="30"/>
      <c r="W653" s="30"/>
      <c r="X653" s="30"/>
      <c r="Y653" s="30"/>
      <c r="Z653" s="30"/>
      <c r="AA653" s="30"/>
    </row>
    <row r="654">
      <c r="A654" s="30"/>
      <c r="B654" s="30"/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  <c r="S654" s="30"/>
      <c r="T654" s="30"/>
      <c r="U654" s="30"/>
      <c r="V654" s="30"/>
      <c r="W654" s="30"/>
      <c r="X654" s="30"/>
      <c r="Y654" s="30"/>
      <c r="Z654" s="30"/>
      <c r="AA654" s="30"/>
    </row>
    <row r="655">
      <c r="A655" s="30"/>
      <c r="B655" s="30"/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  <c r="S655" s="30"/>
      <c r="T655" s="30"/>
      <c r="U655" s="30"/>
      <c r="V655" s="30"/>
      <c r="W655" s="30"/>
      <c r="X655" s="30"/>
      <c r="Y655" s="30"/>
      <c r="Z655" s="30"/>
      <c r="AA655" s="30"/>
    </row>
    <row r="656">
      <c r="A656" s="30"/>
      <c r="B656" s="30"/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  <c r="S656" s="30"/>
      <c r="T656" s="30"/>
      <c r="U656" s="30"/>
      <c r="V656" s="30"/>
      <c r="W656" s="30"/>
      <c r="X656" s="30"/>
      <c r="Y656" s="30"/>
      <c r="Z656" s="30"/>
      <c r="AA656" s="30"/>
    </row>
    <row r="657">
      <c r="A657" s="30"/>
      <c r="B657" s="30"/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  <c r="S657" s="30"/>
      <c r="T657" s="30"/>
      <c r="U657" s="30"/>
      <c r="V657" s="30"/>
      <c r="W657" s="30"/>
      <c r="X657" s="30"/>
      <c r="Y657" s="30"/>
      <c r="Z657" s="30"/>
      <c r="AA657" s="30"/>
    </row>
    <row r="658">
      <c r="A658" s="30"/>
      <c r="B658" s="30"/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  <c r="S658" s="30"/>
      <c r="T658" s="30"/>
      <c r="U658" s="30"/>
      <c r="V658" s="30"/>
      <c r="W658" s="30"/>
      <c r="X658" s="30"/>
      <c r="Y658" s="30"/>
      <c r="Z658" s="30"/>
      <c r="AA658" s="30"/>
    </row>
    <row r="659">
      <c r="A659" s="30"/>
      <c r="B659" s="30"/>
      <c r="C659" s="30"/>
      <c r="D659" s="30"/>
      <c r="E659" s="30"/>
      <c r="F659" s="30"/>
      <c r="G659" s="30"/>
      <c r="H659" s="30"/>
      <c r="I659" s="30"/>
      <c r="J659" s="30"/>
      <c r="K659" s="30"/>
      <c r="L659" s="30"/>
      <c r="M659" s="30"/>
      <c r="N659" s="30"/>
      <c r="O659" s="30"/>
      <c r="P659" s="30"/>
      <c r="Q659" s="30"/>
      <c r="R659" s="30"/>
      <c r="S659" s="30"/>
      <c r="T659" s="30"/>
      <c r="U659" s="30"/>
      <c r="V659" s="30"/>
      <c r="W659" s="30"/>
      <c r="X659" s="30"/>
      <c r="Y659" s="30"/>
      <c r="Z659" s="30"/>
      <c r="AA659" s="30"/>
    </row>
    <row r="660">
      <c r="A660" s="30"/>
      <c r="B660" s="30"/>
      <c r="C660" s="30"/>
      <c r="D660" s="30"/>
      <c r="E660" s="30"/>
      <c r="F660" s="30"/>
      <c r="G660" s="30"/>
      <c r="H660" s="30"/>
      <c r="I660" s="30"/>
      <c r="J660" s="30"/>
      <c r="K660" s="30"/>
      <c r="L660" s="30"/>
      <c r="M660" s="30"/>
      <c r="N660" s="30"/>
      <c r="O660" s="30"/>
      <c r="P660" s="30"/>
      <c r="Q660" s="30"/>
      <c r="R660" s="30"/>
      <c r="S660" s="30"/>
      <c r="T660" s="30"/>
      <c r="U660" s="30"/>
      <c r="V660" s="30"/>
      <c r="W660" s="30"/>
      <c r="X660" s="30"/>
      <c r="Y660" s="30"/>
      <c r="Z660" s="30"/>
      <c r="AA660" s="30"/>
    </row>
    <row r="661">
      <c r="A661" s="30"/>
      <c r="B661" s="30"/>
      <c r="C661" s="30"/>
      <c r="D661" s="30"/>
      <c r="E661" s="30"/>
      <c r="F661" s="30"/>
      <c r="G661" s="30"/>
      <c r="H661" s="30"/>
      <c r="I661" s="30"/>
      <c r="J661" s="30"/>
      <c r="K661" s="30"/>
      <c r="L661" s="30"/>
      <c r="M661" s="30"/>
      <c r="N661" s="30"/>
      <c r="O661" s="30"/>
      <c r="P661" s="30"/>
      <c r="Q661" s="30"/>
      <c r="R661" s="30"/>
      <c r="S661" s="30"/>
      <c r="T661" s="30"/>
      <c r="U661" s="30"/>
      <c r="V661" s="30"/>
      <c r="W661" s="30"/>
      <c r="X661" s="30"/>
      <c r="Y661" s="30"/>
      <c r="Z661" s="30"/>
      <c r="AA661" s="30"/>
    </row>
    <row r="662">
      <c r="A662" s="30"/>
      <c r="B662" s="30"/>
      <c r="C662" s="30"/>
      <c r="D662" s="30"/>
      <c r="E662" s="30"/>
      <c r="F662" s="30"/>
      <c r="G662" s="30"/>
      <c r="H662" s="30"/>
      <c r="I662" s="30"/>
      <c r="J662" s="30"/>
      <c r="K662" s="30"/>
      <c r="L662" s="30"/>
      <c r="M662" s="30"/>
      <c r="N662" s="30"/>
      <c r="O662" s="30"/>
      <c r="P662" s="30"/>
      <c r="Q662" s="30"/>
      <c r="R662" s="30"/>
      <c r="S662" s="30"/>
      <c r="T662" s="30"/>
      <c r="U662" s="30"/>
      <c r="V662" s="30"/>
      <c r="W662" s="30"/>
      <c r="X662" s="30"/>
      <c r="Y662" s="30"/>
      <c r="Z662" s="30"/>
      <c r="AA662" s="30"/>
    </row>
    <row r="663">
      <c r="A663" s="30"/>
      <c r="B663" s="30"/>
      <c r="C663" s="30"/>
      <c r="D663" s="30"/>
      <c r="E663" s="30"/>
      <c r="F663" s="30"/>
      <c r="G663" s="30"/>
      <c r="H663" s="30"/>
      <c r="I663" s="30"/>
      <c r="J663" s="30"/>
      <c r="K663" s="30"/>
      <c r="L663" s="30"/>
      <c r="M663" s="30"/>
      <c r="N663" s="30"/>
      <c r="O663" s="30"/>
      <c r="P663" s="30"/>
      <c r="Q663" s="30"/>
      <c r="R663" s="30"/>
      <c r="S663" s="30"/>
      <c r="T663" s="30"/>
      <c r="U663" s="30"/>
      <c r="V663" s="30"/>
      <c r="W663" s="30"/>
      <c r="X663" s="30"/>
      <c r="Y663" s="30"/>
      <c r="Z663" s="30"/>
      <c r="AA663" s="30"/>
    </row>
    <row r="664">
      <c r="A664" s="30"/>
      <c r="B664" s="30"/>
      <c r="C664" s="30"/>
      <c r="D664" s="30"/>
      <c r="E664" s="30"/>
      <c r="F664" s="30"/>
      <c r="G664" s="30"/>
      <c r="H664" s="30"/>
      <c r="I664" s="30"/>
      <c r="J664" s="30"/>
      <c r="K664" s="30"/>
      <c r="L664" s="30"/>
      <c r="M664" s="30"/>
      <c r="N664" s="30"/>
      <c r="O664" s="30"/>
      <c r="P664" s="30"/>
      <c r="Q664" s="30"/>
      <c r="R664" s="30"/>
      <c r="S664" s="30"/>
      <c r="T664" s="30"/>
      <c r="U664" s="30"/>
      <c r="V664" s="30"/>
      <c r="W664" s="30"/>
      <c r="X664" s="30"/>
      <c r="Y664" s="30"/>
      <c r="Z664" s="30"/>
      <c r="AA664" s="30"/>
    </row>
    <row r="665">
      <c r="A665" s="30"/>
      <c r="B665" s="30"/>
      <c r="C665" s="30"/>
      <c r="D665" s="30"/>
      <c r="E665" s="30"/>
      <c r="F665" s="30"/>
      <c r="G665" s="30"/>
      <c r="H665" s="30"/>
      <c r="I665" s="30"/>
      <c r="J665" s="30"/>
      <c r="K665" s="30"/>
      <c r="L665" s="30"/>
      <c r="M665" s="30"/>
      <c r="N665" s="30"/>
      <c r="O665" s="30"/>
      <c r="P665" s="30"/>
      <c r="Q665" s="30"/>
      <c r="R665" s="30"/>
      <c r="S665" s="30"/>
      <c r="T665" s="30"/>
      <c r="U665" s="30"/>
      <c r="V665" s="30"/>
      <c r="W665" s="30"/>
      <c r="X665" s="30"/>
      <c r="Y665" s="30"/>
      <c r="Z665" s="30"/>
      <c r="AA665" s="30"/>
    </row>
    <row r="666">
      <c r="A666" s="30"/>
      <c r="B666" s="30"/>
      <c r="C666" s="30"/>
      <c r="D666" s="30"/>
      <c r="E666" s="30"/>
      <c r="F666" s="30"/>
      <c r="G666" s="30"/>
      <c r="H666" s="30"/>
      <c r="I666" s="30"/>
      <c r="J666" s="30"/>
      <c r="K666" s="30"/>
      <c r="L666" s="30"/>
      <c r="M666" s="30"/>
      <c r="N666" s="30"/>
      <c r="O666" s="30"/>
      <c r="P666" s="30"/>
      <c r="Q666" s="30"/>
      <c r="R666" s="30"/>
      <c r="S666" s="30"/>
      <c r="T666" s="30"/>
      <c r="U666" s="30"/>
      <c r="V666" s="30"/>
      <c r="W666" s="30"/>
      <c r="X666" s="30"/>
      <c r="Y666" s="30"/>
      <c r="Z666" s="30"/>
      <c r="AA666" s="30"/>
    </row>
    <row r="667">
      <c r="A667" s="30"/>
      <c r="B667" s="30"/>
      <c r="C667" s="30"/>
      <c r="D667" s="30"/>
      <c r="E667" s="30"/>
      <c r="F667" s="30"/>
      <c r="G667" s="30"/>
      <c r="H667" s="30"/>
      <c r="I667" s="30"/>
      <c r="J667" s="30"/>
      <c r="K667" s="30"/>
      <c r="L667" s="30"/>
      <c r="M667" s="30"/>
      <c r="N667" s="30"/>
      <c r="O667" s="30"/>
      <c r="P667" s="30"/>
      <c r="Q667" s="30"/>
      <c r="R667" s="30"/>
      <c r="S667" s="30"/>
      <c r="T667" s="30"/>
      <c r="U667" s="30"/>
      <c r="V667" s="30"/>
      <c r="W667" s="30"/>
      <c r="X667" s="30"/>
      <c r="Y667" s="30"/>
      <c r="Z667" s="30"/>
      <c r="AA667" s="30"/>
    </row>
    <row r="668">
      <c r="A668" s="30"/>
      <c r="B668" s="30"/>
      <c r="C668" s="30"/>
      <c r="D668" s="30"/>
      <c r="E668" s="30"/>
      <c r="F668" s="30"/>
      <c r="G668" s="30"/>
      <c r="H668" s="30"/>
      <c r="I668" s="30"/>
      <c r="J668" s="30"/>
      <c r="K668" s="30"/>
      <c r="L668" s="30"/>
      <c r="M668" s="30"/>
      <c r="N668" s="30"/>
      <c r="O668" s="30"/>
      <c r="P668" s="30"/>
      <c r="Q668" s="30"/>
      <c r="R668" s="30"/>
      <c r="S668" s="30"/>
      <c r="T668" s="30"/>
      <c r="U668" s="30"/>
      <c r="V668" s="30"/>
      <c r="W668" s="30"/>
      <c r="X668" s="30"/>
      <c r="Y668" s="30"/>
      <c r="Z668" s="30"/>
      <c r="AA668" s="30"/>
    </row>
    <row r="669">
      <c r="A669" s="30"/>
      <c r="B669" s="30"/>
      <c r="C669" s="30"/>
      <c r="D669" s="30"/>
      <c r="E669" s="30"/>
      <c r="F669" s="30"/>
      <c r="G669" s="30"/>
      <c r="H669" s="30"/>
      <c r="I669" s="30"/>
      <c r="J669" s="30"/>
      <c r="K669" s="30"/>
      <c r="L669" s="30"/>
      <c r="M669" s="30"/>
      <c r="N669" s="30"/>
      <c r="O669" s="30"/>
      <c r="P669" s="30"/>
      <c r="Q669" s="30"/>
      <c r="R669" s="30"/>
      <c r="S669" s="30"/>
      <c r="T669" s="30"/>
      <c r="U669" s="30"/>
      <c r="V669" s="30"/>
      <c r="W669" s="30"/>
      <c r="X669" s="30"/>
      <c r="Y669" s="30"/>
      <c r="Z669" s="30"/>
      <c r="AA669" s="30"/>
    </row>
    <row r="670">
      <c r="A670" s="30"/>
      <c r="B670" s="30"/>
      <c r="C670" s="30"/>
      <c r="D670" s="30"/>
      <c r="E670" s="30"/>
      <c r="F670" s="30"/>
      <c r="G670" s="30"/>
      <c r="H670" s="30"/>
      <c r="I670" s="30"/>
      <c r="J670" s="30"/>
      <c r="K670" s="30"/>
      <c r="L670" s="30"/>
      <c r="M670" s="30"/>
      <c r="N670" s="30"/>
      <c r="O670" s="30"/>
      <c r="P670" s="30"/>
      <c r="Q670" s="30"/>
      <c r="R670" s="30"/>
      <c r="S670" s="30"/>
      <c r="T670" s="30"/>
      <c r="U670" s="30"/>
      <c r="V670" s="30"/>
      <c r="W670" s="30"/>
      <c r="X670" s="30"/>
      <c r="Y670" s="30"/>
      <c r="Z670" s="30"/>
      <c r="AA670" s="30"/>
    </row>
    <row r="671">
      <c r="A671" s="30"/>
      <c r="B671" s="30"/>
      <c r="C671" s="30"/>
      <c r="D671" s="30"/>
      <c r="E671" s="30"/>
      <c r="F671" s="30"/>
      <c r="G671" s="30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  <c r="S671" s="30"/>
      <c r="T671" s="30"/>
      <c r="U671" s="30"/>
      <c r="V671" s="30"/>
      <c r="W671" s="30"/>
      <c r="X671" s="30"/>
      <c r="Y671" s="30"/>
      <c r="Z671" s="30"/>
      <c r="AA671" s="30"/>
    </row>
    <row r="672">
      <c r="A672" s="30"/>
      <c r="B672" s="30"/>
      <c r="C672" s="30"/>
      <c r="D672" s="30"/>
      <c r="E672" s="30"/>
      <c r="F672" s="30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  <c r="S672" s="30"/>
      <c r="T672" s="30"/>
      <c r="U672" s="30"/>
      <c r="V672" s="30"/>
      <c r="W672" s="30"/>
      <c r="X672" s="30"/>
      <c r="Y672" s="30"/>
      <c r="Z672" s="30"/>
      <c r="AA672" s="30"/>
    </row>
    <row r="673">
      <c r="A673" s="30"/>
      <c r="B673" s="30"/>
      <c r="C673" s="30"/>
      <c r="D673" s="30"/>
      <c r="E673" s="30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  <c r="S673" s="30"/>
      <c r="T673" s="30"/>
      <c r="U673" s="30"/>
      <c r="V673" s="30"/>
      <c r="W673" s="30"/>
      <c r="X673" s="30"/>
      <c r="Y673" s="30"/>
      <c r="Z673" s="30"/>
      <c r="AA673" s="30"/>
    </row>
    <row r="674">
      <c r="A674" s="30"/>
      <c r="B674" s="30"/>
      <c r="C674" s="30"/>
      <c r="D674" s="30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  <c r="S674" s="30"/>
      <c r="T674" s="30"/>
      <c r="U674" s="30"/>
      <c r="V674" s="30"/>
      <c r="W674" s="30"/>
      <c r="X674" s="30"/>
      <c r="Y674" s="30"/>
      <c r="Z674" s="30"/>
      <c r="AA674" s="30"/>
    </row>
    <row r="675">
      <c r="A675" s="30"/>
      <c r="B675" s="30"/>
      <c r="C675" s="30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  <c r="S675" s="30"/>
      <c r="T675" s="30"/>
      <c r="U675" s="30"/>
      <c r="V675" s="30"/>
      <c r="W675" s="30"/>
      <c r="X675" s="30"/>
      <c r="Y675" s="30"/>
      <c r="Z675" s="30"/>
      <c r="AA675" s="30"/>
    </row>
    <row r="676">
      <c r="A676" s="30"/>
      <c r="B676" s="30"/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  <c r="S676" s="30"/>
      <c r="T676" s="30"/>
      <c r="U676" s="30"/>
      <c r="V676" s="30"/>
      <c r="W676" s="30"/>
      <c r="X676" s="30"/>
      <c r="Y676" s="30"/>
      <c r="Z676" s="30"/>
      <c r="AA676" s="30"/>
    </row>
    <row r="677">
      <c r="A677" s="30"/>
      <c r="B677" s="30"/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  <c r="S677" s="30"/>
      <c r="T677" s="30"/>
      <c r="U677" s="30"/>
      <c r="V677" s="30"/>
      <c r="W677" s="30"/>
      <c r="X677" s="30"/>
      <c r="Y677" s="30"/>
      <c r="Z677" s="30"/>
      <c r="AA677" s="30"/>
    </row>
    <row r="678">
      <c r="A678" s="30"/>
      <c r="B678" s="30"/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  <c r="S678" s="30"/>
      <c r="T678" s="30"/>
      <c r="U678" s="30"/>
      <c r="V678" s="30"/>
      <c r="W678" s="30"/>
      <c r="X678" s="30"/>
      <c r="Y678" s="30"/>
      <c r="Z678" s="30"/>
      <c r="AA678" s="30"/>
    </row>
    <row r="679">
      <c r="A679" s="30"/>
      <c r="B679" s="30"/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  <c r="S679" s="30"/>
      <c r="T679" s="30"/>
      <c r="U679" s="30"/>
      <c r="V679" s="30"/>
      <c r="W679" s="30"/>
      <c r="X679" s="30"/>
      <c r="Y679" s="30"/>
      <c r="Z679" s="30"/>
      <c r="AA679" s="30"/>
    </row>
    <row r="680">
      <c r="A680" s="30"/>
      <c r="B680" s="30"/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  <c r="S680" s="30"/>
      <c r="T680" s="30"/>
      <c r="U680" s="30"/>
      <c r="V680" s="30"/>
      <c r="W680" s="30"/>
      <c r="X680" s="30"/>
      <c r="Y680" s="30"/>
      <c r="Z680" s="30"/>
      <c r="AA680" s="30"/>
    </row>
    <row r="681">
      <c r="A681" s="30"/>
      <c r="B681" s="30"/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  <c r="S681" s="30"/>
      <c r="T681" s="30"/>
      <c r="U681" s="30"/>
      <c r="V681" s="30"/>
      <c r="W681" s="30"/>
      <c r="X681" s="30"/>
      <c r="Y681" s="30"/>
      <c r="Z681" s="30"/>
      <c r="AA681" s="30"/>
    </row>
    <row r="682">
      <c r="A682" s="30"/>
      <c r="B682" s="30"/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  <c r="S682" s="30"/>
      <c r="T682" s="30"/>
      <c r="U682" s="30"/>
      <c r="V682" s="30"/>
      <c r="W682" s="30"/>
      <c r="X682" s="30"/>
      <c r="Y682" s="30"/>
      <c r="Z682" s="30"/>
      <c r="AA682" s="30"/>
    </row>
    <row r="683">
      <c r="A683" s="30"/>
      <c r="B683" s="30"/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  <c r="S683" s="30"/>
      <c r="T683" s="30"/>
      <c r="U683" s="30"/>
      <c r="V683" s="30"/>
      <c r="W683" s="30"/>
      <c r="X683" s="30"/>
      <c r="Y683" s="30"/>
      <c r="Z683" s="30"/>
      <c r="AA683" s="30"/>
    </row>
    <row r="684">
      <c r="A684" s="30"/>
      <c r="B684" s="30"/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  <c r="S684" s="30"/>
      <c r="T684" s="30"/>
      <c r="U684" s="30"/>
      <c r="V684" s="30"/>
      <c r="W684" s="30"/>
      <c r="X684" s="30"/>
      <c r="Y684" s="30"/>
      <c r="Z684" s="30"/>
      <c r="AA684" s="30"/>
    </row>
    <row r="685">
      <c r="A685" s="30"/>
      <c r="B685" s="30"/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  <c r="S685" s="30"/>
      <c r="T685" s="30"/>
      <c r="U685" s="30"/>
      <c r="V685" s="30"/>
      <c r="W685" s="30"/>
      <c r="X685" s="30"/>
      <c r="Y685" s="30"/>
      <c r="Z685" s="30"/>
      <c r="AA685" s="30"/>
    </row>
    <row r="686">
      <c r="A686" s="30"/>
      <c r="B686" s="30"/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  <c r="S686" s="30"/>
      <c r="T686" s="30"/>
      <c r="U686" s="30"/>
      <c r="V686" s="30"/>
      <c r="W686" s="30"/>
      <c r="X686" s="30"/>
      <c r="Y686" s="30"/>
      <c r="Z686" s="30"/>
      <c r="AA686" s="30"/>
    </row>
    <row r="687">
      <c r="A687" s="30"/>
      <c r="B687" s="30"/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  <c r="S687" s="30"/>
      <c r="T687" s="30"/>
      <c r="U687" s="30"/>
      <c r="V687" s="30"/>
      <c r="W687" s="30"/>
      <c r="X687" s="30"/>
      <c r="Y687" s="30"/>
      <c r="Z687" s="30"/>
      <c r="AA687" s="30"/>
    </row>
    <row r="688">
      <c r="A688" s="30"/>
      <c r="B688" s="30"/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  <c r="S688" s="30"/>
      <c r="T688" s="30"/>
      <c r="U688" s="30"/>
      <c r="V688" s="30"/>
      <c r="W688" s="30"/>
      <c r="X688" s="30"/>
      <c r="Y688" s="30"/>
      <c r="Z688" s="30"/>
      <c r="AA688" s="30"/>
    </row>
    <row r="689">
      <c r="A689" s="30"/>
      <c r="B689" s="30"/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  <c r="S689" s="30"/>
      <c r="T689" s="30"/>
      <c r="U689" s="30"/>
      <c r="V689" s="30"/>
      <c r="W689" s="30"/>
      <c r="X689" s="30"/>
      <c r="Y689" s="30"/>
      <c r="Z689" s="30"/>
      <c r="AA689" s="30"/>
    </row>
    <row r="690">
      <c r="A690" s="30"/>
      <c r="B690" s="30"/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  <c r="S690" s="30"/>
      <c r="T690" s="30"/>
      <c r="U690" s="30"/>
      <c r="V690" s="30"/>
      <c r="W690" s="30"/>
      <c r="X690" s="30"/>
      <c r="Y690" s="30"/>
      <c r="Z690" s="30"/>
      <c r="AA690" s="30"/>
    </row>
    <row r="691">
      <c r="A691" s="30"/>
      <c r="B691" s="30"/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  <c r="S691" s="30"/>
      <c r="T691" s="30"/>
      <c r="U691" s="30"/>
      <c r="V691" s="30"/>
      <c r="W691" s="30"/>
      <c r="X691" s="30"/>
      <c r="Y691" s="30"/>
      <c r="Z691" s="30"/>
      <c r="AA691" s="30"/>
    </row>
    <row r="692">
      <c r="A692" s="30"/>
      <c r="B692" s="30"/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  <c r="S692" s="30"/>
      <c r="T692" s="30"/>
      <c r="U692" s="30"/>
      <c r="V692" s="30"/>
      <c r="W692" s="30"/>
      <c r="X692" s="30"/>
      <c r="Y692" s="30"/>
      <c r="Z692" s="30"/>
      <c r="AA692" s="30"/>
    </row>
    <row r="693">
      <c r="A693" s="30"/>
      <c r="B693" s="30"/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  <c r="S693" s="30"/>
      <c r="T693" s="30"/>
      <c r="U693" s="30"/>
      <c r="V693" s="30"/>
      <c r="W693" s="30"/>
      <c r="X693" s="30"/>
      <c r="Y693" s="30"/>
      <c r="Z693" s="30"/>
      <c r="AA693" s="30"/>
    </row>
    <row r="694">
      <c r="A694" s="30"/>
      <c r="B694" s="30"/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  <c r="S694" s="30"/>
      <c r="T694" s="30"/>
      <c r="U694" s="30"/>
      <c r="V694" s="30"/>
      <c r="W694" s="30"/>
      <c r="X694" s="30"/>
      <c r="Y694" s="30"/>
      <c r="Z694" s="30"/>
      <c r="AA694" s="30"/>
    </row>
    <row r="695">
      <c r="A695" s="30"/>
      <c r="B695" s="30"/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  <c r="S695" s="30"/>
      <c r="T695" s="30"/>
      <c r="U695" s="30"/>
      <c r="V695" s="30"/>
      <c r="W695" s="30"/>
      <c r="X695" s="30"/>
      <c r="Y695" s="30"/>
      <c r="Z695" s="30"/>
      <c r="AA695" s="30"/>
    </row>
    <row r="696">
      <c r="A696" s="30"/>
      <c r="B696" s="30"/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  <c r="S696" s="30"/>
      <c r="T696" s="30"/>
      <c r="U696" s="30"/>
      <c r="V696" s="30"/>
      <c r="W696" s="30"/>
      <c r="X696" s="30"/>
      <c r="Y696" s="30"/>
      <c r="Z696" s="30"/>
      <c r="AA696" s="30"/>
    </row>
    <row r="697">
      <c r="A697" s="30"/>
      <c r="B697" s="30"/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  <c r="S697" s="30"/>
      <c r="T697" s="30"/>
      <c r="U697" s="30"/>
      <c r="V697" s="30"/>
      <c r="W697" s="30"/>
      <c r="X697" s="30"/>
      <c r="Y697" s="30"/>
      <c r="Z697" s="30"/>
      <c r="AA697" s="30"/>
    </row>
    <row r="698">
      <c r="A698" s="30"/>
      <c r="B698" s="30"/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  <c r="S698" s="30"/>
      <c r="T698" s="30"/>
      <c r="U698" s="30"/>
      <c r="V698" s="30"/>
      <c r="W698" s="30"/>
      <c r="X698" s="30"/>
      <c r="Y698" s="30"/>
      <c r="Z698" s="30"/>
      <c r="AA698" s="30"/>
    </row>
    <row r="699">
      <c r="A699" s="30"/>
      <c r="B699" s="30"/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  <c r="S699" s="30"/>
      <c r="T699" s="30"/>
      <c r="U699" s="30"/>
      <c r="V699" s="30"/>
      <c r="W699" s="30"/>
      <c r="X699" s="30"/>
      <c r="Y699" s="30"/>
      <c r="Z699" s="30"/>
      <c r="AA699" s="30"/>
    </row>
    <row r="700">
      <c r="A700" s="30"/>
      <c r="B700" s="30"/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  <c r="S700" s="30"/>
      <c r="T700" s="30"/>
      <c r="U700" s="30"/>
      <c r="V700" s="30"/>
      <c r="W700" s="30"/>
      <c r="X700" s="30"/>
      <c r="Y700" s="30"/>
      <c r="Z700" s="30"/>
      <c r="AA700" s="30"/>
    </row>
    <row r="701">
      <c r="A701" s="30"/>
      <c r="B701" s="30"/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  <c r="S701" s="30"/>
      <c r="T701" s="30"/>
      <c r="U701" s="30"/>
      <c r="V701" s="30"/>
      <c r="W701" s="30"/>
      <c r="X701" s="30"/>
      <c r="Y701" s="30"/>
      <c r="Z701" s="30"/>
      <c r="AA701" s="30"/>
    </row>
    <row r="702">
      <c r="A702" s="30"/>
      <c r="B702" s="30"/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  <c r="S702" s="30"/>
      <c r="T702" s="30"/>
      <c r="U702" s="30"/>
      <c r="V702" s="30"/>
      <c r="W702" s="30"/>
      <c r="X702" s="30"/>
      <c r="Y702" s="30"/>
      <c r="Z702" s="30"/>
      <c r="AA702" s="30"/>
    </row>
    <row r="703">
      <c r="A703" s="30"/>
      <c r="B703" s="30"/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  <c r="S703" s="30"/>
      <c r="T703" s="30"/>
      <c r="U703" s="30"/>
      <c r="V703" s="30"/>
      <c r="W703" s="30"/>
      <c r="X703" s="30"/>
      <c r="Y703" s="30"/>
      <c r="Z703" s="30"/>
      <c r="AA703" s="30"/>
    </row>
    <row r="704">
      <c r="A704" s="30"/>
      <c r="B704" s="30"/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  <c r="S704" s="30"/>
      <c r="T704" s="30"/>
      <c r="U704" s="30"/>
      <c r="V704" s="30"/>
      <c r="W704" s="30"/>
      <c r="X704" s="30"/>
      <c r="Y704" s="30"/>
      <c r="Z704" s="30"/>
      <c r="AA704" s="30"/>
    </row>
    <row r="705">
      <c r="A705" s="30"/>
      <c r="B705" s="30"/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  <c r="S705" s="30"/>
      <c r="T705" s="30"/>
      <c r="U705" s="30"/>
      <c r="V705" s="30"/>
      <c r="W705" s="30"/>
      <c r="X705" s="30"/>
      <c r="Y705" s="30"/>
      <c r="Z705" s="30"/>
      <c r="AA705" s="30"/>
    </row>
    <row r="706">
      <c r="A706" s="30"/>
      <c r="B706" s="30"/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  <c r="S706" s="30"/>
      <c r="T706" s="30"/>
      <c r="U706" s="30"/>
      <c r="V706" s="30"/>
      <c r="W706" s="30"/>
      <c r="X706" s="30"/>
      <c r="Y706" s="30"/>
      <c r="Z706" s="30"/>
      <c r="AA706" s="30"/>
    </row>
    <row r="707">
      <c r="A707" s="30"/>
      <c r="B707" s="30"/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  <c r="S707" s="30"/>
      <c r="T707" s="30"/>
      <c r="U707" s="30"/>
      <c r="V707" s="30"/>
      <c r="W707" s="30"/>
      <c r="X707" s="30"/>
      <c r="Y707" s="30"/>
      <c r="Z707" s="30"/>
      <c r="AA707" s="30"/>
    </row>
    <row r="708">
      <c r="A708" s="30"/>
      <c r="B708" s="30"/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  <c r="S708" s="30"/>
      <c r="T708" s="30"/>
      <c r="U708" s="30"/>
      <c r="V708" s="30"/>
      <c r="W708" s="30"/>
      <c r="X708" s="30"/>
      <c r="Y708" s="30"/>
      <c r="Z708" s="30"/>
      <c r="AA708" s="30"/>
    </row>
    <row r="709">
      <c r="A709" s="30"/>
      <c r="B709" s="30"/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  <c r="S709" s="30"/>
      <c r="T709" s="30"/>
      <c r="U709" s="30"/>
      <c r="V709" s="30"/>
      <c r="W709" s="30"/>
      <c r="X709" s="30"/>
      <c r="Y709" s="30"/>
      <c r="Z709" s="30"/>
      <c r="AA709" s="30"/>
    </row>
    <row r="710">
      <c r="A710" s="30"/>
      <c r="B710" s="30"/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  <c r="S710" s="30"/>
      <c r="T710" s="30"/>
      <c r="U710" s="30"/>
      <c r="V710" s="30"/>
      <c r="W710" s="30"/>
      <c r="X710" s="30"/>
      <c r="Y710" s="30"/>
      <c r="Z710" s="30"/>
      <c r="AA710" s="30"/>
    </row>
    <row r="711">
      <c r="A711" s="30"/>
      <c r="B711" s="30"/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  <c r="S711" s="30"/>
      <c r="T711" s="30"/>
      <c r="U711" s="30"/>
      <c r="V711" s="30"/>
      <c r="W711" s="30"/>
      <c r="X711" s="30"/>
      <c r="Y711" s="30"/>
      <c r="Z711" s="30"/>
      <c r="AA711" s="30"/>
    </row>
    <row r="712">
      <c r="A712" s="30"/>
      <c r="B712" s="30"/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  <c r="S712" s="30"/>
      <c r="T712" s="30"/>
      <c r="U712" s="30"/>
      <c r="V712" s="30"/>
      <c r="W712" s="30"/>
      <c r="X712" s="30"/>
      <c r="Y712" s="30"/>
      <c r="Z712" s="30"/>
      <c r="AA712" s="30"/>
    </row>
    <row r="713">
      <c r="A713" s="30"/>
      <c r="B713" s="30"/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  <c r="S713" s="30"/>
      <c r="T713" s="30"/>
      <c r="U713" s="30"/>
      <c r="V713" s="30"/>
      <c r="W713" s="30"/>
      <c r="X713" s="30"/>
      <c r="Y713" s="30"/>
      <c r="Z713" s="30"/>
      <c r="AA713" s="30"/>
    </row>
    <row r="714">
      <c r="A714" s="30"/>
      <c r="B714" s="30"/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  <c r="S714" s="30"/>
      <c r="T714" s="30"/>
      <c r="U714" s="30"/>
      <c r="V714" s="30"/>
      <c r="W714" s="30"/>
      <c r="X714" s="30"/>
      <c r="Y714" s="30"/>
      <c r="Z714" s="30"/>
      <c r="AA714" s="30"/>
    </row>
    <row r="715">
      <c r="A715" s="30"/>
      <c r="B715" s="30"/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  <c r="S715" s="30"/>
      <c r="T715" s="30"/>
      <c r="U715" s="30"/>
      <c r="V715" s="30"/>
      <c r="W715" s="30"/>
      <c r="X715" s="30"/>
      <c r="Y715" s="30"/>
      <c r="Z715" s="30"/>
      <c r="AA715" s="30"/>
    </row>
    <row r="716">
      <c r="A716" s="30"/>
      <c r="B716" s="30"/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  <c r="S716" s="30"/>
      <c r="T716" s="30"/>
      <c r="U716" s="30"/>
      <c r="V716" s="30"/>
      <c r="W716" s="30"/>
      <c r="X716" s="30"/>
      <c r="Y716" s="30"/>
      <c r="Z716" s="30"/>
      <c r="AA716" s="30"/>
    </row>
    <row r="717">
      <c r="A717" s="30"/>
      <c r="B717" s="30"/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  <c r="S717" s="30"/>
      <c r="T717" s="30"/>
      <c r="U717" s="30"/>
      <c r="V717" s="30"/>
      <c r="W717" s="30"/>
      <c r="X717" s="30"/>
      <c r="Y717" s="30"/>
      <c r="Z717" s="30"/>
      <c r="AA717" s="30"/>
    </row>
    <row r="718">
      <c r="A718" s="30"/>
      <c r="B718" s="30"/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  <c r="S718" s="30"/>
      <c r="T718" s="30"/>
      <c r="U718" s="30"/>
      <c r="V718" s="30"/>
      <c r="W718" s="30"/>
      <c r="X718" s="30"/>
      <c r="Y718" s="30"/>
      <c r="Z718" s="30"/>
      <c r="AA718" s="30"/>
    </row>
    <row r="719">
      <c r="A719" s="30"/>
      <c r="B719" s="30"/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  <c r="S719" s="30"/>
      <c r="T719" s="30"/>
      <c r="U719" s="30"/>
      <c r="V719" s="30"/>
      <c r="W719" s="30"/>
      <c r="X719" s="30"/>
      <c r="Y719" s="30"/>
      <c r="Z719" s="30"/>
      <c r="AA719" s="30"/>
    </row>
    <row r="720">
      <c r="A720" s="30"/>
      <c r="B720" s="30"/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  <c r="S720" s="30"/>
      <c r="T720" s="30"/>
      <c r="U720" s="30"/>
      <c r="V720" s="30"/>
      <c r="W720" s="30"/>
      <c r="X720" s="30"/>
      <c r="Y720" s="30"/>
      <c r="Z720" s="30"/>
      <c r="AA720" s="30"/>
    </row>
    <row r="721">
      <c r="A721" s="30"/>
      <c r="B721" s="30"/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  <c r="S721" s="30"/>
      <c r="T721" s="30"/>
      <c r="U721" s="30"/>
      <c r="V721" s="30"/>
      <c r="W721" s="30"/>
      <c r="X721" s="30"/>
      <c r="Y721" s="30"/>
      <c r="Z721" s="30"/>
      <c r="AA721" s="30"/>
    </row>
    <row r="722">
      <c r="A722" s="30"/>
      <c r="B722" s="30"/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  <c r="S722" s="30"/>
      <c r="T722" s="30"/>
      <c r="U722" s="30"/>
      <c r="V722" s="30"/>
      <c r="W722" s="30"/>
      <c r="X722" s="30"/>
      <c r="Y722" s="30"/>
      <c r="Z722" s="30"/>
      <c r="AA722" s="30"/>
    </row>
    <row r="723">
      <c r="A723" s="30"/>
      <c r="B723" s="30"/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  <c r="S723" s="30"/>
      <c r="T723" s="30"/>
      <c r="U723" s="30"/>
      <c r="V723" s="30"/>
      <c r="W723" s="30"/>
      <c r="X723" s="30"/>
      <c r="Y723" s="30"/>
      <c r="Z723" s="30"/>
      <c r="AA723" s="30"/>
    </row>
    <row r="724">
      <c r="A724" s="30"/>
      <c r="B724" s="30"/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  <c r="S724" s="30"/>
      <c r="T724" s="30"/>
      <c r="U724" s="30"/>
      <c r="V724" s="30"/>
      <c r="W724" s="30"/>
      <c r="X724" s="30"/>
      <c r="Y724" s="30"/>
      <c r="Z724" s="30"/>
      <c r="AA724" s="30"/>
    </row>
    <row r="725">
      <c r="A725" s="30"/>
      <c r="B725" s="30"/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  <c r="S725" s="30"/>
      <c r="T725" s="30"/>
      <c r="U725" s="30"/>
      <c r="V725" s="30"/>
      <c r="W725" s="30"/>
      <c r="X725" s="30"/>
      <c r="Y725" s="30"/>
      <c r="Z725" s="30"/>
      <c r="AA725" s="30"/>
    </row>
    <row r="726">
      <c r="A726" s="30"/>
      <c r="B726" s="30"/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  <c r="S726" s="30"/>
      <c r="T726" s="30"/>
      <c r="U726" s="30"/>
      <c r="V726" s="30"/>
      <c r="W726" s="30"/>
      <c r="X726" s="30"/>
      <c r="Y726" s="30"/>
      <c r="Z726" s="30"/>
      <c r="AA726" s="30"/>
    </row>
    <row r="727">
      <c r="A727" s="30"/>
      <c r="B727" s="30"/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  <c r="S727" s="30"/>
      <c r="T727" s="30"/>
      <c r="U727" s="30"/>
      <c r="V727" s="30"/>
      <c r="W727" s="30"/>
      <c r="X727" s="30"/>
      <c r="Y727" s="30"/>
      <c r="Z727" s="30"/>
      <c r="AA727" s="30"/>
    </row>
    <row r="728">
      <c r="A728" s="30"/>
      <c r="B728" s="30"/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  <c r="S728" s="30"/>
      <c r="T728" s="30"/>
      <c r="U728" s="30"/>
      <c r="V728" s="30"/>
      <c r="W728" s="30"/>
      <c r="X728" s="30"/>
      <c r="Y728" s="30"/>
      <c r="Z728" s="30"/>
      <c r="AA728" s="30"/>
    </row>
    <row r="729">
      <c r="A729" s="30"/>
      <c r="B729" s="30"/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  <c r="S729" s="30"/>
      <c r="T729" s="30"/>
      <c r="U729" s="30"/>
      <c r="V729" s="30"/>
      <c r="W729" s="30"/>
      <c r="X729" s="30"/>
      <c r="Y729" s="30"/>
      <c r="Z729" s="30"/>
      <c r="AA729" s="30"/>
    </row>
    <row r="730">
      <c r="A730" s="30"/>
      <c r="B730" s="30"/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  <c r="S730" s="30"/>
      <c r="T730" s="30"/>
      <c r="U730" s="30"/>
      <c r="V730" s="30"/>
      <c r="W730" s="30"/>
      <c r="X730" s="30"/>
      <c r="Y730" s="30"/>
      <c r="Z730" s="30"/>
      <c r="AA730" s="30"/>
    </row>
    <row r="731">
      <c r="A731" s="30"/>
      <c r="B731" s="30"/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  <c r="S731" s="30"/>
      <c r="T731" s="30"/>
      <c r="U731" s="30"/>
      <c r="V731" s="30"/>
      <c r="W731" s="30"/>
      <c r="X731" s="30"/>
      <c r="Y731" s="30"/>
      <c r="Z731" s="30"/>
      <c r="AA731" s="30"/>
    </row>
    <row r="732">
      <c r="A732" s="30"/>
      <c r="B732" s="30"/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  <c r="S732" s="30"/>
      <c r="T732" s="30"/>
      <c r="U732" s="30"/>
      <c r="V732" s="30"/>
      <c r="W732" s="30"/>
      <c r="X732" s="30"/>
      <c r="Y732" s="30"/>
      <c r="Z732" s="30"/>
      <c r="AA732" s="30"/>
    </row>
    <row r="733">
      <c r="A733" s="30"/>
      <c r="B733" s="30"/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  <c r="S733" s="30"/>
      <c r="T733" s="30"/>
      <c r="U733" s="30"/>
      <c r="V733" s="30"/>
      <c r="W733" s="30"/>
      <c r="X733" s="30"/>
      <c r="Y733" s="30"/>
      <c r="Z733" s="30"/>
      <c r="AA733" s="30"/>
    </row>
    <row r="734">
      <c r="A734" s="30"/>
      <c r="B734" s="30"/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  <c r="S734" s="30"/>
      <c r="T734" s="30"/>
      <c r="U734" s="30"/>
      <c r="V734" s="30"/>
      <c r="W734" s="30"/>
      <c r="X734" s="30"/>
      <c r="Y734" s="30"/>
      <c r="Z734" s="30"/>
      <c r="AA734" s="30"/>
    </row>
    <row r="735">
      <c r="A735" s="30"/>
      <c r="B735" s="30"/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  <c r="S735" s="30"/>
      <c r="T735" s="30"/>
      <c r="U735" s="30"/>
      <c r="V735" s="30"/>
      <c r="W735" s="30"/>
      <c r="X735" s="30"/>
      <c r="Y735" s="30"/>
      <c r="Z735" s="30"/>
      <c r="AA735" s="30"/>
    </row>
    <row r="736">
      <c r="A736" s="30"/>
      <c r="B736" s="30"/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  <c r="S736" s="30"/>
      <c r="T736" s="30"/>
      <c r="U736" s="30"/>
      <c r="V736" s="30"/>
      <c r="W736" s="30"/>
      <c r="X736" s="30"/>
      <c r="Y736" s="30"/>
      <c r="Z736" s="30"/>
      <c r="AA736" s="30"/>
    </row>
    <row r="737">
      <c r="A737" s="30"/>
      <c r="B737" s="30"/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  <c r="S737" s="30"/>
      <c r="T737" s="30"/>
      <c r="U737" s="30"/>
      <c r="V737" s="30"/>
      <c r="W737" s="30"/>
      <c r="X737" s="30"/>
      <c r="Y737" s="30"/>
      <c r="Z737" s="30"/>
      <c r="AA737" s="30"/>
    </row>
    <row r="738">
      <c r="A738" s="30"/>
      <c r="B738" s="30"/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  <c r="S738" s="30"/>
      <c r="T738" s="30"/>
      <c r="U738" s="30"/>
      <c r="V738" s="30"/>
      <c r="W738" s="30"/>
      <c r="X738" s="30"/>
      <c r="Y738" s="30"/>
      <c r="Z738" s="30"/>
      <c r="AA738" s="30"/>
    </row>
    <row r="739">
      <c r="A739" s="30"/>
      <c r="B739" s="30"/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  <c r="S739" s="30"/>
      <c r="T739" s="30"/>
      <c r="U739" s="30"/>
      <c r="V739" s="30"/>
      <c r="W739" s="30"/>
      <c r="X739" s="30"/>
      <c r="Y739" s="30"/>
      <c r="Z739" s="30"/>
      <c r="AA739" s="30"/>
    </row>
    <row r="740">
      <c r="A740" s="30"/>
      <c r="B740" s="30"/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  <c r="S740" s="30"/>
      <c r="T740" s="30"/>
      <c r="U740" s="30"/>
      <c r="V740" s="30"/>
      <c r="W740" s="30"/>
      <c r="X740" s="30"/>
      <c r="Y740" s="30"/>
      <c r="Z740" s="30"/>
      <c r="AA740" s="30"/>
    </row>
    <row r="741">
      <c r="A741" s="30"/>
      <c r="B741" s="30"/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  <c r="S741" s="30"/>
      <c r="T741" s="30"/>
      <c r="U741" s="30"/>
      <c r="V741" s="30"/>
      <c r="W741" s="30"/>
      <c r="X741" s="30"/>
      <c r="Y741" s="30"/>
      <c r="Z741" s="30"/>
      <c r="AA741" s="30"/>
    </row>
    <row r="742">
      <c r="A742" s="30"/>
      <c r="B742" s="30"/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  <c r="S742" s="30"/>
      <c r="T742" s="30"/>
      <c r="U742" s="30"/>
      <c r="V742" s="30"/>
      <c r="W742" s="30"/>
      <c r="X742" s="30"/>
      <c r="Y742" s="30"/>
      <c r="Z742" s="30"/>
      <c r="AA742" s="30"/>
    </row>
    <row r="743">
      <c r="A743" s="30"/>
      <c r="B743" s="30"/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  <c r="S743" s="30"/>
      <c r="T743" s="30"/>
      <c r="U743" s="30"/>
      <c r="V743" s="30"/>
      <c r="W743" s="30"/>
      <c r="X743" s="30"/>
      <c r="Y743" s="30"/>
      <c r="Z743" s="30"/>
      <c r="AA743" s="30"/>
    </row>
    <row r="744">
      <c r="A744" s="30"/>
      <c r="B744" s="30"/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  <c r="S744" s="30"/>
      <c r="T744" s="30"/>
      <c r="U744" s="30"/>
      <c r="V744" s="30"/>
      <c r="W744" s="30"/>
      <c r="X744" s="30"/>
      <c r="Y744" s="30"/>
      <c r="Z744" s="30"/>
      <c r="AA744" s="30"/>
    </row>
    <row r="745">
      <c r="A745" s="30"/>
      <c r="B745" s="30"/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  <c r="S745" s="30"/>
      <c r="T745" s="30"/>
      <c r="U745" s="30"/>
      <c r="V745" s="30"/>
      <c r="W745" s="30"/>
      <c r="X745" s="30"/>
      <c r="Y745" s="30"/>
      <c r="Z745" s="30"/>
      <c r="AA745" s="30"/>
    </row>
    <row r="746">
      <c r="A746" s="30"/>
      <c r="B746" s="30"/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  <c r="S746" s="30"/>
      <c r="T746" s="30"/>
      <c r="U746" s="30"/>
      <c r="V746" s="30"/>
      <c r="W746" s="30"/>
      <c r="X746" s="30"/>
      <c r="Y746" s="30"/>
      <c r="Z746" s="30"/>
      <c r="AA746" s="30"/>
    </row>
    <row r="747">
      <c r="A747" s="30"/>
      <c r="B747" s="30"/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  <c r="S747" s="30"/>
      <c r="T747" s="30"/>
      <c r="U747" s="30"/>
      <c r="V747" s="30"/>
      <c r="W747" s="30"/>
      <c r="X747" s="30"/>
      <c r="Y747" s="30"/>
      <c r="Z747" s="30"/>
      <c r="AA747" s="30"/>
    </row>
    <row r="748">
      <c r="A748" s="30"/>
      <c r="B748" s="30"/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  <c r="S748" s="30"/>
      <c r="T748" s="30"/>
      <c r="U748" s="30"/>
      <c r="V748" s="30"/>
      <c r="W748" s="30"/>
      <c r="X748" s="30"/>
      <c r="Y748" s="30"/>
      <c r="Z748" s="30"/>
      <c r="AA748" s="30"/>
    </row>
    <row r="749">
      <c r="A749" s="30"/>
      <c r="B749" s="30"/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  <c r="S749" s="30"/>
      <c r="T749" s="30"/>
      <c r="U749" s="30"/>
      <c r="V749" s="30"/>
      <c r="W749" s="30"/>
      <c r="X749" s="30"/>
      <c r="Y749" s="30"/>
      <c r="Z749" s="30"/>
      <c r="AA749" s="30"/>
    </row>
    <row r="750">
      <c r="A750" s="30"/>
      <c r="B750" s="30"/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  <c r="S750" s="30"/>
      <c r="T750" s="30"/>
      <c r="U750" s="30"/>
      <c r="V750" s="30"/>
      <c r="W750" s="30"/>
      <c r="X750" s="30"/>
      <c r="Y750" s="30"/>
      <c r="Z750" s="30"/>
      <c r="AA750" s="30"/>
    </row>
    <row r="751">
      <c r="A751" s="30"/>
      <c r="B751" s="30"/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  <c r="S751" s="30"/>
      <c r="T751" s="30"/>
      <c r="U751" s="30"/>
      <c r="V751" s="30"/>
      <c r="W751" s="30"/>
      <c r="X751" s="30"/>
      <c r="Y751" s="30"/>
      <c r="Z751" s="30"/>
      <c r="AA751" s="30"/>
    </row>
    <row r="752">
      <c r="A752" s="30"/>
      <c r="B752" s="30"/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  <c r="S752" s="30"/>
      <c r="T752" s="30"/>
      <c r="U752" s="30"/>
      <c r="V752" s="30"/>
      <c r="W752" s="30"/>
      <c r="X752" s="30"/>
      <c r="Y752" s="30"/>
      <c r="Z752" s="30"/>
      <c r="AA752" s="30"/>
    </row>
    <row r="753">
      <c r="A753" s="30"/>
      <c r="B753" s="30"/>
      <c r="C753" s="30"/>
      <c r="D753" s="30"/>
      <c r="E753" s="30"/>
      <c r="F753" s="30"/>
      <c r="G753" s="30"/>
      <c r="H753" s="30"/>
      <c r="I753" s="30"/>
      <c r="J753" s="30"/>
      <c r="K753" s="30"/>
      <c r="L753" s="30"/>
      <c r="M753" s="30"/>
      <c r="N753" s="30"/>
      <c r="O753" s="30"/>
      <c r="P753" s="30"/>
      <c r="Q753" s="30"/>
      <c r="R753" s="30"/>
      <c r="S753" s="30"/>
      <c r="T753" s="30"/>
      <c r="U753" s="30"/>
      <c r="V753" s="30"/>
      <c r="W753" s="30"/>
      <c r="X753" s="30"/>
      <c r="Y753" s="30"/>
      <c r="Z753" s="30"/>
      <c r="AA753" s="30"/>
    </row>
    <row r="754">
      <c r="A754" s="30"/>
      <c r="B754" s="30"/>
      <c r="C754" s="30"/>
      <c r="D754" s="30"/>
      <c r="E754" s="30"/>
      <c r="F754" s="30"/>
      <c r="G754" s="30"/>
      <c r="H754" s="30"/>
      <c r="I754" s="30"/>
      <c r="J754" s="30"/>
      <c r="K754" s="30"/>
      <c r="L754" s="30"/>
      <c r="M754" s="30"/>
      <c r="N754" s="30"/>
      <c r="O754" s="30"/>
      <c r="P754" s="30"/>
      <c r="Q754" s="30"/>
      <c r="R754" s="30"/>
      <c r="S754" s="30"/>
      <c r="T754" s="30"/>
      <c r="U754" s="30"/>
      <c r="V754" s="30"/>
      <c r="W754" s="30"/>
      <c r="X754" s="30"/>
      <c r="Y754" s="30"/>
      <c r="Z754" s="30"/>
      <c r="AA754" s="30"/>
    </row>
    <row r="755">
      <c r="A755" s="30"/>
      <c r="B755" s="30"/>
      <c r="C755" s="30"/>
      <c r="D755" s="30"/>
      <c r="E755" s="30"/>
      <c r="F755" s="30"/>
      <c r="G755" s="30"/>
      <c r="H755" s="30"/>
      <c r="I755" s="30"/>
      <c r="J755" s="30"/>
      <c r="K755" s="30"/>
      <c r="L755" s="30"/>
      <c r="M755" s="30"/>
      <c r="N755" s="30"/>
      <c r="O755" s="30"/>
      <c r="P755" s="30"/>
      <c r="Q755" s="30"/>
      <c r="R755" s="30"/>
      <c r="S755" s="30"/>
      <c r="T755" s="30"/>
      <c r="U755" s="30"/>
      <c r="V755" s="30"/>
      <c r="W755" s="30"/>
      <c r="X755" s="30"/>
      <c r="Y755" s="30"/>
      <c r="Z755" s="30"/>
      <c r="AA755" s="30"/>
    </row>
    <row r="756">
      <c r="A756" s="30"/>
      <c r="B756" s="30"/>
      <c r="C756" s="30"/>
      <c r="D756" s="30"/>
      <c r="E756" s="30"/>
      <c r="F756" s="30"/>
      <c r="G756" s="30"/>
      <c r="H756" s="30"/>
      <c r="I756" s="30"/>
      <c r="J756" s="30"/>
      <c r="K756" s="30"/>
      <c r="L756" s="30"/>
      <c r="M756" s="30"/>
      <c r="N756" s="30"/>
      <c r="O756" s="30"/>
      <c r="P756" s="30"/>
      <c r="Q756" s="30"/>
      <c r="R756" s="30"/>
      <c r="S756" s="30"/>
      <c r="T756" s="30"/>
      <c r="U756" s="30"/>
      <c r="V756" s="30"/>
      <c r="W756" s="30"/>
      <c r="X756" s="30"/>
      <c r="Y756" s="30"/>
      <c r="Z756" s="30"/>
      <c r="AA756" s="30"/>
    </row>
    <row r="757">
      <c r="A757" s="30"/>
      <c r="B757" s="30"/>
      <c r="C757" s="30"/>
      <c r="D757" s="30"/>
      <c r="E757" s="30"/>
      <c r="F757" s="30"/>
      <c r="G757" s="30"/>
      <c r="H757" s="30"/>
      <c r="I757" s="30"/>
      <c r="J757" s="30"/>
      <c r="K757" s="30"/>
      <c r="L757" s="30"/>
      <c r="M757" s="30"/>
      <c r="N757" s="30"/>
      <c r="O757" s="30"/>
      <c r="P757" s="30"/>
      <c r="Q757" s="30"/>
      <c r="R757" s="30"/>
      <c r="S757" s="30"/>
      <c r="T757" s="30"/>
      <c r="U757" s="30"/>
      <c r="V757" s="30"/>
      <c r="W757" s="30"/>
      <c r="X757" s="30"/>
      <c r="Y757" s="30"/>
      <c r="Z757" s="30"/>
      <c r="AA757" s="30"/>
    </row>
    <row r="758">
      <c r="A758" s="30"/>
      <c r="B758" s="30"/>
      <c r="C758" s="30"/>
      <c r="D758" s="30"/>
      <c r="E758" s="30"/>
      <c r="F758" s="30"/>
      <c r="G758" s="30"/>
      <c r="H758" s="30"/>
      <c r="I758" s="30"/>
      <c r="J758" s="30"/>
      <c r="K758" s="30"/>
      <c r="L758" s="30"/>
      <c r="M758" s="30"/>
      <c r="N758" s="30"/>
      <c r="O758" s="30"/>
      <c r="P758" s="30"/>
      <c r="Q758" s="30"/>
      <c r="R758" s="30"/>
      <c r="S758" s="30"/>
      <c r="T758" s="30"/>
      <c r="U758" s="30"/>
      <c r="V758" s="30"/>
      <c r="W758" s="30"/>
      <c r="X758" s="30"/>
      <c r="Y758" s="30"/>
      <c r="Z758" s="30"/>
      <c r="AA758" s="30"/>
    </row>
    <row r="759">
      <c r="A759" s="30"/>
      <c r="B759" s="30"/>
      <c r="C759" s="30"/>
      <c r="D759" s="30"/>
      <c r="E759" s="30"/>
      <c r="F759" s="30"/>
      <c r="G759" s="30"/>
      <c r="H759" s="30"/>
      <c r="I759" s="30"/>
      <c r="J759" s="30"/>
      <c r="K759" s="30"/>
      <c r="L759" s="30"/>
      <c r="M759" s="30"/>
      <c r="N759" s="30"/>
      <c r="O759" s="30"/>
      <c r="P759" s="30"/>
      <c r="Q759" s="30"/>
      <c r="R759" s="30"/>
      <c r="S759" s="30"/>
      <c r="T759" s="30"/>
      <c r="U759" s="30"/>
      <c r="V759" s="30"/>
      <c r="W759" s="30"/>
      <c r="X759" s="30"/>
      <c r="Y759" s="30"/>
      <c r="Z759" s="30"/>
      <c r="AA759" s="30"/>
    </row>
    <row r="760">
      <c r="A760" s="30"/>
      <c r="B760" s="30"/>
      <c r="C760" s="30"/>
      <c r="D760" s="30"/>
      <c r="E760" s="30"/>
      <c r="F760" s="30"/>
      <c r="G760" s="30"/>
      <c r="H760" s="30"/>
      <c r="I760" s="30"/>
      <c r="J760" s="30"/>
      <c r="K760" s="30"/>
      <c r="L760" s="30"/>
      <c r="M760" s="30"/>
      <c r="N760" s="30"/>
      <c r="O760" s="30"/>
      <c r="P760" s="30"/>
      <c r="Q760" s="30"/>
      <c r="R760" s="30"/>
      <c r="S760" s="30"/>
      <c r="T760" s="30"/>
      <c r="U760" s="30"/>
      <c r="V760" s="30"/>
      <c r="W760" s="30"/>
      <c r="X760" s="30"/>
      <c r="Y760" s="30"/>
      <c r="Z760" s="30"/>
      <c r="AA760" s="30"/>
    </row>
    <row r="761">
      <c r="A761" s="30"/>
      <c r="B761" s="30"/>
      <c r="C761" s="30"/>
      <c r="D761" s="30"/>
      <c r="E761" s="30"/>
      <c r="F761" s="30"/>
      <c r="G761" s="30"/>
      <c r="H761" s="30"/>
      <c r="I761" s="30"/>
      <c r="J761" s="30"/>
      <c r="K761" s="30"/>
      <c r="L761" s="30"/>
      <c r="M761" s="30"/>
      <c r="N761" s="30"/>
      <c r="O761" s="30"/>
      <c r="P761" s="30"/>
      <c r="Q761" s="30"/>
      <c r="R761" s="30"/>
      <c r="S761" s="30"/>
      <c r="T761" s="30"/>
      <c r="U761" s="30"/>
      <c r="V761" s="30"/>
      <c r="W761" s="30"/>
      <c r="X761" s="30"/>
      <c r="Y761" s="30"/>
      <c r="Z761" s="30"/>
      <c r="AA761" s="30"/>
    </row>
    <row r="762">
      <c r="A762" s="30"/>
      <c r="B762" s="30"/>
      <c r="C762" s="30"/>
      <c r="D762" s="30"/>
      <c r="E762" s="30"/>
      <c r="F762" s="30"/>
      <c r="G762" s="30"/>
      <c r="H762" s="30"/>
      <c r="I762" s="30"/>
      <c r="J762" s="30"/>
      <c r="K762" s="30"/>
      <c r="L762" s="30"/>
      <c r="M762" s="30"/>
      <c r="N762" s="30"/>
      <c r="O762" s="30"/>
      <c r="P762" s="30"/>
      <c r="Q762" s="30"/>
      <c r="R762" s="30"/>
      <c r="S762" s="30"/>
      <c r="T762" s="30"/>
      <c r="U762" s="30"/>
      <c r="V762" s="30"/>
      <c r="W762" s="30"/>
      <c r="X762" s="30"/>
      <c r="Y762" s="30"/>
      <c r="Z762" s="30"/>
      <c r="AA762" s="30"/>
    </row>
    <row r="763">
      <c r="A763" s="30"/>
      <c r="B763" s="30"/>
      <c r="C763" s="30"/>
      <c r="D763" s="30"/>
      <c r="E763" s="30"/>
      <c r="F763" s="30"/>
      <c r="G763" s="30"/>
      <c r="H763" s="30"/>
      <c r="I763" s="30"/>
      <c r="J763" s="30"/>
      <c r="K763" s="30"/>
      <c r="L763" s="30"/>
      <c r="M763" s="30"/>
      <c r="N763" s="30"/>
      <c r="O763" s="30"/>
      <c r="P763" s="30"/>
      <c r="Q763" s="30"/>
      <c r="R763" s="30"/>
      <c r="S763" s="30"/>
      <c r="T763" s="30"/>
      <c r="U763" s="30"/>
      <c r="V763" s="30"/>
      <c r="W763" s="30"/>
      <c r="X763" s="30"/>
      <c r="Y763" s="30"/>
      <c r="Z763" s="30"/>
      <c r="AA763" s="30"/>
    </row>
    <row r="764">
      <c r="A764" s="30"/>
      <c r="B764" s="30"/>
      <c r="C764" s="30"/>
      <c r="D764" s="30"/>
      <c r="E764" s="30"/>
      <c r="F764" s="30"/>
      <c r="G764" s="30"/>
      <c r="H764" s="30"/>
      <c r="I764" s="30"/>
      <c r="J764" s="30"/>
      <c r="K764" s="30"/>
      <c r="L764" s="30"/>
      <c r="M764" s="30"/>
      <c r="N764" s="30"/>
      <c r="O764" s="30"/>
      <c r="P764" s="30"/>
      <c r="Q764" s="30"/>
      <c r="R764" s="30"/>
      <c r="S764" s="30"/>
      <c r="T764" s="30"/>
      <c r="U764" s="30"/>
      <c r="V764" s="30"/>
      <c r="W764" s="30"/>
      <c r="X764" s="30"/>
      <c r="Y764" s="30"/>
      <c r="Z764" s="30"/>
      <c r="AA764" s="30"/>
    </row>
    <row r="765">
      <c r="A765" s="30"/>
      <c r="B765" s="30"/>
      <c r="C765" s="30"/>
      <c r="D765" s="30"/>
      <c r="E765" s="30"/>
      <c r="F765" s="30"/>
      <c r="G765" s="30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  <c r="S765" s="30"/>
      <c r="T765" s="30"/>
      <c r="U765" s="30"/>
      <c r="V765" s="30"/>
      <c r="W765" s="30"/>
      <c r="X765" s="30"/>
      <c r="Y765" s="30"/>
      <c r="Z765" s="30"/>
      <c r="AA765" s="30"/>
    </row>
    <row r="766">
      <c r="A766" s="30"/>
      <c r="B766" s="30"/>
      <c r="C766" s="30"/>
      <c r="D766" s="30"/>
      <c r="E766" s="30"/>
      <c r="F766" s="30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  <c r="S766" s="30"/>
      <c r="T766" s="30"/>
      <c r="U766" s="30"/>
      <c r="V766" s="30"/>
      <c r="W766" s="30"/>
      <c r="X766" s="30"/>
      <c r="Y766" s="30"/>
      <c r="Z766" s="30"/>
      <c r="AA766" s="30"/>
    </row>
    <row r="767">
      <c r="A767" s="30"/>
      <c r="B767" s="30"/>
      <c r="C767" s="30"/>
      <c r="D767" s="30"/>
      <c r="E767" s="30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  <c r="S767" s="30"/>
      <c r="T767" s="30"/>
      <c r="U767" s="30"/>
      <c r="V767" s="30"/>
      <c r="W767" s="30"/>
      <c r="X767" s="30"/>
      <c r="Y767" s="30"/>
      <c r="Z767" s="30"/>
      <c r="AA767" s="30"/>
    </row>
    <row r="768">
      <c r="A768" s="30"/>
      <c r="B768" s="30"/>
      <c r="C768" s="30"/>
      <c r="D768" s="30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  <c r="S768" s="30"/>
      <c r="T768" s="30"/>
      <c r="U768" s="30"/>
      <c r="V768" s="30"/>
      <c r="W768" s="30"/>
      <c r="X768" s="30"/>
      <c r="Y768" s="30"/>
      <c r="Z768" s="30"/>
      <c r="AA768" s="30"/>
    </row>
    <row r="769">
      <c r="A769" s="30"/>
      <c r="B769" s="30"/>
      <c r="C769" s="30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  <c r="S769" s="30"/>
      <c r="T769" s="30"/>
      <c r="U769" s="30"/>
      <c r="V769" s="30"/>
      <c r="W769" s="30"/>
      <c r="X769" s="30"/>
      <c r="Y769" s="30"/>
      <c r="Z769" s="30"/>
      <c r="AA769" s="30"/>
    </row>
    <row r="770">
      <c r="A770" s="30"/>
      <c r="B770" s="30"/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  <c r="S770" s="30"/>
      <c r="T770" s="30"/>
      <c r="U770" s="30"/>
      <c r="V770" s="30"/>
      <c r="W770" s="30"/>
      <c r="X770" s="30"/>
      <c r="Y770" s="30"/>
      <c r="Z770" s="30"/>
      <c r="AA770" s="30"/>
    </row>
    <row r="771">
      <c r="A771" s="30"/>
      <c r="B771" s="30"/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  <c r="S771" s="30"/>
      <c r="T771" s="30"/>
      <c r="U771" s="30"/>
      <c r="V771" s="30"/>
      <c r="W771" s="30"/>
      <c r="X771" s="30"/>
      <c r="Y771" s="30"/>
      <c r="Z771" s="30"/>
      <c r="AA771" s="30"/>
    </row>
    <row r="772">
      <c r="A772" s="30"/>
      <c r="B772" s="30"/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  <c r="S772" s="30"/>
      <c r="T772" s="30"/>
      <c r="U772" s="30"/>
      <c r="V772" s="30"/>
      <c r="W772" s="30"/>
      <c r="X772" s="30"/>
      <c r="Y772" s="30"/>
      <c r="Z772" s="30"/>
      <c r="AA772" s="30"/>
    </row>
    <row r="773">
      <c r="A773" s="30"/>
      <c r="B773" s="30"/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  <c r="S773" s="30"/>
      <c r="T773" s="30"/>
      <c r="U773" s="30"/>
      <c r="V773" s="30"/>
      <c r="W773" s="30"/>
      <c r="X773" s="30"/>
      <c r="Y773" s="30"/>
      <c r="Z773" s="30"/>
      <c r="AA773" s="30"/>
    </row>
    <row r="774">
      <c r="A774" s="30"/>
      <c r="B774" s="30"/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  <c r="S774" s="30"/>
      <c r="T774" s="30"/>
      <c r="U774" s="30"/>
      <c r="V774" s="30"/>
      <c r="W774" s="30"/>
      <c r="X774" s="30"/>
      <c r="Y774" s="30"/>
      <c r="Z774" s="30"/>
      <c r="AA774" s="30"/>
    </row>
    <row r="775">
      <c r="A775" s="30"/>
      <c r="B775" s="30"/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  <c r="S775" s="30"/>
      <c r="T775" s="30"/>
      <c r="U775" s="30"/>
      <c r="V775" s="30"/>
      <c r="W775" s="30"/>
      <c r="X775" s="30"/>
      <c r="Y775" s="30"/>
      <c r="Z775" s="30"/>
      <c r="AA775" s="30"/>
    </row>
    <row r="776">
      <c r="A776" s="30"/>
      <c r="B776" s="30"/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  <c r="S776" s="30"/>
      <c r="T776" s="30"/>
      <c r="U776" s="30"/>
      <c r="V776" s="30"/>
      <c r="W776" s="30"/>
      <c r="X776" s="30"/>
      <c r="Y776" s="30"/>
      <c r="Z776" s="30"/>
      <c r="AA776" s="30"/>
    </row>
    <row r="777">
      <c r="A777" s="30"/>
      <c r="B777" s="30"/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  <c r="S777" s="30"/>
      <c r="T777" s="30"/>
      <c r="U777" s="30"/>
      <c r="V777" s="30"/>
      <c r="W777" s="30"/>
      <c r="X777" s="30"/>
      <c r="Y777" s="30"/>
      <c r="Z777" s="30"/>
      <c r="AA777" s="30"/>
    </row>
    <row r="778">
      <c r="A778" s="30"/>
      <c r="B778" s="30"/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  <c r="S778" s="30"/>
      <c r="T778" s="30"/>
      <c r="U778" s="30"/>
      <c r="V778" s="30"/>
      <c r="W778" s="30"/>
      <c r="X778" s="30"/>
      <c r="Y778" s="30"/>
      <c r="Z778" s="30"/>
      <c r="AA778" s="30"/>
    </row>
    <row r="779">
      <c r="A779" s="30"/>
      <c r="B779" s="30"/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  <c r="S779" s="30"/>
      <c r="T779" s="30"/>
      <c r="U779" s="30"/>
      <c r="V779" s="30"/>
      <c r="W779" s="30"/>
      <c r="X779" s="30"/>
      <c r="Y779" s="30"/>
      <c r="Z779" s="30"/>
      <c r="AA779" s="30"/>
    </row>
    <row r="780">
      <c r="A780" s="30"/>
      <c r="B780" s="30"/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  <c r="S780" s="30"/>
      <c r="T780" s="30"/>
      <c r="U780" s="30"/>
      <c r="V780" s="30"/>
      <c r="W780" s="30"/>
      <c r="X780" s="30"/>
      <c r="Y780" s="30"/>
      <c r="Z780" s="30"/>
      <c r="AA780" s="30"/>
    </row>
    <row r="781">
      <c r="A781" s="30"/>
      <c r="B781" s="30"/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  <c r="S781" s="30"/>
      <c r="T781" s="30"/>
      <c r="U781" s="30"/>
      <c r="V781" s="30"/>
      <c r="W781" s="30"/>
      <c r="X781" s="30"/>
      <c r="Y781" s="30"/>
      <c r="Z781" s="30"/>
      <c r="AA781" s="30"/>
    </row>
    <row r="782">
      <c r="A782" s="30"/>
      <c r="B782" s="30"/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  <c r="S782" s="30"/>
      <c r="T782" s="30"/>
      <c r="U782" s="30"/>
      <c r="V782" s="30"/>
      <c r="W782" s="30"/>
      <c r="X782" s="30"/>
      <c r="Y782" s="30"/>
      <c r="Z782" s="30"/>
      <c r="AA782" s="30"/>
    </row>
    <row r="783">
      <c r="A783" s="30"/>
      <c r="B783" s="30"/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  <c r="S783" s="30"/>
      <c r="T783" s="30"/>
      <c r="U783" s="30"/>
      <c r="V783" s="30"/>
      <c r="W783" s="30"/>
      <c r="X783" s="30"/>
      <c r="Y783" s="30"/>
      <c r="Z783" s="30"/>
      <c r="AA783" s="30"/>
    </row>
    <row r="784">
      <c r="A784" s="30"/>
      <c r="B784" s="30"/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  <c r="S784" s="30"/>
      <c r="T784" s="30"/>
      <c r="U784" s="30"/>
      <c r="V784" s="30"/>
      <c r="W784" s="30"/>
      <c r="X784" s="30"/>
      <c r="Y784" s="30"/>
      <c r="Z784" s="30"/>
      <c r="AA784" s="30"/>
    </row>
    <row r="785">
      <c r="A785" s="30"/>
      <c r="B785" s="30"/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  <c r="S785" s="30"/>
      <c r="T785" s="30"/>
      <c r="U785" s="30"/>
      <c r="V785" s="30"/>
      <c r="W785" s="30"/>
      <c r="X785" s="30"/>
      <c r="Y785" s="30"/>
      <c r="Z785" s="30"/>
      <c r="AA785" s="30"/>
    </row>
    <row r="786">
      <c r="A786" s="30"/>
      <c r="B786" s="30"/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  <c r="S786" s="30"/>
      <c r="T786" s="30"/>
      <c r="U786" s="30"/>
      <c r="V786" s="30"/>
      <c r="W786" s="30"/>
      <c r="X786" s="30"/>
      <c r="Y786" s="30"/>
      <c r="Z786" s="30"/>
      <c r="AA786" s="30"/>
    </row>
    <row r="787">
      <c r="A787" s="30"/>
      <c r="B787" s="30"/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  <c r="S787" s="30"/>
      <c r="T787" s="30"/>
      <c r="U787" s="30"/>
      <c r="V787" s="30"/>
      <c r="W787" s="30"/>
      <c r="X787" s="30"/>
      <c r="Y787" s="30"/>
      <c r="Z787" s="30"/>
      <c r="AA787" s="30"/>
    </row>
    <row r="788">
      <c r="A788" s="30"/>
      <c r="B788" s="30"/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  <c r="S788" s="30"/>
      <c r="T788" s="30"/>
      <c r="U788" s="30"/>
      <c r="V788" s="30"/>
      <c r="W788" s="30"/>
      <c r="X788" s="30"/>
      <c r="Y788" s="30"/>
      <c r="Z788" s="30"/>
      <c r="AA788" s="30"/>
    </row>
    <row r="789">
      <c r="A789" s="30"/>
      <c r="B789" s="30"/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  <c r="S789" s="30"/>
      <c r="T789" s="30"/>
      <c r="U789" s="30"/>
      <c r="V789" s="30"/>
      <c r="W789" s="30"/>
      <c r="X789" s="30"/>
      <c r="Y789" s="30"/>
      <c r="Z789" s="30"/>
      <c r="AA789" s="30"/>
    </row>
    <row r="790">
      <c r="A790" s="30"/>
      <c r="B790" s="30"/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  <c r="S790" s="30"/>
      <c r="T790" s="30"/>
      <c r="U790" s="30"/>
      <c r="V790" s="30"/>
      <c r="W790" s="30"/>
      <c r="X790" s="30"/>
      <c r="Y790" s="30"/>
      <c r="Z790" s="30"/>
      <c r="AA790" s="30"/>
    </row>
    <row r="791">
      <c r="A791" s="30"/>
      <c r="B791" s="30"/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  <c r="S791" s="30"/>
      <c r="T791" s="30"/>
      <c r="U791" s="30"/>
      <c r="V791" s="30"/>
      <c r="W791" s="30"/>
      <c r="X791" s="30"/>
      <c r="Y791" s="30"/>
      <c r="Z791" s="30"/>
      <c r="AA791" s="30"/>
    </row>
    <row r="792">
      <c r="A792" s="30"/>
      <c r="B792" s="30"/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  <c r="S792" s="30"/>
      <c r="T792" s="30"/>
      <c r="U792" s="30"/>
      <c r="V792" s="30"/>
      <c r="W792" s="30"/>
      <c r="X792" s="30"/>
      <c r="Y792" s="30"/>
      <c r="Z792" s="30"/>
      <c r="AA792" s="30"/>
    </row>
    <row r="793">
      <c r="A793" s="30"/>
      <c r="B793" s="30"/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  <c r="S793" s="30"/>
      <c r="T793" s="30"/>
      <c r="U793" s="30"/>
      <c r="V793" s="30"/>
      <c r="W793" s="30"/>
      <c r="X793" s="30"/>
      <c r="Y793" s="30"/>
      <c r="Z793" s="30"/>
      <c r="AA793" s="30"/>
    </row>
    <row r="794">
      <c r="A794" s="30"/>
      <c r="B794" s="30"/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  <c r="S794" s="30"/>
      <c r="T794" s="30"/>
      <c r="U794" s="30"/>
      <c r="V794" s="30"/>
      <c r="W794" s="30"/>
      <c r="X794" s="30"/>
      <c r="Y794" s="30"/>
      <c r="Z794" s="30"/>
      <c r="AA794" s="30"/>
    </row>
    <row r="795">
      <c r="A795" s="30"/>
      <c r="B795" s="30"/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  <c r="S795" s="30"/>
      <c r="T795" s="30"/>
      <c r="U795" s="30"/>
      <c r="V795" s="30"/>
      <c r="W795" s="30"/>
      <c r="X795" s="30"/>
      <c r="Y795" s="30"/>
      <c r="Z795" s="30"/>
      <c r="AA795" s="30"/>
    </row>
    <row r="796">
      <c r="A796" s="30"/>
      <c r="B796" s="30"/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  <c r="S796" s="30"/>
      <c r="T796" s="30"/>
      <c r="U796" s="30"/>
      <c r="V796" s="30"/>
      <c r="W796" s="30"/>
      <c r="X796" s="30"/>
      <c r="Y796" s="30"/>
      <c r="Z796" s="30"/>
      <c r="AA796" s="30"/>
    </row>
    <row r="797">
      <c r="A797" s="30"/>
      <c r="B797" s="30"/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  <c r="S797" s="30"/>
      <c r="T797" s="30"/>
      <c r="U797" s="30"/>
      <c r="V797" s="30"/>
      <c r="W797" s="30"/>
      <c r="X797" s="30"/>
      <c r="Y797" s="30"/>
      <c r="Z797" s="30"/>
      <c r="AA797" s="30"/>
    </row>
    <row r="798">
      <c r="A798" s="30"/>
      <c r="B798" s="30"/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  <c r="S798" s="30"/>
      <c r="T798" s="30"/>
      <c r="U798" s="30"/>
      <c r="V798" s="30"/>
      <c r="W798" s="30"/>
      <c r="X798" s="30"/>
      <c r="Y798" s="30"/>
      <c r="Z798" s="30"/>
      <c r="AA798" s="30"/>
    </row>
    <row r="799">
      <c r="A799" s="30"/>
      <c r="B799" s="30"/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  <c r="S799" s="30"/>
      <c r="T799" s="30"/>
      <c r="U799" s="30"/>
      <c r="V799" s="30"/>
      <c r="W799" s="30"/>
      <c r="X799" s="30"/>
      <c r="Y799" s="30"/>
      <c r="Z799" s="30"/>
      <c r="AA799" s="30"/>
    </row>
    <row r="800">
      <c r="A800" s="30"/>
      <c r="B800" s="30"/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  <c r="S800" s="30"/>
      <c r="T800" s="30"/>
      <c r="U800" s="30"/>
      <c r="V800" s="30"/>
      <c r="W800" s="30"/>
      <c r="X800" s="30"/>
      <c r="Y800" s="30"/>
      <c r="Z800" s="30"/>
      <c r="AA800" s="30"/>
    </row>
    <row r="801">
      <c r="A801" s="30"/>
      <c r="B801" s="30"/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  <c r="S801" s="30"/>
      <c r="T801" s="30"/>
      <c r="U801" s="30"/>
      <c r="V801" s="30"/>
      <c r="W801" s="30"/>
      <c r="X801" s="30"/>
      <c r="Y801" s="30"/>
      <c r="Z801" s="30"/>
      <c r="AA801" s="30"/>
    </row>
    <row r="802">
      <c r="A802" s="30"/>
      <c r="B802" s="30"/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  <c r="S802" s="30"/>
      <c r="T802" s="30"/>
      <c r="U802" s="30"/>
      <c r="V802" s="30"/>
      <c r="W802" s="30"/>
      <c r="X802" s="30"/>
      <c r="Y802" s="30"/>
      <c r="Z802" s="30"/>
      <c r="AA802" s="30"/>
    </row>
    <row r="803">
      <c r="A803" s="30"/>
      <c r="B803" s="30"/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  <c r="S803" s="30"/>
      <c r="T803" s="30"/>
      <c r="U803" s="30"/>
      <c r="V803" s="30"/>
      <c r="W803" s="30"/>
      <c r="X803" s="30"/>
      <c r="Y803" s="30"/>
      <c r="Z803" s="30"/>
      <c r="AA803" s="30"/>
    </row>
    <row r="804">
      <c r="A804" s="30"/>
      <c r="B804" s="30"/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  <c r="S804" s="30"/>
      <c r="T804" s="30"/>
      <c r="U804" s="30"/>
      <c r="V804" s="30"/>
      <c r="W804" s="30"/>
      <c r="X804" s="30"/>
      <c r="Y804" s="30"/>
      <c r="Z804" s="30"/>
      <c r="AA804" s="30"/>
    </row>
    <row r="805">
      <c r="A805" s="30"/>
      <c r="B805" s="30"/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  <c r="S805" s="30"/>
      <c r="T805" s="30"/>
      <c r="U805" s="30"/>
      <c r="V805" s="30"/>
      <c r="W805" s="30"/>
      <c r="X805" s="30"/>
      <c r="Y805" s="30"/>
      <c r="Z805" s="30"/>
      <c r="AA805" s="30"/>
    </row>
    <row r="806">
      <c r="A806" s="30"/>
      <c r="B806" s="30"/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  <c r="S806" s="30"/>
      <c r="T806" s="30"/>
      <c r="U806" s="30"/>
      <c r="V806" s="30"/>
      <c r="W806" s="30"/>
      <c r="X806" s="30"/>
      <c r="Y806" s="30"/>
      <c r="Z806" s="30"/>
      <c r="AA806" s="30"/>
    </row>
    <row r="807">
      <c r="A807" s="30"/>
      <c r="B807" s="30"/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  <c r="S807" s="30"/>
      <c r="T807" s="30"/>
      <c r="U807" s="30"/>
      <c r="V807" s="30"/>
      <c r="W807" s="30"/>
      <c r="X807" s="30"/>
      <c r="Y807" s="30"/>
      <c r="Z807" s="30"/>
      <c r="AA807" s="30"/>
    </row>
    <row r="808">
      <c r="A808" s="30"/>
      <c r="B808" s="30"/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  <c r="S808" s="30"/>
      <c r="T808" s="30"/>
      <c r="U808" s="30"/>
      <c r="V808" s="30"/>
      <c r="W808" s="30"/>
      <c r="X808" s="30"/>
      <c r="Y808" s="30"/>
      <c r="Z808" s="30"/>
      <c r="AA808" s="30"/>
    </row>
    <row r="809">
      <c r="A809" s="30"/>
      <c r="B809" s="30"/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  <c r="S809" s="30"/>
      <c r="T809" s="30"/>
      <c r="U809" s="30"/>
      <c r="V809" s="30"/>
      <c r="W809" s="30"/>
      <c r="X809" s="30"/>
      <c r="Y809" s="30"/>
      <c r="Z809" s="30"/>
      <c r="AA809" s="30"/>
    </row>
    <row r="810">
      <c r="A810" s="30"/>
      <c r="B810" s="30"/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  <c r="S810" s="30"/>
      <c r="T810" s="30"/>
      <c r="U810" s="30"/>
      <c r="V810" s="30"/>
      <c r="W810" s="30"/>
      <c r="X810" s="30"/>
      <c r="Y810" s="30"/>
      <c r="Z810" s="30"/>
      <c r="AA810" s="30"/>
    </row>
    <row r="811">
      <c r="A811" s="30"/>
      <c r="B811" s="30"/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  <c r="S811" s="30"/>
      <c r="T811" s="30"/>
      <c r="U811" s="30"/>
      <c r="V811" s="30"/>
      <c r="W811" s="30"/>
      <c r="X811" s="30"/>
      <c r="Y811" s="30"/>
      <c r="Z811" s="30"/>
      <c r="AA811" s="30"/>
    </row>
    <row r="812">
      <c r="A812" s="30"/>
      <c r="B812" s="30"/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  <c r="S812" s="30"/>
      <c r="T812" s="30"/>
      <c r="U812" s="30"/>
      <c r="V812" s="30"/>
      <c r="W812" s="30"/>
      <c r="X812" s="30"/>
      <c r="Y812" s="30"/>
      <c r="Z812" s="30"/>
      <c r="AA812" s="30"/>
    </row>
    <row r="813">
      <c r="A813" s="30"/>
      <c r="B813" s="30"/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  <c r="S813" s="30"/>
      <c r="T813" s="30"/>
      <c r="U813" s="30"/>
      <c r="V813" s="30"/>
      <c r="W813" s="30"/>
      <c r="X813" s="30"/>
      <c r="Y813" s="30"/>
      <c r="Z813" s="30"/>
      <c r="AA813" s="30"/>
    </row>
    <row r="814">
      <c r="A814" s="30"/>
      <c r="B814" s="30"/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  <c r="S814" s="30"/>
      <c r="T814" s="30"/>
      <c r="U814" s="30"/>
      <c r="V814" s="30"/>
      <c r="W814" s="30"/>
      <c r="X814" s="30"/>
      <c r="Y814" s="30"/>
      <c r="Z814" s="30"/>
      <c r="AA814" s="30"/>
    </row>
    <row r="815">
      <c r="A815" s="30"/>
      <c r="B815" s="30"/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  <c r="S815" s="30"/>
      <c r="T815" s="30"/>
      <c r="U815" s="30"/>
      <c r="V815" s="30"/>
      <c r="W815" s="30"/>
      <c r="X815" s="30"/>
      <c r="Y815" s="30"/>
      <c r="Z815" s="30"/>
      <c r="AA815" s="30"/>
    </row>
    <row r="816">
      <c r="A816" s="30"/>
      <c r="B816" s="30"/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  <c r="S816" s="30"/>
      <c r="T816" s="30"/>
      <c r="U816" s="30"/>
      <c r="V816" s="30"/>
      <c r="W816" s="30"/>
      <c r="X816" s="30"/>
      <c r="Y816" s="30"/>
      <c r="Z816" s="30"/>
      <c r="AA816" s="30"/>
    </row>
    <row r="817">
      <c r="A817" s="30"/>
      <c r="B817" s="30"/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  <c r="S817" s="30"/>
      <c r="T817" s="30"/>
      <c r="U817" s="30"/>
      <c r="V817" s="30"/>
      <c r="W817" s="30"/>
      <c r="X817" s="30"/>
      <c r="Y817" s="30"/>
      <c r="Z817" s="30"/>
      <c r="AA817" s="30"/>
    </row>
    <row r="818">
      <c r="A818" s="30"/>
      <c r="B818" s="30"/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  <c r="S818" s="30"/>
      <c r="T818" s="30"/>
      <c r="U818" s="30"/>
      <c r="V818" s="30"/>
      <c r="W818" s="30"/>
      <c r="X818" s="30"/>
      <c r="Y818" s="30"/>
      <c r="Z818" s="30"/>
      <c r="AA818" s="30"/>
    </row>
    <row r="819">
      <c r="A819" s="30"/>
      <c r="B819" s="30"/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  <c r="S819" s="30"/>
      <c r="T819" s="30"/>
      <c r="U819" s="30"/>
      <c r="V819" s="30"/>
      <c r="W819" s="30"/>
      <c r="X819" s="30"/>
      <c r="Y819" s="30"/>
      <c r="Z819" s="30"/>
      <c r="AA819" s="30"/>
    </row>
    <row r="820">
      <c r="A820" s="30"/>
      <c r="B820" s="30"/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  <c r="S820" s="30"/>
      <c r="T820" s="30"/>
      <c r="U820" s="30"/>
      <c r="V820" s="30"/>
      <c r="W820" s="30"/>
      <c r="X820" s="30"/>
      <c r="Y820" s="30"/>
      <c r="Z820" s="30"/>
      <c r="AA820" s="30"/>
    </row>
    <row r="821">
      <c r="A821" s="30"/>
      <c r="B821" s="30"/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  <c r="S821" s="30"/>
      <c r="T821" s="30"/>
      <c r="U821" s="30"/>
      <c r="V821" s="30"/>
      <c r="W821" s="30"/>
      <c r="X821" s="30"/>
      <c r="Y821" s="30"/>
      <c r="Z821" s="30"/>
      <c r="AA821" s="30"/>
    </row>
    <row r="822">
      <c r="A822" s="30"/>
      <c r="B822" s="30"/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  <c r="S822" s="30"/>
      <c r="T822" s="30"/>
      <c r="U822" s="30"/>
      <c r="V822" s="30"/>
      <c r="W822" s="30"/>
      <c r="X822" s="30"/>
      <c r="Y822" s="30"/>
      <c r="Z822" s="30"/>
      <c r="AA822" s="30"/>
    </row>
    <row r="823">
      <c r="A823" s="30"/>
      <c r="B823" s="30"/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  <c r="S823" s="30"/>
      <c r="T823" s="30"/>
      <c r="U823" s="30"/>
      <c r="V823" s="30"/>
      <c r="W823" s="30"/>
      <c r="X823" s="30"/>
      <c r="Y823" s="30"/>
      <c r="Z823" s="30"/>
      <c r="AA823" s="30"/>
    </row>
    <row r="824">
      <c r="A824" s="30"/>
      <c r="B824" s="30"/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  <c r="S824" s="30"/>
      <c r="T824" s="30"/>
      <c r="U824" s="30"/>
      <c r="V824" s="30"/>
      <c r="W824" s="30"/>
      <c r="X824" s="30"/>
      <c r="Y824" s="30"/>
      <c r="Z824" s="30"/>
      <c r="AA824" s="30"/>
    </row>
    <row r="825">
      <c r="A825" s="30"/>
      <c r="B825" s="30"/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  <c r="S825" s="30"/>
      <c r="T825" s="30"/>
      <c r="U825" s="30"/>
      <c r="V825" s="30"/>
      <c r="W825" s="30"/>
      <c r="X825" s="30"/>
      <c r="Y825" s="30"/>
      <c r="Z825" s="30"/>
      <c r="AA825" s="30"/>
    </row>
    <row r="826">
      <c r="A826" s="30"/>
      <c r="B826" s="30"/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  <c r="S826" s="30"/>
      <c r="T826" s="30"/>
      <c r="U826" s="30"/>
      <c r="V826" s="30"/>
      <c r="W826" s="30"/>
      <c r="X826" s="30"/>
      <c r="Y826" s="30"/>
      <c r="Z826" s="30"/>
      <c r="AA826" s="30"/>
    </row>
    <row r="827">
      <c r="A827" s="30"/>
      <c r="B827" s="30"/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  <c r="S827" s="30"/>
      <c r="T827" s="30"/>
      <c r="U827" s="30"/>
      <c r="V827" s="30"/>
      <c r="W827" s="30"/>
      <c r="X827" s="30"/>
      <c r="Y827" s="30"/>
      <c r="Z827" s="30"/>
      <c r="AA827" s="30"/>
    </row>
    <row r="828">
      <c r="A828" s="30"/>
      <c r="B828" s="30"/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  <c r="S828" s="30"/>
      <c r="T828" s="30"/>
      <c r="U828" s="30"/>
      <c r="V828" s="30"/>
      <c r="W828" s="30"/>
      <c r="X828" s="30"/>
      <c r="Y828" s="30"/>
      <c r="Z828" s="30"/>
      <c r="AA828" s="30"/>
    </row>
    <row r="829">
      <c r="A829" s="30"/>
      <c r="B829" s="30"/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  <c r="S829" s="30"/>
      <c r="T829" s="30"/>
      <c r="U829" s="30"/>
      <c r="V829" s="30"/>
      <c r="W829" s="30"/>
      <c r="X829" s="30"/>
      <c r="Y829" s="30"/>
      <c r="Z829" s="30"/>
      <c r="AA829" s="30"/>
    </row>
    <row r="830">
      <c r="A830" s="30"/>
      <c r="B830" s="30"/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  <c r="S830" s="30"/>
      <c r="T830" s="30"/>
      <c r="U830" s="30"/>
      <c r="V830" s="30"/>
      <c r="W830" s="30"/>
      <c r="X830" s="30"/>
      <c r="Y830" s="30"/>
      <c r="Z830" s="30"/>
      <c r="AA830" s="30"/>
    </row>
    <row r="831">
      <c r="A831" s="30"/>
      <c r="B831" s="30"/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  <c r="S831" s="30"/>
      <c r="T831" s="30"/>
      <c r="U831" s="30"/>
      <c r="V831" s="30"/>
      <c r="W831" s="30"/>
      <c r="X831" s="30"/>
      <c r="Y831" s="30"/>
      <c r="Z831" s="30"/>
      <c r="AA831" s="30"/>
    </row>
    <row r="832">
      <c r="A832" s="30"/>
      <c r="B832" s="30"/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  <c r="S832" s="30"/>
      <c r="T832" s="30"/>
      <c r="U832" s="30"/>
      <c r="V832" s="30"/>
      <c r="W832" s="30"/>
      <c r="X832" s="30"/>
      <c r="Y832" s="30"/>
      <c r="Z832" s="30"/>
      <c r="AA832" s="30"/>
    </row>
    <row r="833">
      <c r="A833" s="30"/>
      <c r="B833" s="30"/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  <c r="S833" s="30"/>
      <c r="T833" s="30"/>
      <c r="U833" s="30"/>
      <c r="V833" s="30"/>
      <c r="W833" s="30"/>
      <c r="X833" s="30"/>
      <c r="Y833" s="30"/>
      <c r="Z833" s="30"/>
      <c r="AA833" s="30"/>
    </row>
    <row r="834">
      <c r="A834" s="30"/>
      <c r="B834" s="30"/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  <c r="S834" s="30"/>
      <c r="T834" s="30"/>
      <c r="U834" s="30"/>
      <c r="V834" s="30"/>
      <c r="W834" s="30"/>
      <c r="X834" s="30"/>
      <c r="Y834" s="30"/>
      <c r="Z834" s="30"/>
      <c r="AA834" s="30"/>
    </row>
    <row r="835">
      <c r="A835" s="30"/>
      <c r="B835" s="30"/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  <c r="S835" s="30"/>
      <c r="T835" s="30"/>
      <c r="U835" s="30"/>
      <c r="V835" s="30"/>
      <c r="W835" s="30"/>
      <c r="X835" s="30"/>
      <c r="Y835" s="30"/>
      <c r="Z835" s="30"/>
      <c r="AA835" s="30"/>
    </row>
    <row r="836">
      <c r="A836" s="30"/>
      <c r="B836" s="30"/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  <c r="S836" s="30"/>
      <c r="T836" s="30"/>
      <c r="U836" s="30"/>
      <c r="V836" s="30"/>
      <c r="W836" s="30"/>
      <c r="X836" s="30"/>
      <c r="Y836" s="30"/>
      <c r="Z836" s="30"/>
      <c r="AA836" s="30"/>
    </row>
    <row r="837">
      <c r="A837" s="30"/>
      <c r="B837" s="30"/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  <c r="S837" s="30"/>
      <c r="T837" s="30"/>
      <c r="U837" s="30"/>
      <c r="V837" s="30"/>
      <c r="W837" s="30"/>
      <c r="X837" s="30"/>
      <c r="Y837" s="30"/>
      <c r="Z837" s="30"/>
      <c r="AA837" s="30"/>
    </row>
    <row r="838">
      <c r="A838" s="30"/>
      <c r="B838" s="30"/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  <c r="S838" s="30"/>
      <c r="T838" s="30"/>
      <c r="U838" s="30"/>
      <c r="V838" s="30"/>
      <c r="W838" s="30"/>
      <c r="X838" s="30"/>
      <c r="Y838" s="30"/>
      <c r="Z838" s="30"/>
      <c r="AA838" s="30"/>
    </row>
    <row r="839">
      <c r="A839" s="30"/>
      <c r="B839" s="30"/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  <c r="S839" s="30"/>
      <c r="T839" s="30"/>
      <c r="U839" s="30"/>
      <c r="V839" s="30"/>
      <c r="W839" s="30"/>
      <c r="X839" s="30"/>
      <c r="Y839" s="30"/>
      <c r="Z839" s="30"/>
      <c r="AA839" s="30"/>
    </row>
    <row r="840">
      <c r="A840" s="30"/>
      <c r="B840" s="30"/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  <c r="S840" s="30"/>
      <c r="T840" s="30"/>
      <c r="U840" s="30"/>
      <c r="V840" s="30"/>
      <c r="W840" s="30"/>
      <c r="X840" s="30"/>
      <c r="Y840" s="30"/>
      <c r="Z840" s="30"/>
      <c r="AA840" s="30"/>
    </row>
    <row r="841">
      <c r="A841" s="30"/>
      <c r="B841" s="30"/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  <c r="S841" s="30"/>
      <c r="T841" s="30"/>
      <c r="U841" s="30"/>
      <c r="V841" s="30"/>
      <c r="W841" s="30"/>
      <c r="X841" s="30"/>
      <c r="Y841" s="30"/>
      <c r="Z841" s="30"/>
      <c r="AA841" s="30"/>
    </row>
    <row r="842">
      <c r="A842" s="30"/>
      <c r="B842" s="30"/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  <c r="S842" s="30"/>
      <c r="T842" s="30"/>
      <c r="U842" s="30"/>
      <c r="V842" s="30"/>
      <c r="W842" s="30"/>
      <c r="X842" s="30"/>
      <c r="Y842" s="30"/>
      <c r="Z842" s="30"/>
      <c r="AA842" s="30"/>
    </row>
    <row r="843">
      <c r="A843" s="30"/>
      <c r="B843" s="30"/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  <c r="S843" s="30"/>
      <c r="T843" s="30"/>
      <c r="U843" s="30"/>
      <c r="V843" s="30"/>
      <c r="W843" s="30"/>
      <c r="X843" s="30"/>
      <c r="Y843" s="30"/>
      <c r="Z843" s="30"/>
      <c r="AA843" s="30"/>
    </row>
    <row r="844">
      <c r="A844" s="30"/>
      <c r="B844" s="30"/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  <c r="S844" s="30"/>
      <c r="T844" s="30"/>
      <c r="U844" s="30"/>
      <c r="V844" s="30"/>
      <c r="W844" s="30"/>
      <c r="X844" s="30"/>
      <c r="Y844" s="30"/>
      <c r="Z844" s="30"/>
      <c r="AA844" s="30"/>
    </row>
    <row r="845">
      <c r="A845" s="30"/>
      <c r="B845" s="30"/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  <c r="S845" s="30"/>
      <c r="T845" s="30"/>
      <c r="U845" s="30"/>
      <c r="V845" s="30"/>
      <c r="W845" s="30"/>
      <c r="X845" s="30"/>
      <c r="Y845" s="30"/>
      <c r="Z845" s="30"/>
      <c r="AA845" s="30"/>
    </row>
    <row r="846">
      <c r="A846" s="30"/>
      <c r="B846" s="30"/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  <c r="S846" s="30"/>
      <c r="T846" s="30"/>
      <c r="U846" s="30"/>
      <c r="V846" s="30"/>
      <c r="W846" s="30"/>
      <c r="X846" s="30"/>
      <c r="Y846" s="30"/>
      <c r="Z846" s="30"/>
      <c r="AA846" s="30"/>
    </row>
    <row r="847">
      <c r="A847" s="30"/>
      <c r="B847" s="30"/>
      <c r="C847" s="30"/>
      <c r="D847" s="30"/>
      <c r="E847" s="30"/>
      <c r="F847" s="30"/>
      <c r="G847" s="30"/>
      <c r="H847" s="30"/>
      <c r="I847" s="30"/>
      <c r="J847" s="30"/>
      <c r="K847" s="30"/>
      <c r="L847" s="30"/>
      <c r="M847" s="30"/>
      <c r="N847" s="30"/>
      <c r="O847" s="30"/>
      <c r="P847" s="30"/>
      <c r="Q847" s="30"/>
      <c r="R847" s="30"/>
      <c r="S847" s="30"/>
      <c r="T847" s="30"/>
      <c r="U847" s="30"/>
      <c r="V847" s="30"/>
      <c r="W847" s="30"/>
      <c r="X847" s="30"/>
      <c r="Y847" s="30"/>
      <c r="Z847" s="30"/>
      <c r="AA847" s="30"/>
    </row>
    <row r="848">
      <c r="A848" s="30"/>
      <c r="B848" s="30"/>
      <c r="C848" s="30"/>
      <c r="D848" s="30"/>
      <c r="E848" s="30"/>
      <c r="F848" s="30"/>
      <c r="G848" s="30"/>
      <c r="H848" s="30"/>
      <c r="I848" s="30"/>
      <c r="J848" s="30"/>
      <c r="K848" s="30"/>
      <c r="L848" s="30"/>
      <c r="M848" s="30"/>
      <c r="N848" s="30"/>
      <c r="O848" s="30"/>
      <c r="P848" s="30"/>
      <c r="Q848" s="30"/>
      <c r="R848" s="30"/>
      <c r="S848" s="30"/>
      <c r="T848" s="30"/>
      <c r="U848" s="30"/>
      <c r="V848" s="30"/>
      <c r="W848" s="30"/>
      <c r="X848" s="30"/>
      <c r="Y848" s="30"/>
      <c r="Z848" s="30"/>
      <c r="AA848" s="30"/>
    </row>
    <row r="849">
      <c r="A849" s="30"/>
      <c r="B849" s="30"/>
      <c r="C849" s="30"/>
      <c r="D849" s="30"/>
      <c r="E849" s="30"/>
      <c r="F849" s="30"/>
      <c r="G849" s="30"/>
      <c r="H849" s="30"/>
      <c r="I849" s="30"/>
      <c r="J849" s="30"/>
      <c r="K849" s="30"/>
      <c r="L849" s="30"/>
      <c r="M849" s="30"/>
      <c r="N849" s="30"/>
      <c r="O849" s="30"/>
      <c r="P849" s="30"/>
      <c r="Q849" s="30"/>
      <c r="R849" s="30"/>
      <c r="S849" s="30"/>
      <c r="T849" s="30"/>
      <c r="U849" s="30"/>
      <c r="V849" s="30"/>
      <c r="W849" s="30"/>
      <c r="X849" s="30"/>
      <c r="Y849" s="30"/>
      <c r="Z849" s="30"/>
      <c r="AA849" s="30"/>
    </row>
    <row r="850">
      <c r="A850" s="30"/>
      <c r="B850" s="30"/>
      <c r="C850" s="30"/>
      <c r="D850" s="30"/>
      <c r="E850" s="30"/>
      <c r="F850" s="30"/>
      <c r="G850" s="30"/>
      <c r="H850" s="30"/>
      <c r="I850" s="30"/>
      <c r="J850" s="30"/>
      <c r="K850" s="30"/>
      <c r="L850" s="30"/>
      <c r="M850" s="30"/>
      <c r="N850" s="30"/>
      <c r="O850" s="30"/>
      <c r="P850" s="30"/>
      <c r="Q850" s="30"/>
      <c r="R850" s="30"/>
      <c r="S850" s="30"/>
      <c r="T850" s="30"/>
      <c r="U850" s="30"/>
      <c r="V850" s="30"/>
      <c r="W850" s="30"/>
      <c r="X850" s="30"/>
      <c r="Y850" s="30"/>
      <c r="Z850" s="30"/>
      <c r="AA850" s="30"/>
    </row>
    <row r="851">
      <c r="A851" s="30"/>
      <c r="B851" s="30"/>
      <c r="C851" s="30"/>
      <c r="D851" s="30"/>
      <c r="E851" s="30"/>
      <c r="F851" s="30"/>
      <c r="G851" s="30"/>
      <c r="H851" s="30"/>
      <c r="I851" s="30"/>
      <c r="J851" s="30"/>
      <c r="K851" s="30"/>
      <c r="L851" s="30"/>
      <c r="M851" s="30"/>
      <c r="N851" s="30"/>
      <c r="O851" s="30"/>
      <c r="P851" s="30"/>
      <c r="Q851" s="30"/>
      <c r="R851" s="30"/>
      <c r="S851" s="30"/>
      <c r="T851" s="30"/>
      <c r="U851" s="30"/>
      <c r="V851" s="30"/>
      <c r="W851" s="30"/>
      <c r="X851" s="30"/>
      <c r="Y851" s="30"/>
      <c r="Z851" s="30"/>
      <c r="AA851" s="30"/>
    </row>
    <row r="852">
      <c r="A852" s="30"/>
      <c r="B852" s="30"/>
      <c r="C852" s="30"/>
      <c r="D852" s="30"/>
      <c r="E852" s="30"/>
      <c r="F852" s="30"/>
      <c r="G852" s="30"/>
      <c r="H852" s="30"/>
      <c r="I852" s="30"/>
      <c r="J852" s="30"/>
      <c r="K852" s="30"/>
      <c r="L852" s="30"/>
      <c r="M852" s="30"/>
      <c r="N852" s="30"/>
      <c r="O852" s="30"/>
      <c r="P852" s="30"/>
      <c r="Q852" s="30"/>
      <c r="R852" s="30"/>
      <c r="S852" s="30"/>
      <c r="T852" s="30"/>
      <c r="U852" s="30"/>
      <c r="V852" s="30"/>
      <c r="W852" s="30"/>
      <c r="X852" s="30"/>
      <c r="Y852" s="30"/>
      <c r="Z852" s="30"/>
      <c r="AA852" s="30"/>
    </row>
    <row r="853">
      <c r="A853" s="30"/>
      <c r="B853" s="30"/>
      <c r="C853" s="30"/>
      <c r="D853" s="30"/>
      <c r="E853" s="30"/>
      <c r="F853" s="30"/>
      <c r="G853" s="30"/>
      <c r="H853" s="30"/>
      <c r="I853" s="30"/>
      <c r="J853" s="30"/>
      <c r="K853" s="30"/>
      <c r="L853" s="30"/>
      <c r="M853" s="30"/>
      <c r="N853" s="30"/>
      <c r="O853" s="30"/>
      <c r="P853" s="30"/>
      <c r="Q853" s="30"/>
      <c r="R853" s="30"/>
      <c r="S853" s="30"/>
      <c r="T853" s="30"/>
      <c r="U853" s="30"/>
      <c r="V853" s="30"/>
      <c r="W853" s="30"/>
      <c r="X853" s="30"/>
      <c r="Y853" s="30"/>
      <c r="Z853" s="30"/>
      <c r="AA853" s="30"/>
    </row>
    <row r="854">
      <c r="A854" s="30"/>
      <c r="B854" s="30"/>
      <c r="C854" s="30"/>
      <c r="D854" s="30"/>
      <c r="E854" s="30"/>
      <c r="F854" s="30"/>
      <c r="G854" s="30"/>
      <c r="H854" s="30"/>
      <c r="I854" s="30"/>
      <c r="J854" s="30"/>
      <c r="K854" s="30"/>
      <c r="L854" s="30"/>
      <c r="M854" s="30"/>
      <c r="N854" s="30"/>
      <c r="O854" s="30"/>
      <c r="P854" s="30"/>
      <c r="Q854" s="30"/>
      <c r="R854" s="30"/>
      <c r="S854" s="30"/>
      <c r="T854" s="30"/>
      <c r="U854" s="30"/>
      <c r="V854" s="30"/>
      <c r="W854" s="30"/>
      <c r="X854" s="30"/>
      <c r="Y854" s="30"/>
      <c r="Z854" s="30"/>
      <c r="AA854" s="30"/>
    </row>
    <row r="855">
      <c r="A855" s="30"/>
      <c r="B855" s="30"/>
      <c r="C855" s="30"/>
      <c r="D855" s="30"/>
      <c r="E855" s="30"/>
      <c r="F855" s="30"/>
      <c r="G855" s="30"/>
      <c r="H855" s="30"/>
      <c r="I855" s="30"/>
      <c r="J855" s="30"/>
      <c r="K855" s="30"/>
      <c r="L855" s="30"/>
      <c r="M855" s="30"/>
      <c r="N855" s="30"/>
      <c r="O855" s="30"/>
      <c r="P855" s="30"/>
      <c r="Q855" s="30"/>
      <c r="R855" s="30"/>
      <c r="S855" s="30"/>
      <c r="T855" s="30"/>
      <c r="U855" s="30"/>
      <c r="V855" s="30"/>
      <c r="W855" s="30"/>
      <c r="X855" s="30"/>
      <c r="Y855" s="30"/>
      <c r="Z855" s="30"/>
      <c r="AA855" s="30"/>
    </row>
    <row r="856">
      <c r="A856" s="30"/>
      <c r="B856" s="30"/>
      <c r="C856" s="30"/>
      <c r="D856" s="30"/>
      <c r="E856" s="30"/>
      <c r="F856" s="30"/>
      <c r="G856" s="30"/>
      <c r="H856" s="30"/>
      <c r="I856" s="30"/>
      <c r="J856" s="30"/>
      <c r="K856" s="30"/>
      <c r="L856" s="30"/>
      <c r="M856" s="30"/>
      <c r="N856" s="30"/>
      <c r="O856" s="30"/>
      <c r="P856" s="30"/>
      <c r="Q856" s="30"/>
      <c r="R856" s="30"/>
      <c r="S856" s="30"/>
      <c r="T856" s="30"/>
      <c r="U856" s="30"/>
      <c r="V856" s="30"/>
      <c r="W856" s="30"/>
      <c r="X856" s="30"/>
      <c r="Y856" s="30"/>
      <c r="Z856" s="30"/>
      <c r="AA856" s="30"/>
    </row>
    <row r="857">
      <c r="A857" s="30"/>
      <c r="B857" s="30"/>
      <c r="C857" s="30"/>
      <c r="D857" s="30"/>
      <c r="E857" s="30"/>
      <c r="F857" s="30"/>
      <c r="G857" s="30"/>
      <c r="H857" s="30"/>
      <c r="I857" s="30"/>
      <c r="J857" s="30"/>
      <c r="K857" s="30"/>
      <c r="L857" s="30"/>
      <c r="M857" s="30"/>
      <c r="N857" s="30"/>
      <c r="O857" s="30"/>
      <c r="P857" s="30"/>
      <c r="Q857" s="30"/>
      <c r="R857" s="30"/>
      <c r="S857" s="30"/>
      <c r="T857" s="30"/>
      <c r="U857" s="30"/>
      <c r="V857" s="30"/>
      <c r="W857" s="30"/>
      <c r="X857" s="30"/>
      <c r="Y857" s="30"/>
      <c r="Z857" s="30"/>
      <c r="AA857" s="30"/>
    </row>
    <row r="858">
      <c r="A858" s="30"/>
      <c r="B858" s="30"/>
      <c r="C858" s="30"/>
      <c r="D858" s="30"/>
      <c r="E858" s="30"/>
      <c r="F858" s="30"/>
      <c r="G858" s="30"/>
      <c r="H858" s="30"/>
      <c r="I858" s="30"/>
      <c r="J858" s="30"/>
      <c r="K858" s="30"/>
      <c r="L858" s="30"/>
      <c r="M858" s="30"/>
      <c r="N858" s="30"/>
      <c r="O858" s="30"/>
      <c r="P858" s="30"/>
      <c r="Q858" s="30"/>
      <c r="R858" s="30"/>
      <c r="S858" s="30"/>
      <c r="T858" s="30"/>
      <c r="U858" s="30"/>
      <c r="V858" s="30"/>
      <c r="W858" s="30"/>
      <c r="X858" s="30"/>
      <c r="Y858" s="30"/>
      <c r="Z858" s="30"/>
      <c r="AA858" s="30"/>
    </row>
    <row r="859">
      <c r="A859" s="30"/>
      <c r="B859" s="30"/>
      <c r="C859" s="30"/>
      <c r="D859" s="30"/>
      <c r="E859" s="30"/>
      <c r="F859" s="30"/>
      <c r="G859" s="30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  <c r="S859" s="30"/>
      <c r="T859" s="30"/>
      <c r="U859" s="30"/>
      <c r="V859" s="30"/>
      <c r="W859" s="30"/>
      <c r="X859" s="30"/>
      <c r="Y859" s="30"/>
      <c r="Z859" s="30"/>
      <c r="AA859" s="30"/>
    </row>
    <row r="860">
      <c r="A860" s="30"/>
      <c r="B860" s="30"/>
      <c r="C860" s="30"/>
      <c r="D860" s="30"/>
      <c r="E860" s="30"/>
      <c r="F860" s="30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  <c r="S860" s="30"/>
      <c r="T860" s="30"/>
      <c r="U860" s="30"/>
      <c r="V860" s="30"/>
      <c r="W860" s="30"/>
      <c r="X860" s="30"/>
      <c r="Y860" s="30"/>
      <c r="Z860" s="30"/>
      <c r="AA860" s="30"/>
    </row>
    <row r="861">
      <c r="A861" s="30"/>
      <c r="B861" s="30"/>
      <c r="C861" s="30"/>
      <c r="D861" s="30"/>
      <c r="E861" s="30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  <c r="S861" s="30"/>
      <c r="T861" s="30"/>
      <c r="U861" s="30"/>
      <c r="V861" s="30"/>
      <c r="W861" s="30"/>
      <c r="X861" s="30"/>
      <c r="Y861" s="30"/>
      <c r="Z861" s="30"/>
      <c r="AA861" s="30"/>
    </row>
    <row r="862">
      <c r="A862" s="30"/>
      <c r="B862" s="30"/>
      <c r="C862" s="30"/>
      <c r="D862" s="30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  <c r="S862" s="30"/>
      <c r="T862" s="30"/>
      <c r="U862" s="30"/>
      <c r="V862" s="30"/>
      <c r="W862" s="30"/>
      <c r="X862" s="30"/>
      <c r="Y862" s="30"/>
      <c r="Z862" s="30"/>
      <c r="AA862" s="30"/>
    </row>
    <row r="863">
      <c r="A863" s="30"/>
      <c r="B863" s="30"/>
      <c r="C863" s="30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  <c r="S863" s="30"/>
      <c r="T863" s="30"/>
      <c r="U863" s="30"/>
      <c r="V863" s="30"/>
      <c r="W863" s="30"/>
      <c r="X863" s="30"/>
      <c r="Y863" s="30"/>
      <c r="Z863" s="30"/>
      <c r="AA863" s="30"/>
    </row>
    <row r="864">
      <c r="A864" s="30"/>
      <c r="B864" s="30"/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  <c r="S864" s="30"/>
      <c r="T864" s="30"/>
      <c r="U864" s="30"/>
      <c r="V864" s="30"/>
      <c r="W864" s="30"/>
      <c r="X864" s="30"/>
      <c r="Y864" s="30"/>
      <c r="Z864" s="30"/>
      <c r="AA864" s="30"/>
    </row>
    <row r="865">
      <c r="A865" s="30"/>
      <c r="B865" s="30"/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  <c r="S865" s="30"/>
      <c r="T865" s="30"/>
      <c r="U865" s="30"/>
      <c r="V865" s="30"/>
      <c r="W865" s="30"/>
      <c r="X865" s="30"/>
      <c r="Y865" s="30"/>
      <c r="Z865" s="30"/>
      <c r="AA865" s="30"/>
    </row>
    <row r="866">
      <c r="A866" s="30"/>
      <c r="B866" s="30"/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  <c r="S866" s="30"/>
      <c r="T866" s="30"/>
      <c r="U866" s="30"/>
      <c r="V866" s="30"/>
      <c r="W866" s="30"/>
      <c r="X866" s="30"/>
      <c r="Y866" s="30"/>
      <c r="Z866" s="30"/>
      <c r="AA866" s="30"/>
    </row>
    <row r="867">
      <c r="A867" s="30"/>
      <c r="B867" s="30"/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  <c r="S867" s="30"/>
      <c r="T867" s="30"/>
      <c r="U867" s="30"/>
      <c r="V867" s="30"/>
      <c r="W867" s="30"/>
      <c r="X867" s="30"/>
      <c r="Y867" s="30"/>
      <c r="Z867" s="30"/>
      <c r="AA867" s="30"/>
    </row>
    <row r="868">
      <c r="A868" s="30"/>
      <c r="B868" s="30"/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  <c r="S868" s="30"/>
      <c r="T868" s="30"/>
      <c r="U868" s="30"/>
      <c r="V868" s="30"/>
      <c r="W868" s="30"/>
      <c r="X868" s="30"/>
      <c r="Y868" s="30"/>
      <c r="Z868" s="30"/>
      <c r="AA868" s="30"/>
    </row>
    <row r="869">
      <c r="A869" s="30"/>
      <c r="B869" s="30"/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  <c r="S869" s="30"/>
      <c r="T869" s="30"/>
      <c r="U869" s="30"/>
      <c r="V869" s="30"/>
      <c r="W869" s="30"/>
      <c r="X869" s="30"/>
      <c r="Y869" s="30"/>
      <c r="Z869" s="30"/>
      <c r="AA869" s="30"/>
    </row>
    <row r="870">
      <c r="A870" s="30"/>
      <c r="B870" s="30"/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  <c r="S870" s="30"/>
      <c r="T870" s="30"/>
      <c r="U870" s="30"/>
      <c r="V870" s="30"/>
      <c r="W870" s="30"/>
      <c r="X870" s="30"/>
      <c r="Y870" s="30"/>
      <c r="Z870" s="30"/>
      <c r="AA870" s="30"/>
    </row>
    <row r="871">
      <c r="A871" s="30"/>
      <c r="B871" s="30"/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  <c r="S871" s="30"/>
      <c r="T871" s="30"/>
      <c r="U871" s="30"/>
      <c r="V871" s="30"/>
      <c r="W871" s="30"/>
      <c r="X871" s="30"/>
      <c r="Y871" s="30"/>
      <c r="Z871" s="30"/>
      <c r="AA871" s="30"/>
    </row>
    <row r="872">
      <c r="A872" s="30"/>
      <c r="B872" s="30"/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  <c r="S872" s="30"/>
      <c r="T872" s="30"/>
      <c r="U872" s="30"/>
      <c r="V872" s="30"/>
      <c r="W872" s="30"/>
      <c r="X872" s="30"/>
      <c r="Y872" s="30"/>
      <c r="Z872" s="30"/>
      <c r="AA872" s="30"/>
    </row>
    <row r="873">
      <c r="A873" s="30"/>
      <c r="B873" s="30"/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  <c r="S873" s="30"/>
      <c r="T873" s="30"/>
      <c r="U873" s="30"/>
      <c r="V873" s="30"/>
      <c r="W873" s="30"/>
      <c r="X873" s="30"/>
      <c r="Y873" s="30"/>
      <c r="Z873" s="30"/>
      <c r="AA873" s="30"/>
    </row>
    <row r="874">
      <c r="A874" s="30"/>
      <c r="B874" s="30"/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  <c r="S874" s="30"/>
      <c r="T874" s="30"/>
      <c r="U874" s="30"/>
      <c r="V874" s="30"/>
      <c r="W874" s="30"/>
      <c r="X874" s="30"/>
      <c r="Y874" s="30"/>
      <c r="Z874" s="30"/>
      <c r="AA874" s="30"/>
    </row>
    <row r="875">
      <c r="A875" s="30"/>
      <c r="B875" s="30"/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  <c r="S875" s="30"/>
      <c r="T875" s="30"/>
      <c r="U875" s="30"/>
      <c r="V875" s="30"/>
      <c r="W875" s="30"/>
      <c r="X875" s="30"/>
      <c r="Y875" s="30"/>
      <c r="Z875" s="30"/>
      <c r="AA875" s="30"/>
    </row>
    <row r="876">
      <c r="A876" s="30"/>
      <c r="B876" s="30"/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  <c r="S876" s="30"/>
      <c r="T876" s="30"/>
      <c r="U876" s="30"/>
      <c r="V876" s="30"/>
      <c r="W876" s="30"/>
      <c r="X876" s="30"/>
      <c r="Y876" s="30"/>
      <c r="Z876" s="30"/>
      <c r="AA876" s="30"/>
    </row>
    <row r="877">
      <c r="A877" s="30"/>
      <c r="B877" s="30"/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  <c r="S877" s="30"/>
      <c r="T877" s="30"/>
      <c r="U877" s="30"/>
      <c r="V877" s="30"/>
      <c r="W877" s="30"/>
      <c r="X877" s="30"/>
      <c r="Y877" s="30"/>
      <c r="Z877" s="30"/>
      <c r="AA877" s="30"/>
    </row>
    <row r="878">
      <c r="A878" s="30"/>
      <c r="B878" s="30"/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  <c r="S878" s="30"/>
      <c r="T878" s="30"/>
      <c r="U878" s="30"/>
      <c r="V878" s="30"/>
      <c r="W878" s="30"/>
      <c r="X878" s="30"/>
      <c r="Y878" s="30"/>
      <c r="Z878" s="30"/>
      <c r="AA878" s="30"/>
    </row>
    <row r="879">
      <c r="A879" s="30"/>
      <c r="B879" s="30"/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  <c r="S879" s="30"/>
      <c r="T879" s="30"/>
      <c r="U879" s="30"/>
      <c r="V879" s="30"/>
      <c r="W879" s="30"/>
      <c r="X879" s="30"/>
      <c r="Y879" s="30"/>
      <c r="Z879" s="30"/>
      <c r="AA879" s="30"/>
    </row>
    <row r="880">
      <c r="A880" s="30"/>
      <c r="B880" s="30"/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  <c r="S880" s="30"/>
      <c r="T880" s="30"/>
      <c r="U880" s="30"/>
      <c r="V880" s="30"/>
      <c r="W880" s="30"/>
      <c r="X880" s="30"/>
      <c r="Y880" s="30"/>
      <c r="Z880" s="30"/>
      <c r="AA880" s="30"/>
    </row>
    <row r="881">
      <c r="A881" s="30"/>
      <c r="B881" s="30"/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  <c r="S881" s="30"/>
      <c r="T881" s="30"/>
      <c r="U881" s="30"/>
      <c r="V881" s="30"/>
      <c r="W881" s="30"/>
      <c r="X881" s="30"/>
      <c r="Y881" s="30"/>
      <c r="Z881" s="30"/>
      <c r="AA881" s="30"/>
    </row>
    <row r="882">
      <c r="A882" s="30"/>
      <c r="B882" s="30"/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  <c r="S882" s="30"/>
      <c r="T882" s="30"/>
      <c r="U882" s="30"/>
      <c r="V882" s="30"/>
      <c r="W882" s="30"/>
      <c r="X882" s="30"/>
      <c r="Y882" s="30"/>
      <c r="Z882" s="30"/>
      <c r="AA882" s="30"/>
    </row>
    <row r="883">
      <c r="A883" s="30"/>
      <c r="B883" s="30"/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  <c r="S883" s="30"/>
      <c r="T883" s="30"/>
      <c r="U883" s="30"/>
      <c r="V883" s="30"/>
      <c r="W883" s="30"/>
      <c r="X883" s="30"/>
      <c r="Y883" s="30"/>
      <c r="Z883" s="30"/>
      <c r="AA883" s="30"/>
    </row>
    <row r="884">
      <c r="A884" s="30"/>
      <c r="B884" s="30"/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  <c r="S884" s="30"/>
      <c r="T884" s="30"/>
      <c r="U884" s="30"/>
      <c r="V884" s="30"/>
      <c r="W884" s="30"/>
      <c r="X884" s="30"/>
      <c r="Y884" s="30"/>
      <c r="Z884" s="30"/>
      <c r="AA884" s="30"/>
    </row>
    <row r="885">
      <c r="A885" s="30"/>
      <c r="B885" s="30"/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  <c r="S885" s="30"/>
      <c r="T885" s="30"/>
      <c r="U885" s="30"/>
      <c r="V885" s="30"/>
      <c r="W885" s="30"/>
      <c r="X885" s="30"/>
      <c r="Y885" s="30"/>
      <c r="Z885" s="30"/>
      <c r="AA885" s="30"/>
    </row>
    <row r="886">
      <c r="A886" s="30"/>
      <c r="B886" s="30"/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  <c r="S886" s="30"/>
      <c r="T886" s="30"/>
      <c r="U886" s="30"/>
      <c r="V886" s="30"/>
      <c r="W886" s="30"/>
      <c r="X886" s="30"/>
      <c r="Y886" s="30"/>
      <c r="Z886" s="30"/>
      <c r="AA886" s="30"/>
    </row>
    <row r="887">
      <c r="A887" s="30"/>
      <c r="B887" s="30"/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  <c r="S887" s="30"/>
      <c r="T887" s="30"/>
      <c r="U887" s="30"/>
      <c r="V887" s="30"/>
      <c r="W887" s="30"/>
      <c r="X887" s="30"/>
      <c r="Y887" s="30"/>
      <c r="Z887" s="30"/>
      <c r="AA887" s="30"/>
    </row>
    <row r="888">
      <c r="A888" s="30"/>
      <c r="B888" s="30"/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  <c r="S888" s="30"/>
      <c r="T888" s="30"/>
      <c r="U888" s="30"/>
      <c r="V888" s="30"/>
      <c r="W888" s="30"/>
      <c r="X888" s="30"/>
      <c r="Y888" s="30"/>
      <c r="Z888" s="30"/>
      <c r="AA888" s="30"/>
    </row>
    <row r="889">
      <c r="A889" s="30"/>
      <c r="B889" s="30"/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  <c r="S889" s="30"/>
      <c r="T889" s="30"/>
      <c r="U889" s="30"/>
      <c r="V889" s="30"/>
      <c r="W889" s="30"/>
      <c r="X889" s="30"/>
      <c r="Y889" s="30"/>
      <c r="Z889" s="30"/>
      <c r="AA889" s="30"/>
    </row>
    <row r="890">
      <c r="A890" s="30"/>
      <c r="B890" s="30"/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  <c r="S890" s="30"/>
      <c r="T890" s="30"/>
      <c r="U890" s="30"/>
      <c r="V890" s="30"/>
      <c r="W890" s="30"/>
      <c r="X890" s="30"/>
      <c r="Y890" s="30"/>
      <c r="Z890" s="30"/>
      <c r="AA890" s="30"/>
    </row>
    <row r="891">
      <c r="A891" s="30"/>
      <c r="B891" s="30"/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  <c r="S891" s="30"/>
      <c r="T891" s="30"/>
      <c r="U891" s="30"/>
      <c r="V891" s="30"/>
      <c r="W891" s="30"/>
      <c r="X891" s="30"/>
      <c r="Y891" s="30"/>
      <c r="Z891" s="30"/>
      <c r="AA891" s="30"/>
    </row>
    <row r="892">
      <c r="A892" s="30"/>
      <c r="B892" s="30"/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  <c r="S892" s="30"/>
      <c r="T892" s="30"/>
      <c r="U892" s="30"/>
      <c r="V892" s="30"/>
      <c r="W892" s="30"/>
      <c r="X892" s="30"/>
      <c r="Y892" s="30"/>
      <c r="Z892" s="30"/>
      <c r="AA892" s="30"/>
    </row>
    <row r="893">
      <c r="A893" s="30"/>
      <c r="B893" s="30"/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  <c r="S893" s="30"/>
      <c r="T893" s="30"/>
      <c r="U893" s="30"/>
      <c r="V893" s="30"/>
      <c r="W893" s="30"/>
      <c r="X893" s="30"/>
      <c r="Y893" s="30"/>
      <c r="Z893" s="30"/>
      <c r="AA893" s="30"/>
    </row>
    <row r="894">
      <c r="A894" s="30"/>
      <c r="B894" s="30"/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  <c r="S894" s="30"/>
      <c r="T894" s="30"/>
      <c r="U894" s="30"/>
      <c r="V894" s="30"/>
      <c r="W894" s="30"/>
      <c r="X894" s="30"/>
      <c r="Y894" s="30"/>
      <c r="Z894" s="30"/>
      <c r="AA894" s="30"/>
    </row>
    <row r="895">
      <c r="A895" s="30"/>
      <c r="B895" s="30"/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  <c r="S895" s="30"/>
      <c r="T895" s="30"/>
      <c r="U895" s="30"/>
      <c r="V895" s="30"/>
      <c r="W895" s="30"/>
      <c r="X895" s="30"/>
      <c r="Y895" s="30"/>
      <c r="Z895" s="30"/>
      <c r="AA895" s="30"/>
    </row>
    <row r="896">
      <c r="A896" s="30"/>
      <c r="B896" s="30"/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  <c r="S896" s="30"/>
      <c r="T896" s="30"/>
      <c r="U896" s="30"/>
      <c r="V896" s="30"/>
      <c r="W896" s="30"/>
      <c r="X896" s="30"/>
      <c r="Y896" s="30"/>
      <c r="Z896" s="30"/>
      <c r="AA896" s="30"/>
    </row>
    <row r="897">
      <c r="A897" s="30"/>
      <c r="B897" s="30"/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  <c r="S897" s="30"/>
      <c r="T897" s="30"/>
      <c r="U897" s="30"/>
      <c r="V897" s="30"/>
      <c r="W897" s="30"/>
      <c r="X897" s="30"/>
      <c r="Y897" s="30"/>
      <c r="Z897" s="30"/>
      <c r="AA897" s="30"/>
    </row>
    <row r="898">
      <c r="A898" s="30"/>
      <c r="B898" s="30"/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  <c r="S898" s="30"/>
      <c r="T898" s="30"/>
      <c r="U898" s="30"/>
      <c r="V898" s="30"/>
      <c r="W898" s="30"/>
      <c r="X898" s="30"/>
      <c r="Y898" s="30"/>
      <c r="Z898" s="30"/>
      <c r="AA898" s="30"/>
    </row>
    <row r="899">
      <c r="A899" s="30"/>
      <c r="B899" s="30"/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  <c r="S899" s="30"/>
      <c r="T899" s="30"/>
      <c r="U899" s="30"/>
      <c r="V899" s="30"/>
      <c r="W899" s="30"/>
      <c r="X899" s="30"/>
      <c r="Y899" s="30"/>
      <c r="Z899" s="30"/>
      <c r="AA899" s="30"/>
    </row>
    <row r="900">
      <c r="A900" s="30"/>
      <c r="B900" s="30"/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  <c r="S900" s="30"/>
      <c r="T900" s="30"/>
      <c r="U900" s="30"/>
      <c r="V900" s="30"/>
      <c r="W900" s="30"/>
      <c r="X900" s="30"/>
      <c r="Y900" s="30"/>
      <c r="Z900" s="30"/>
      <c r="AA900" s="30"/>
    </row>
    <row r="901">
      <c r="A901" s="30"/>
      <c r="B901" s="30"/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  <c r="S901" s="30"/>
      <c r="T901" s="30"/>
      <c r="U901" s="30"/>
      <c r="V901" s="30"/>
      <c r="W901" s="30"/>
      <c r="X901" s="30"/>
      <c r="Y901" s="30"/>
      <c r="Z901" s="30"/>
      <c r="AA901" s="30"/>
    </row>
    <row r="902">
      <c r="A902" s="30"/>
      <c r="B902" s="30"/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  <c r="S902" s="30"/>
      <c r="T902" s="30"/>
      <c r="U902" s="30"/>
      <c r="V902" s="30"/>
      <c r="W902" s="30"/>
      <c r="X902" s="30"/>
      <c r="Y902" s="30"/>
      <c r="Z902" s="30"/>
      <c r="AA902" s="30"/>
    </row>
    <row r="903">
      <c r="A903" s="30"/>
      <c r="B903" s="30"/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  <c r="S903" s="30"/>
      <c r="T903" s="30"/>
      <c r="U903" s="30"/>
      <c r="V903" s="30"/>
      <c r="W903" s="30"/>
      <c r="X903" s="30"/>
      <c r="Y903" s="30"/>
      <c r="Z903" s="30"/>
      <c r="AA903" s="30"/>
    </row>
    <row r="904">
      <c r="A904" s="30"/>
      <c r="B904" s="30"/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  <c r="S904" s="30"/>
      <c r="T904" s="30"/>
      <c r="U904" s="30"/>
      <c r="V904" s="30"/>
      <c r="W904" s="30"/>
      <c r="X904" s="30"/>
      <c r="Y904" s="30"/>
      <c r="Z904" s="30"/>
      <c r="AA904" s="30"/>
    </row>
    <row r="905">
      <c r="A905" s="30"/>
      <c r="B905" s="30"/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  <c r="S905" s="30"/>
      <c r="T905" s="30"/>
      <c r="U905" s="30"/>
      <c r="V905" s="30"/>
      <c r="W905" s="30"/>
      <c r="X905" s="30"/>
      <c r="Y905" s="30"/>
      <c r="Z905" s="30"/>
      <c r="AA905" s="30"/>
    </row>
    <row r="906">
      <c r="A906" s="30"/>
      <c r="B906" s="30"/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  <c r="S906" s="30"/>
      <c r="T906" s="30"/>
      <c r="U906" s="30"/>
      <c r="V906" s="30"/>
      <c r="W906" s="30"/>
      <c r="X906" s="30"/>
      <c r="Y906" s="30"/>
      <c r="Z906" s="30"/>
      <c r="AA906" s="30"/>
    </row>
    <row r="907">
      <c r="A907" s="30"/>
      <c r="B907" s="30"/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  <c r="S907" s="30"/>
      <c r="T907" s="30"/>
      <c r="U907" s="30"/>
      <c r="V907" s="30"/>
      <c r="W907" s="30"/>
      <c r="X907" s="30"/>
      <c r="Y907" s="30"/>
      <c r="Z907" s="30"/>
      <c r="AA907" s="30"/>
    </row>
    <row r="908">
      <c r="A908" s="30"/>
      <c r="B908" s="30"/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  <c r="S908" s="30"/>
      <c r="T908" s="30"/>
      <c r="U908" s="30"/>
      <c r="V908" s="30"/>
      <c r="W908" s="30"/>
      <c r="X908" s="30"/>
      <c r="Y908" s="30"/>
      <c r="Z908" s="30"/>
      <c r="AA908" s="30"/>
    </row>
    <row r="909">
      <c r="A909" s="30"/>
      <c r="B909" s="30"/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  <c r="S909" s="30"/>
      <c r="T909" s="30"/>
      <c r="U909" s="30"/>
      <c r="V909" s="30"/>
      <c r="W909" s="30"/>
      <c r="X909" s="30"/>
      <c r="Y909" s="30"/>
      <c r="Z909" s="30"/>
      <c r="AA909" s="30"/>
    </row>
    <row r="910">
      <c r="A910" s="30"/>
      <c r="B910" s="30"/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  <c r="S910" s="30"/>
      <c r="T910" s="30"/>
      <c r="U910" s="30"/>
      <c r="V910" s="30"/>
      <c r="W910" s="30"/>
      <c r="X910" s="30"/>
      <c r="Y910" s="30"/>
      <c r="Z910" s="30"/>
      <c r="AA910" s="30"/>
    </row>
    <row r="911">
      <c r="A911" s="30"/>
      <c r="B911" s="30"/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  <c r="S911" s="30"/>
      <c r="T911" s="30"/>
      <c r="U911" s="30"/>
      <c r="V911" s="30"/>
      <c r="W911" s="30"/>
      <c r="X911" s="30"/>
      <c r="Y911" s="30"/>
      <c r="Z911" s="30"/>
      <c r="AA911" s="30"/>
    </row>
    <row r="912">
      <c r="A912" s="30"/>
      <c r="B912" s="30"/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  <c r="S912" s="30"/>
      <c r="T912" s="30"/>
      <c r="U912" s="30"/>
      <c r="V912" s="30"/>
      <c r="W912" s="30"/>
      <c r="X912" s="30"/>
      <c r="Y912" s="30"/>
      <c r="Z912" s="30"/>
      <c r="AA912" s="30"/>
    </row>
    <row r="913">
      <c r="A913" s="30"/>
      <c r="B913" s="30"/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  <c r="S913" s="30"/>
      <c r="T913" s="30"/>
      <c r="U913" s="30"/>
      <c r="V913" s="30"/>
      <c r="W913" s="30"/>
      <c r="X913" s="30"/>
      <c r="Y913" s="30"/>
      <c r="Z913" s="30"/>
      <c r="AA913" s="30"/>
    </row>
    <row r="914">
      <c r="A914" s="30"/>
      <c r="B914" s="30"/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  <c r="S914" s="30"/>
      <c r="T914" s="30"/>
      <c r="U914" s="30"/>
      <c r="V914" s="30"/>
      <c r="W914" s="30"/>
      <c r="X914" s="30"/>
      <c r="Y914" s="30"/>
      <c r="Z914" s="30"/>
      <c r="AA914" s="30"/>
    </row>
    <row r="915">
      <c r="A915" s="30"/>
      <c r="B915" s="30"/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  <c r="S915" s="30"/>
      <c r="T915" s="30"/>
      <c r="U915" s="30"/>
      <c r="V915" s="30"/>
      <c r="W915" s="30"/>
      <c r="X915" s="30"/>
      <c r="Y915" s="30"/>
      <c r="Z915" s="30"/>
      <c r="AA915" s="30"/>
    </row>
    <row r="916">
      <c r="A916" s="30"/>
      <c r="B916" s="30"/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  <c r="S916" s="30"/>
      <c r="T916" s="30"/>
      <c r="U916" s="30"/>
      <c r="V916" s="30"/>
      <c r="W916" s="30"/>
      <c r="X916" s="30"/>
      <c r="Y916" s="30"/>
      <c r="Z916" s="30"/>
      <c r="AA916" s="30"/>
    </row>
    <row r="917">
      <c r="A917" s="30"/>
      <c r="B917" s="30"/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  <c r="S917" s="30"/>
      <c r="T917" s="30"/>
      <c r="U917" s="30"/>
      <c r="V917" s="30"/>
      <c r="W917" s="30"/>
      <c r="X917" s="30"/>
      <c r="Y917" s="30"/>
      <c r="Z917" s="30"/>
      <c r="AA917" s="30"/>
    </row>
    <row r="918">
      <c r="A918" s="30"/>
      <c r="B918" s="30"/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  <c r="S918" s="30"/>
      <c r="T918" s="30"/>
      <c r="U918" s="30"/>
      <c r="V918" s="30"/>
      <c r="W918" s="30"/>
      <c r="X918" s="30"/>
      <c r="Y918" s="30"/>
      <c r="Z918" s="30"/>
      <c r="AA918" s="30"/>
    </row>
    <row r="919">
      <c r="A919" s="30"/>
      <c r="B919" s="30"/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  <c r="S919" s="30"/>
      <c r="T919" s="30"/>
      <c r="U919" s="30"/>
      <c r="V919" s="30"/>
      <c r="W919" s="30"/>
      <c r="X919" s="30"/>
      <c r="Y919" s="30"/>
      <c r="Z919" s="30"/>
      <c r="AA919" s="30"/>
    </row>
    <row r="920">
      <c r="A920" s="30"/>
      <c r="B920" s="30"/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  <c r="S920" s="30"/>
      <c r="T920" s="30"/>
      <c r="U920" s="30"/>
      <c r="V920" s="30"/>
      <c r="W920" s="30"/>
      <c r="X920" s="30"/>
      <c r="Y920" s="30"/>
      <c r="Z920" s="30"/>
      <c r="AA920" s="30"/>
    </row>
    <row r="921">
      <c r="A921" s="30"/>
      <c r="B921" s="30"/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  <c r="S921" s="30"/>
      <c r="T921" s="30"/>
      <c r="U921" s="30"/>
      <c r="V921" s="30"/>
      <c r="W921" s="30"/>
      <c r="X921" s="30"/>
      <c r="Y921" s="30"/>
      <c r="Z921" s="30"/>
      <c r="AA921" s="30"/>
    </row>
    <row r="922">
      <c r="A922" s="30"/>
      <c r="B922" s="30"/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  <c r="S922" s="30"/>
      <c r="T922" s="30"/>
      <c r="U922" s="30"/>
      <c r="V922" s="30"/>
      <c r="W922" s="30"/>
      <c r="X922" s="30"/>
      <c r="Y922" s="30"/>
      <c r="Z922" s="30"/>
      <c r="AA922" s="30"/>
    </row>
    <row r="923">
      <c r="A923" s="30"/>
      <c r="B923" s="30"/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  <c r="S923" s="30"/>
      <c r="T923" s="30"/>
      <c r="U923" s="30"/>
      <c r="V923" s="30"/>
      <c r="W923" s="30"/>
      <c r="X923" s="30"/>
      <c r="Y923" s="30"/>
      <c r="Z923" s="30"/>
      <c r="AA923" s="30"/>
    </row>
    <row r="924">
      <c r="A924" s="30"/>
      <c r="B924" s="30"/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  <c r="S924" s="30"/>
      <c r="T924" s="30"/>
      <c r="U924" s="30"/>
      <c r="V924" s="30"/>
      <c r="W924" s="30"/>
      <c r="X924" s="30"/>
      <c r="Y924" s="30"/>
      <c r="Z924" s="30"/>
      <c r="AA924" s="30"/>
    </row>
    <row r="925">
      <c r="A925" s="30"/>
      <c r="B925" s="30"/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  <c r="S925" s="30"/>
      <c r="T925" s="30"/>
      <c r="U925" s="30"/>
      <c r="V925" s="30"/>
      <c r="W925" s="30"/>
      <c r="X925" s="30"/>
      <c r="Y925" s="30"/>
      <c r="Z925" s="30"/>
      <c r="AA925" s="30"/>
    </row>
    <row r="926">
      <c r="A926" s="30"/>
      <c r="B926" s="30"/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  <c r="S926" s="30"/>
      <c r="T926" s="30"/>
      <c r="U926" s="30"/>
      <c r="V926" s="30"/>
      <c r="W926" s="30"/>
      <c r="X926" s="30"/>
      <c r="Y926" s="30"/>
      <c r="Z926" s="30"/>
      <c r="AA926" s="30"/>
    </row>
    <row r="927">
      <c r="A927" s="30"/>
      <c r="B927" s="30"/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  <c r="S927" s="30"/>
      <c r="T927" s="30"/>
      <c r="U927" s="30"/>
      <c r="V927" s="30"/>
      <c r="W927" s="30"/>
      <c r="X927" s="30"/>
      <c r="Y927" s="30"/>
      <c r="Z927" s="30"/>
      <c r="AA927" s="30"/>
    </row>
    <row r="928">
      <c r="A928" s="30"/>
      <c r="B928" s="30"/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  <c r="S928" s="30"/>
      <c r="T928" s="30"/>
      <c r="U928" s="30"/>
      <c r="V928" s="30"/>
      <c r="W928" s="30"/>
      <c r="X928" s="30"/>
      <c r="Y928" s="30"/>
      <c r="Z928" s="30"/>
      <c r="AA928" s="30"/>
    </row>
    <row r="929">
      <c r="A929" s="30"/>
      <c r="B929" s="30"/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  <c r="S929" s="30"/>
      <c r="T929" s="30"/>
      <c r="U929" s="30"/>
      <c r="V929" s="30"/>
      <c r="W929" s="30"/>
      <c r="X929" s="30"/>
      <c r="Y929" s="30"/>
      <c r="Z929" s="30"/>
      <c r="AA929" s="30"/>
    </row>
    <row r="930">
      <c r="A930" s="30"/>
      <c r="B930" s="30"/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  <c r="S930" s="30"/>
      <c r="T930" s="30"/>
      <c r="U930" s="30"/>
      <c r="V930" s="30"/>
      <c r="W930" s="30"/>
      <c r="X930" s="30"/>
      <c r="Y930" s="30"/>
      <c r="Z930" s="30"/>
      <c r="AA930" s="30"/>
    </row>
    <row r="931">
      <c r="A931" s="30"/>
      <c r="B931" s="30"/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  <c r="S931" s="30"/>
      <c r="T931" s="30"/>
      <c r="U931" s="30"/>
      <c r="V931" s="30"/>
      <c r="W931" s="30"/>
      <c r="X931" s="30"/>
      <c r="Y931" s="30"/>
      <c r="Z931" s="30"/>
      <c r="AA931" s="30"/>
    </row>
    <row r="932">
      <c r="A932" s="30"/>
      <c r="B932" s="30"/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  <c r="S932" s="30"/>
      <c r="T932" s="30"/>
      <c r="U932" s="30"/>
      <c r="V932" s="30"/>
      <c r="W932" s="30"/>
      <c r="X932" s="30"/>
      <c r="Y932" s="30"/>
      <c r="Z932" s="30"/>
      <c r="AA932" s="30"/>
    </row>
    <row r="933">
      <c r="A933" s="30"/>
      <c r="B933" s="30"/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  <c r="S933" s="30"/>
      <c r="T933" s="30"/>
      <c r="U933" s="30"/>
      <c r="V933" s="30"/>
      <c r="W933" s="30"/>
      <c r="X933" s="30"/>
      <c r="Y933" s="30"/>
      <c r="Z933" s="30"/>
      <c r="AA933" s="30"/>
    </row>
    <row r="934">
      <c r="A934" s="30"/>
      <c r="B934" s="30"/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  <c r="S934" s="30"/>
      <c r="T934" s="30"/>
      <c r="U934" s="30"/>
      <c r="V934" s="30"/>
      <c r="W934" s="30"/>
      <c r="X934" s="30"/>
      <c r="Y934" s="30"/>
      <c r="Z934" s="30"/>
      <c r="AA934" s="30"/>
    </row>
    <row r="935">
      <c r="A935" s="30"/>
      <c r="B935" s="30"/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  <c r="S935" s="30"/>
      <c r="T935" s="30"/>
      <c r="U935" s="30"/>
      <c r="V935" s="30"/>
      <c r="W935" s="30"/>
      <c r="X935" s="30"/>
      <c r="Y935" s="30"/>
      <c r="Z935" s="30"/>
      <c r="AA935" s="30"/>
    </row>
    <row r="936">
      <c r="A936" s="30"/>
      <c r="B936" s="30"/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  <c r="S936" s="30"/>
      <c r="T936" s="30"/>
      <c r="U936" s="30"/>
      <c r="V936" s="30"/>
      <c r="W936" s="30"/>
      <c r="X936" s="30"/>
      <c r="Y936" s="30"/>
      <c r="Z936" s="30"/>
      <c r="AA936" s="30"/>
    </row>
    <row r="937">
      <c r="A937" s="30"/>
      <c r="B937" s="30"/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  <c r="S937" s="30"/>
      <c r="T937" s="30"/>
      <c r="U937" s="30"/>
      <c r="V937" s="30"/>
      <c r="W937" s="30"/>
      <c r="X937" s="30"/>
      <c r="Y937" s="30"/>
      <c r="Z937" s="30"/>
      <c r="AA937" s="30"/>
    </row>
    <row r="938">
      <c r="A938" s="30"/>
      <c r="B938" s="30"/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  <c r="S938" s="30"/>
      <c r="T938" s="30"/>
      <c r="U938" s="30"/>
      <c r="V938" s="30"/>
      <c r="W938" s="30"/>
      <c r="X938" s="30"/>
      <c r="Y938" s="30"/>
      <c r="Z938" s="30"/>
      <c r="AA938" s="30"/>
    </row>
    <row r="939">
      <c r="A939" s="30"/>
      <c r="B939" s="30"/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  <c r="S939" s="30"/>
      <c r="T939" s="30"/>
      <c r="U939" s="30"/>
      <c r="V939" s="30"/>
      <c r="W939" s="30"/>
      <c r="X939" s="30"/>
      <c r="Y939" s="30"/>
      <c r="Z939" s="30"/>
      <c r="AA939" s="30"/>
    </row>
    <row r="940">
      <c r="A940" s="30"/>
      <c r="B940" s="30"/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  <c r="S940" s="30"/>
      <c r="T940" s="30"/>
      <c r="U940" s="30"/>
      <c r="V940" s="30"/>
      <c r="W940" s="30"/>
      <c r="X940" s="30"/>
      <c r="Y940" s="30"/>
      <c r="Z940" s="30"/>
      <c r="AA940" s="30"/>
    </row>
    <row r="941">
      <c r="A941" s="30"/>
      <c r="B941" s="30"/>
      <c r="C941" s="30"/>
      <c r="D941" s="30"/>
      <c r="E941" s="30"/>
      <c r="F941" s="30"/>
      <c r="G941" s="30"/>
      <c r="H941" s="30"/>
      <c r="I941" s="30"/>
      <c r="J941" s="30"/>
      <c r="K941" s="30"/>
      <c r="L941" s="30"/>
      <c r="M941" s="30"/>
      <c r="N941" s="30"/>
      <c r="O941" s="30"/>
      <c r="P941" s="30"/>
      <c r="Q941" s="30"/>
      <c r="R941" s="30"/>
      <c r="S941" s="30"/>
      <c r="T941" s="30"/>
      <c r="U941" s="30"/>
      <c r="V941" s="30"/>
      <c r="W941" s="30"/>
      <c r="X941" s="30"/>
      <c r="Y941" s="30"/>
      <c r="Z941" s="30"/>
      <c r="AA941" s="30"/>
    </row>
    <row r="942">
      <c r="A942" s="30"/>
      <c r="B942" s="30"/>
      <c r="C942" s="30"/>
      <c r="D942" s="30"/>
      <c r="E942" s="30"/>
      <c r="F942" s="30"/>
      <c r="G942" s="30"/>
      <c r="H942" s="30"/>
      <c r="I942" s="30"/>
      <c r="J942" s="30"/>
      <c r="K942" s="30"/>
      <c r="L942" s="30"/>
      <c r="M942" s="30"/>
      <c r="N942" s="30"/>
      <c r="O942" s="30"/>
      <c r="P942" s="30"/>
      <c r="Q942" s="30"/>
      <c r="R942" s="30"/>
      <c r="S942" s="30"/>
      <c r="T942" s="30"/>
      <c r="U942" s="30"/>
      <c r="V942" s="30"/>
      <c r="W942" s="30"/>
      <c r="X942" s="30"/>
      <c r="Y942" s="30"/>
      <c r="Z942" s="30"/>
      <c r="AA942" s="30"/>
    </row>
    <row r="943">
      <c r="A943" s="30"/>
      <c r="B943" s="30"/>
      <c r="C943" s="30"/>
      <c r="D943" s="30"/>
      <c r="E943" s="30"/>
      <c r="F943" s="30"/>
      <c r="G943" s="30"/>
      <c r="H943" s="30"/>
      <c r="I943" s="30"/>
      <c r="J943" s="30"/>
      <c r="K943" s="30"/>
      <c r="L943" s="30"/>
      <c r="M943" s="30"/>
      <c r="N943" s="30"/>
      <c r="O943" s="30"/>
      <c r="P943" s="30"/>
      <c r="Q943" s="30"/>
      <c r="R943" s="30"/>
      <c r="S943" s="30"/>
      <c r="T943" s="30"/>
      <c r="U943" s="30"/>
      <c r="V943" s="30"/>
      <c r="W943" s="30"/>
      <c r="X943" s="30"/>
      <c r="Y943" s="30"/>
      <c r="Z943" s="30"/>
      <c r="AA943" s="30"/>
    </row>
    <row r="944">
      <c r="A944" s="30"/>
      <c r="B944" s="30"/>
      <c r="C944" s="30"/>
      <c r="D944" s="30"/>
      <c r="E944" s="30"/>
      <c r="F944" s="30"/>
      <c r="G944" s="30"/>
      <c r="H944" s="30"/>
      <c r="I944" s="30"/>
      <c r="J944" s="30"/>
      <c r="K944" s="30"/>
      <c r="L944" s="30"/>
      <c r="M944" s="30"/>
      <c r="N944" s="30"/>
      <c r="O944" s="30"/>
      <c r="P944" s="30"/>
      <c r="Q944" s="30"/>
      <c r="R944" s="30"/>
      <c r="S944" s="30"/>
      <c r="T944" s="30"/>
      <c r="U944" s="30"/>
      <c r="V944" s="30"/>
      <c r="W944" s="30"/>
      <c r="X944" s="30"/>
      <c r="Y944" s="30"/>
      <c r="Z944" s="30"/>
      <c r="AA944" s="30"/>
    </row>
    <row r="945">
      <c r="A945" s="30"/>
      <c r="B945" s="30"/>
      <c r="C945" s="30"/>
      <c r="D945" s="30"/>
      <c r="E945" s="30"/>
      <c r="F945" s="30"/>
      <c r="G945" s="30"/>
      <c r="H945" s="30"/>
      <c r="I945" s="30"/>
      <c r="J945" s="30"/>
      <c r="K945" s="30"/>
      <c r="L945" s="30"/>
      <c r="M945" s="30"/>
      <c r="N945" s="30"/>
      <c r="O945" s="30"/>
      <c r="P945" s="30"/>
      <c r="Q945" s="30"/>
      <c r="R945" s="30"/>
      <c r="S945" s="30"/>
      <c r="T945" s="30"/>
      <c r="U945" s="30"/>
      <c r="V945" s="30"/>
      <c r="W945" s="30"/>
      <c r="X945" s="30"/>
      <c r="Y945" s="30"/>
      <c r="Z945" s="30"/>
      <c r="AA945" s="30"/>
    </row>
    <row r="946">
      <c r="A946" s="30"/>
      <c r="B946" s="30"/>
      <c r="C946" s="30"/>
      <c r="D946" s="30"/>
      <c r="E946" s="30"/>
      <c r="F946" s="30"/>
      <c r="G946" s="30"/>
      <c r="H946" s="30"/>
      <c r="I946" s="30"/>
      <c r="J946" s="30"/>
      <c r="K946" s="30"/>
      <c r="L946" s="30"/>
      <c r="M946" s="30"/>
      <c r="N946" s="30"/>
      <c r="O946" s="30"/>
      <c r="P946" s="30"/>
      <c r="Q946" s="30"/>
      <c r="R946" s="30"/>
      <c r="S946" s="30"/>
      <c r="T946" s="30"/>
      <c r="U946" s="30"/>
      <c r="V946" s="30"/>
      <c r="W946" s="30"/>
      <c r="X946" s="30"/>
      <c r="Y946" s="30"/>
      <c r="Z946" s="30"/>
      <c r="AA946" s="30"/>
    </row>
    <row r="947">
      <c r="A947" s="30"/>
      <c r="B947" s="30"/>
      <c r="C947" s="30"/>
      <c r="D947" s="30"/>
      <c r="E947" s="30"/>
      <c r="F947" s="30"/>
      <c r="G947" s="30"/>
      <c r="H947" s="30"/>
      <c r="I947" s="30"/>
      <c r="J947" s="30"/>
      <c r="K947" s="30"/>
      <c r="L947" s="30"/>
      <c r="M947" s="30"/>
      <c r="N947" s="30"/>
      <c r="O947" s="30"/>
      <c r="P947" s="30"/>
      <c r="Q947" s="30"/>
      <c r="R947" s="30"/>
      <c r="S947" s="30"/>
      <c r="T947" s="30"/>
      <c r="U947" s="30"/>
      <c r="V947" s="30"/>
      <c r="W947" s="30"/>
      <c r="X947" s="30"/>
      <c r="Y947" s="30"/>
      <c r="Z947" s="30"/>
      <c r="AA947" s="30"/>
    </row>
    <row r="948">
      <c r="A948" s="30"/>
      <c r="B948" s="30"/>
      <c r="C948" s="30"/>
      <c r="D948" s="30"/>
      <c r="E948" s="30"/>
      <c r="F948" s="30"/>
      <c r="G948" s="30"/>
      <c r="H948" s="30"/>
      <c r="I948" s="30"/>
      <c r="J948" s="30"/>
      <c r="K948" s="30"/>
      <c r="L948" s="30"/>
      <c r="M948" s="30"/>
      <c r="N948" s="30"/>
      <c r="O948" s="30"/>
      <c r="P948" s="30"/>
      <c r="Q948" s="30"/>
      <c r="R948" s="30"/>
      <c r="S948" s="30"/>
      <c r="T948" s="30"/>
      <c r="U948" s="30"/>
      <c r="V948" s="30"/>
      <c r="W948" s="30"/>
      <c r="X948" s="30"/>
      <c r="Y948" s="30"/>
      <c r="Z948" s="30"/>
      <c r="AA948" s="30"/>
    </row>
    <row r="949">
      <c r="A949" s="30"/>
      <c r="B949" s="30"/>
      <c r="C949" s="30"/>
      <c r="D949" s="30"/>
      <c r="E949" s="30"/>
      <c r="F949" s="30"/>
      <c r="G949" s="30"/>
      <c r="H949" s="30"/>
      <c r="I949" s="30"/>
      <c r="J949" s="30"/>
      <c r="K949" s="30"/>
      <c r="L949" s="30"/>
      <c r="M949" s="30"/>
      <c r="N949" s="30"/>
      <c r="O949" s="30"/>
      <c r="P949" s="30"/>
      <c r="Q949" s="30"/>
      <c r="R949" s="30"/>
      <c r="S949" s="30"/>
      <c r="T949" s="30"/>
      <c r="U949" s="30"/>
      <c r="V949" s="30"/>
      <c r="W949" s="30"/>
      <c r="X949" s="30"/>
      <c r="Y949" s="30"/>
      <c r="Z949" s="30"/>
      <c r="AA949" s="30"/>
    </row>
    <row r="950">
      <c r="A950" s="30"/>
      <c r="B950" s="30"/>
      <c r="C950" s="30"/>
      <c r="D950" s="30"/>
      <c r="E950" s="30"/>
      <c r="F950" s="30"/>
      <c r="G950" s="30"/>
      <c r="H950" s="30"/>
      <c r="I950" s="30"/>
      <c r="J950" s="30"/>
      <c r="K950" s="30"/>
      <c r="L950" s="30"/>
      <c r="M950" s="30"/>
      <c r="N950" s="30"/>
      <c r="O950" s="30"/>
      <c r="P950" s="30"/>
      <c r="Q950" s="30"/>
      <c r="R950" s="30"/>
      <c r="S950" s="30"/>
      <c r="T950" s="30"/>
      <c r="U950" s="30"/>
      <c r="V950" s="30"/>
      <c r="W950" s="30"/>
      <c r="X950" s="30"/>
      <c r="Y950" s="30"/>
      <c r="Z950" s="30"/>
      <c r="AA950" s="30"/>
    </row>
    <row r="951">
      <c r="A951" s="30"/>
      <c r="B951" s="30"/>
      <c r="C951" s="30"/>
      <c r="D951" s="30"/>
      <c r="E951" s="30"/>
      <c r="F951" s="30"/>
      <c r="G951" s="30"/>
      <c r="H951" s="30"/>
      <c r="I951" s="30"/>
      <c r="J951" s="30"/>
      <c r="K951" s="30"/>
      <c r="L951" s="30"/>
      <c r="M951" s="30"/>
      <c r="N951" s="30"/>
      <c r="O951" s="30"/>
      <c r="P951" s="30"/>
      <c r="Q951" s="30"/>
      <c r="R951" s="30"/>
      <c r="S951" s="30"/>
      <c r="T951" s="30"/>
      <c r="U951" s="30"/>
      <c r="V951" s="30"/>
      <c r="W951" s="30"/>
      <c r="X951" s="30"/>
      <c r="Y951" s="30"/>
      <c r="Z951" s="30"/>
      <c r="AA951" s="30"/>
    </row>
    <row r="952">
      <c r="A952" s="30"/>
      <c r="B952" s="30"/>
      <c r="C952" s="30"/>
      <c r="D952" s="30"/>
      <c r="E952" s="30"/>
      <c r="F952" s="30"/>
      <c r="G952" s="30"/>
      <c r="H952" s="30"/>
      <c r="I952" s="30"/>
      <c r="J952" s="30"/>
      <c r="K952" s="30"/>
      <c r="L952" s="30"/>
      <c r="M952" s="30"/>
      <c r="N952" s="30"/>
      <c r="O952" s="30"/>
      <c r="P952" s="30"/>
      <c r="Q952" s="30"/>
      <c r="R952" s="30"/>
      <c r="S952" s="30"/>
      <c r="T952" s="30"/>
      <c r="U952" s="30"/>
      <c r="V952" s="30"/>
      <c r="W952" s="30"/>
      <c r="X952" s="30"/>
      <c r="Y952" s="30"/>
      <c r="Z952" s="30"/>
      <c r="AA952" s="30"/>
    </row>
    <row r="953">
      <c r="A953" s="30"/>
      <c r="B953" s="30"/>
      <c r="C953" s="30"/>
      <c r="D953" s="30"/>
      <c r="E953" s="30"/>
      <c r="F953" s="30"/>
      <c r="G953" s="30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  <c r="S953" s="30"/>
      <c r="T953" s="30"/>
      <c r="U953" s="30"/>
      <c r="V953" s="30"/>
      <c r="W953" s="30"/>
      <c r="X953" s="30"/>
      <c r="Y953" s="30"/>
      <c r="Z953" s="30"/>
      <c r="AA953" s="30"/>
    </row>
    <row r="954">
      <c r="A954" s="30"/>
      <c r="B954" s="30"/>
      <c r="C954" s="30"/>
      <c r="D954" s="30"/>
      <c r="E954" s="30"/>
      <c r="F954" s="30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  <c r="S954" s="30"/>
      <c r="T954" s="30"/>
      <c r="U954" s="30"/>
      <c r="V954" s="30"/>
      <c r="W954" s="30"/>
      <c r="X954" s="30"/>
      <c r="Y954" s="30"/>
      <c r="Z954" s="30"/>
      <c r="AA954" s="30"/>
    </row>
    <row r="955">
      <c r="A955" s="30"/>
      <c r="B955" s="30"/>
      <c r="C955" s="30"/>
      <c r="D955" s="30"/>
      <c r="E955" s="30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  <c r="S955" s="30"/>
      <c r="T955" s="30"/>
      <c r="U955" s="30"/>
      <c r="V955" s="30"/>
      <c r="W955" s="30"/>
      <c r="X955" s="30"/>
      <c r="Y955" s="30"/>
      <c r="Z955" s="30"/>
      <c r="AA955" s="30"/>
    </row>
    <row r="956">
      <c r="A956" s="30"/>
      <c r="B956" s="30"/>
      <c r="C956" s="30"/>
      <c r="D956" s="30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  <c r="S956" s="30"/>
      <c r="T956" s="30"/>
      <c r="U956" s="30"/>
      <c r="V956" s="30"/>
      <c r="W956" s="30"/>
      <c r="X956" s="30"/>
      <c r="Y956" s="30"/>
      <c r="Z956" s="30"/>
      <c r="AA956" s="30"/>
    </row>
    <row r="957">
      <c r="A957" s="30"/>
      <c r="B957" s="30"/>
      <c r="C957" s="30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  <c r="S957" s="30"/>
      <c r="T957" s="30"/>
      <c r="U957" s="30"/>
      <c r="V957" s="30"/>
      <c r="W957" s="30"/>
      <c r="X957" s="30"/>
      <c r="Y957" s="30"/>
      <c r="Z957" s="30"/>
      <c r="AA957" s="30"/>
    </row>
    <row r="958">
      <c r="A958" s="30"/>
      <c r="B958" s="30"/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  <c r="S958" s="30"/>
      <c r="T958" s="30"/>
      <c r="U958" s="30"/>
      <c r="V958" s="30"/>
      <c r="W958" s="30"/>
      <c r="X958" s="30"/>
      <c r="Y958" s="30"/>
      <c r="Z958" s="30"/>
      <c r="AA958" s="30"/>
    </row>
    <row r="959">
      <c r="A959" s="30"/>
      <c r="B959" s="30"/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  <c r="S959" s="30"/>
      <c r="T959" s="30"/>
      <c r="U959" s="30"/>
      <c r="V959" s="30"/>
      <c r="W959" s="30"/>
      <c r="X959" s="30"/>
      <c r="Y959" s="30"/>
      <c r="Z959" s="30"/>
      <c r="AA959" s="30"/>
    </row>
    <row r="960">
      <c r="A960" s="30"/>
      <c r="B960" s="30"/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  <c r="S960" s="30"/>
      <c r="T960" s="30"/>
      <c r="U960" s="30"/>
      <c r="V960" s="30"/>
      <c r="W960" s="30"/>
      <c r="X960" s="30"/>
      <c r="Y960" s="30"/>
      <c r="Z960" s="30"/>
      <c r="AA960" s="30"/>
    </row>
    <row r="961">
      <c r="A961" s="30"/>
      <c r="B961" s="30"/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  <c r="S961" s="30"/>
      <c r="T961" s="30"/>
      <c r="U961" s="30"/>
      <c r="V961" s="30"/>
      <c r="W961" s="30"/>
      <c r="X961" s="30"/>
      <c r="Y961" s="30"/>
      <c r="Z961" s="30"/>
      <c r="AA961" s="30"/>
    </row>
    <row r="962">
      <c r="A962" s="30"/>
      <c r="B962" s="30"/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  <c r="S962" s="30"/>
      <c r="T962" s="30"/>
      <c r="U962" s="30"/>
      <c r="V962" s="30"/>
      <c r="W962" s="30"/>
      <c r="X962" s="30"/>
      <c r="Y962" s="30"/>
      <c r="Z962" s="30"/>
      <c r="AA962" s="30"/>
    </row>
    <row r="963">
      <c r="A963" s="30"/>
      <c r="B963" s="30"/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  <c r="S963" s="30"/>
      <c r="T963" s="30"/>
      <c r="U963" s="30"/>
      <c r="V963" s="30"/>
      <c r="W963" s="30"/>
      <c r="X963" s="30"/>
      <c r="Y963" s="30"/>
      <c r="Z963" s="30"/>
      <c r="AA963" s="30"/>
    </row>
    <row r="964">
      <c r="A964" s="30"/>
      <c r="B964" s="30"/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  <c r="S964" s="30"/>
      <c r="T964" s="30"/>
      <c r="U964" s="30"/>
      <c r="V964" s="30"/>
      <c r="W964" s="30"/>
      <c r="X964" s="30"/>
      <c r="Y964" s="30"/>
      <c r="Z964" s="30"/>
      <c r="AA964" s="30"/>
    </row>
    <row r="965">
      <c r="A965" s="30"/>
      <c r="B965" s="30"/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  <c r="S965" s="30"/>
      <c r="T965" s="30"/>
      <c r="U965" s="30"/>
      <c r="V965" s="30"/>
      <c r="W965" s="30"/>
      <c r="X965" s="30"/>
      <c r="Y965" s="30"/>
      <c r="Z965" s="30"/>
      <c r="AA965" s="30"/>
    </row>
    <row r="966">
      <c r="A966" s="30"/>
      <c r="B966" s="30"/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  <c r="S966" s="30"/>
      <c r="T966" s="30"/>
      <c r="U966" s="30"/>
      <c r="V966" s="30"/>
      <c r="W966" s="30"/>
      <c r="X966" s="30"/>
      <c r="Y966" s="30"/>
      <c r="Z966" s="30"/>
      <c r="AA966" s="30"/>
    </row>
    <row r="967">
      <c r="A967" s="30"/>
      <c r="B967" s="30"/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  <c r="S967" s="30"/>
      <c r="T967" s="30"/>
      <c r="U967" s="30"/>
      <c r="V967" s="30"/>
      <c r="W967" s="30"/>
      <c r="X967" s="30"/>
      <c r="Y967" s="30"/>
      <c r="Z967" s="30"/>
      <c r="AA967" s="30"/>
    </row>
    <row r="968">
      <c r="A968" s="30"/>
      <c r="B968" s="30"/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  <c r="S968" s="30"/>
      <c r="T968" s="30"/>
      <c r="U968" s="30"/>
      <c r="V968" s="30"/>
      <c r="W968" s="30"/>
      <c r="X968" s="30"/>
      <c r="Y968" s="30"/>
      <c r="Z968" s="30"/>
      <c r="AA968" s="30"/>
    </row>
    <row r="969">
      <c r="A969" s="30"/>
      <c r="B969" s="30"/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  <c r="S969" s="30"/>
      <c r="T969" s="30"/>
      <c r="U969" s="30"/>
      <c r="V969" s="30"/>
      <c r="W969" s="30"/>
      <c r="X969" s="30"/>
      <c r="Y969" s="30"/>
      <c r="Z969" s="30"/>
      <c r="AA969" s="30"/>
    </row>
    <row r="970">
      <c r="A970" s="30"/>
      <c r="B970" s="30"/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  <c r="S970" s="30"/>
      <c r="T970" s="30"/>
      <c r="U970" s="30"/>
      <c r="V970" s="30"/>
      <c r="W970" s="30"/>
      <c r="X970" s="30"/>
      <c r="Y970" s="30"/>
      <c r="Z970" s="30"/>
      <c r="AA970" s="30"/>
    </row>
    <row r="971">
      <c r="A971" s="30"/>
      <c r="B971" s="30"/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  <c r="S971" s="30"/>
      <c r="T971" s="30"/>
      <c r="U971" s="30"/>
      <c r="V971" s="30"/>
      <c r="W971" s="30"/>
      <c r="X971" s="30"/>
      <c r="Y971" s="30"/>
      <c r="Z971" s="30"/>
      <c r="AA971" s="30"/>
    </row>
    <row r="972">
      <c r="A972" s="30"/>
      <c r="B972" s="30"/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  <c r="S972" s="30"/>
      <c r="T972" s="30"/>
      <c r="U972" s="30"/>
      <c r="V972" s="30"/>
      <c r="W972" s="30"/>
      <c r="X972" s="30"/>
      <c r="Y972" s="30"/>
      <c r="Z972" s="30"/>
      <c r="AA972" s="30"/>
    </row>
    <row r="973">
      <c r="A973" s="30"/>
      <c r="B973" s="30"/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  <c r="S973" s="30"/>
      <c r="T973" s="30"/>
      <c r="U973" s="30"/>
      <c r="V973" s="30"/>
      <c r="W973" s="30"/>
      <c r="X973" s="30"/>
      <c r="Y973" s="30"/>
      <c r="Z973" s="30"/>
      <c r="AA973" s="30"/>
    </row>
    <row r="974">
      <c r="A974" s="30"/>
      <c r="B974" s="30"/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  <c r="S974" s="30"/>
      <c r="T974" s="30"/>
      <c r="U974" s="30"/>
      <c r="V974" s="30"/>
      <c r="W974" s="30"/>
      <c r="X974" s="30"/>
      <c r="Y974" s="30"/>
      <c r="Z974" s="30"/>
      <c r="AA974" s="30"/>
    </row>
  </sheetData>
  <mergeCells count="302">
    <mergeCell ref="B28:B29"/>
    <mergeCell ref="C28:C29"/>
    <mergeCell ref="D28:D29"/>
    <mergeCell ref="D30:D31"/>
    <mergeCell ref="A33:D33"/>
    <mergeCell ref="D34:D35"/>
    <mergeCell ref="D36:D37"/>
    <mergeCell ref="D38:D39"/>
    <mergeCell ref="D40:D41"/>
    <mergeCell ref="D42:D43"/>
    <mergeCell ref="D44:D45"/>
    <mergeCell ref="A47:D47"/>
    <mergeCell ref="D48:D49"/>
    <mergeCell ref="D50:D51"/>
    <mergeCell ref="B9:B10"/>
    <mergeCell ref="B13:B14"/>
    <mergeCell ref="B15:B16"/>
    <mergeCell ref="C15:C16"/>
    <mergeCell ref="D15:D16"/>
    <mergeCell ref="B17:B18"/>
    <mergeCell ref="C17:C18"/>
    <mergeCell ref="D17:D18"/>
    <mergeCell ref="D19:D20"/>
    <mergeCell ref="D22:D23"/>
    <mergeCell ref="D24:D25"/>
    <mergeCell ref="A5:A6"/>
    <mergeCell ref="B5:B6"/>
    <mergeCell ref="C5:C6"/>
    <mergeCell ref="D5:D6"/>
    <mergeCell ref="A8:D8"/>
    <mergeCell ref="A9:A20"/>
    <mergeCell ref="D11:D12"/>
    <mergeCell ref="B26:B27"/>
    <mergeCell ref="C26:C27"/>
    <mergeCell ref="D26:D27"/>
    <mergeCell ref="B64:B65"/>
    <mergeCell ref="C64:C65"/>
    <mergeCell ref="B85:B86"/>
    <mergeCell ref="B87:B88"/>
    <mergeCell ref="B62:B63"/>
    <mergeCell ref="B66:B67"/>
    <mergeCell ref="B73:B74"/>
    <mergeCell ref="B75:B76"/>
    <mergeCell ref="B77:B78"/>
    <mergeCell ref="B79:B80"/>
    <mergeCell ref="B81:B82"/>
    <mergeCell ref="C91:C92"/>
    <mergeCell ref="D91:D92"/>
    <mergeCell ref="C81:C82"/>
    <mergeCell ref="C85:C86"/>
    <mergeCell ref="D85:D86"/>
    <mergeCell ref="C87:C88"/>
    <mergeCell ref="D87:D88"/>
    <mergeCell ref="C89:C90"/>
    <mergeCell ref="D89:D90"/>
    <mergeCell ref="C66:C67"/>
    <mergeCell ref="D66:D67"/>
    <mergeCell ref="B68:B69"/>
    <mergeCell ref="C68:C69"/>
    <mergeCell ref="D52:D53"/>
    <mergeCell ref="D54:D55"/>
    <mergeCell ref="A61:D61"/>
    <mergeCell ref="A62:A71"/>
    <mergeCell ref="C62:C63"/>
    <mergeCell ref="D62:D63"/>
    <mergeCell ref="D64:D65"/>
    <mergeCell ref="D68:D69"/>
    <mergeCell ref="B70:B71"/>
    <mergeCell ref="C70:C71"/>
    <mergeCell ref="D70:D71"/>
    <mergeCell ref="C73:C74"/>
    <mergeCell ref="D73:D74"/>
    <mergeCell ref="D75:D76"/>
    <mergeCell ref="A73:A82"/>
    <mergeCell ref="A85:A96"/>
    <mergeCell ref="C75:C76"/>
    <mergeCell ref="C77:C78"/>
    <mergeCell ref="D77:D78"/>
    <mergeCell ref="C79:C80"/>
    <mergeCell ref="D79:D80"/>
    <mergeCell ref="D81:D82"/>
    <mergeCell ref="A84:D84"/>
    <mergeCell ref="B89:B90"/>
    <mergeCell ref="B91:B92"/>
    <mergeCell ref="B93:B94"/>
    <mergeCell ref="C93:C94"/>
    <mergeCell ref="D93:D94"/>
    <mergeCell ref="B95:B96"/>
    <mergeCell ref="C95:C96"/>
    <mergeCell ref="D95:D96"/>
    <mergeCell ref="Q54:Q55"/>
    <mergeCell ref="R54:R55"/>
    <mergeCell ref="S54:S55"/>
    <mergeCell ref="T54:T55"/>
    <mergeCell ref="R56:R57"/>
    <mergeCell ref="S56:S57"/>
    <mergeCell ref="T56:T57"/>
    <mergeCell ref="Q56:Q57"/>
    <mergeCell ref="Q58:Q59"/>
    <mergeCell ref="R58:R59"/>
    <mergeCell ref="S58:S59"/>
    <mergeCell ref="T58:T59"/>
    <mergeCell ref="Q62:Q63"/>
    <mergeCell ref="R62:R63"/>
    <mergeCell ref="R66:R67"/>
    <mergeCell ref="S66:S67"/>
    <mergeCell ref="S62:S63"/>
    <mergeCell ref="T62:T63"/>
    <mergeCell ref="Q64:Q65"/>
    <mergeCell ref="R64:R65"/>
    <mergeCell ref="S64:S65"/>
    <mergeCell ref="T64:T65"/>
    <mergeCell ref="T66:T67"/>
    <mergeCell ref="S70:S71"/>
    <mergeCell ref="T70:T71"/>
    <mergeCell ref="Q66:Q67"/>
    <mergeCell ref="Q68:Q69"/>
    <mergeCell ref="R68:R69"/>
    <mergeCell ref="S68:S69"/>
    <mergeCell ref="T68:T69"/>
    <mergeCell ref="Q70:Q71"/>
    <mergeCell ref="R70:R71"/>
    <mergeCell ref="Q73:Q74"/>
    <mergeCell ref="R73:R74"/>
    <mergeCell ref="S73:S74"/>
    <mergeCell ref="T73:T74"/>
    <mergeCell ref="R75:R76"/>
    <mergeCell ref="S75:S76"/>
    <mergeCell ref="T75:T76"/>
    <mergeCell ref="Q75:Q76"/>
    <mergeCell ref="Q77:Q78"/>
    <mergeCell ref="R77:R78"/>
    <mergeCell ref="S77:S78"/>
    <mergeCell ref="T77:T78"/>
    <mergeCell ref="Q79:Q80"/>
    <mergeCell ref="R79:R80"/>
    <mergeCell ref="R85:R86"/>
    <mergeCell ref="S85:S86"/>
    <mergeCell ref="S79:S80"/>
    <mergeCell ref="T79:T80"/>
    <mergeCell ref="Q81:Q82"/>
    <mergeCell ref="R81:R82"/>
    <mergeCell ref="S81:S82"/>
    <mergeCell ref="T81:T82"/>
    <mergeCell ref="T85:T86"/>
    <mergeCell ref="S89:S90"/>
    <mergeCell ref="T89:T90"/>
    <mergeCell ref="Q85:Q86"/>
    <mergeCell ref="Q87:Q88"/>
    <mergeCell ref="R87:R88"/>
    <mergeCell ref="S87:S88"/>
    <mergeCell ref="T87:T88"/>
    <mergeCell ref="Q89:Q90"/>
    <mergeCell ref="R89:R90"/>
    <mergeCell ref="S3:S4"/>
    <mergeCell ref="T3:T4"/>
    <mergeCell ref="Q5:Q6"/>
    <mergeCell ref="R5:R6"/>
    <mergeCell ref="S5:S6"/>
    <mergeCell ref="T5:T6"/>
    <mergeCell ref="T9:T10"/>
    <mergeCell ref="Q9:Q10"/>
    <mergeCell ref="Q11:Q12"/>
    <mergeCell ref="R11:R12"/>
    <mergeCell ref="S11:S12"/>
    <mergeCell ref="T11:T12"/>
    <mergeCell ref="Q13:Q14"/>
    <mergeCell ref="R13:R14"/>
    <mergeCell ref="Q17:Q18"/>
    <mergeCell ref="R17:R18"/>
    <mergeCell ref="S17:S18"/>
    <mergeCell ref="T17:T18"/>
    <mergeCell ref="R19:R20"/>
    <mergeCell ref="S19:S20"/>
    <mergeCell ref="T19:T20"/>
    <mergeCell ref="S24:S25"/>
    <mergeCell ref="T24:T25"/>
    <mergeCell ref="Q19:Q20"/>
    <mergeCell ref="Q22:Q23"/>
    <mergeCell ref="R22:R23"/>
    <mergeCell ref="S22:S23"/>
    <mergeCell ref="T22:T23"/>
    <mergeCell ref="Q24:Q25"/>
    <mergeCell ref="R24:R25"/>
    <mergeCell ref="S34:S35"/>
    <mergeCell ref="T34:T35"/>
    <mergeCell ref="Q93:Q94"/>
    <mergeCell ref="Q95:Q96"/>
    <mergeCell ref="R95:R96"/>
    <mergeCell ref="S95:S96"/>
    <mergeCell ref="T95:T96"/>
    <mergeCell ref="Q91:Q92"/>
    <mergeCell ref="R91:R92"/>
    <mergeCell ref="S91:S92"/>
    <mergeCell ref="T91:T92"/>
    <mergeCell ref="R93:R94"/>
    <mergeCell ref="S93:S94"/>
    <mergeCell ref="T93:T94"/>
    <mergeCell ref="A2:D2"/>
    <mergeCell ref="A3:A4"/>
    <mergeCell ref="B3:B4"/>
    <mergeCell ref="C3:C4"/>
    <mergeCell ref="D3:D4"/>
    <mergeCell ref="Q3:Q4"/>
    <mergeCell ref="R3:R4"/>
    <mergeCell ref="C9:C10"/>
    <mergeCell ref="D9:D10"/>
    <mergeCell ref="R9:R10"/>
    <mergeCell ref="S9:S10"/>
    <mergeCell ref="B11:B12"/>
    <mergeCell ref="C11:C12"/>
    <mergeCell ref="C13:C14"/>
    <mergeCell ref="D13:D14"/>
    <mergeCell ref="S13:S14"/>
    <mergeCell ref="T13:T14"/>
    <mergeCell ref="Q15:Q16"/>
    <mergeCell ref="R15:R16"/>
    <mergeCell ref="S15:S16"/>
    <mergeCell ref="T15:T16"/>
    <mergeCell ref="Q26:Q27"/>
    <mergeCell ref="R26:R27"/>
    <mergeCell ref="S26:S27"/>
    <mergeCell ref="T26:T27"/>
    <mergeCell ref="R28:R29"/>
    <mergeCell ref="S28:S29"/>
    <mergeCell ref="T28:T29"/>
    <mergeCell ref="Q28:Q29"/>
    <mergeCell ref="Q30:Q31"/>
    <mergeCell ref="R30:R31"/>
    <mergeCell ref="S30:S31"/>
    <mergeCell ref="T30:T31"/>
    <mergeCell ref="Q34:Q35"/>
    <mergeCell ref="R34:R35"/>
    <mergeCell ref="Q36:Q37"/>
    <mergeCell ref="R36:R37"/>
    <mergeCell ref="S36:S37"/>
    <mergeCell ref="T36:T37"/>
    <mergeCell ref="R38:R39"/>
    <mergeCell ref="S38:S39"/>
    <mergeCell ref="T38:T39"/>
    <mergeCell ref="Q38:Q39"/>
    <mergeCell ref="Q40:Q41"/>
    <mergeCell ref="R40:R41"/>
    <mergeCell ref="S40:S41"/>
    <mergeCell ref="T40:T41"/>
    <mergeCell ref="Q42:Q43"/>
    <mergeCell ref="R42:R43"/>
    <mergeCell ref="B24:B25"/>
    <mergeCell ref="B34:B35"/>
    <mergeCell ref="B19:B20"/>
    <mergeCell ref="C19:C20"/>
    <mergeCell ref="A22:A31"/>
    <mergeCell ref="B22:B23"/>
    <mergeCell ref="C22:C23"/>
    <mergeCell ref="C24:C25"/>
    <mergeCell ref="A34:A45"/>
    <mergeCell ref="B30:B31"/>
    <mergeCell ref="C30:C31"/>
    <mergeCell ref="C34:C35"/>
    <mergeCell ref="B36:B37"/>
    <mergeCell ref="C36:C37"/>
    <mergeCell ref="B38:B39"/>
    <mergeCell ref="C38:C39"/>
    <mergeCell ref="B40:B41"/>
    <mergeCell ref="C40:C41"/>
    <mergeCell ref="B42:B43"/>
    <mergeCell ref="C42:C43"/>
    <mergeCell ref="A48:A59"/>
    <mergeCell ref="B48:B49"/>
    <mergeCell ref="B50:B51"/>
    <mergeCell ref="B52:B53"/>
    <mergeCell ref="B54:B55"/>
    <mergeCell ref="B56:B57"/>
    <mergeCell ref="B58:B59"/>
    <mergeCell ref="C56:C57"/>
    <mergeCell ref="C58:C59"/>
    <mergeCell ref="D58:D59"/>
    <mergeCell ref="B44:B45"/>
    <mergeCell ref="C44:C45"/>
    <mergeCell ref="C48:C49"/>
    <mergeCell ref="C50:C51"/>
    <mergeCell ref="C52:C53"/>
    <mergeCell ref="C54:C55"/>
    <mergeCell ref="D56:D57"/>
    <mergeCell ref="R48:R49"/>
    <mergeCell ref="S48:S49"/>
    <mergeCell ref="S42:S43"/>
    <mergeCell ref="T42:T43"/>
    <mergeCell ref="Q44:Q45"/>
    <mergeCell ref="R44:R45"/>
    <mergeCell ref="S44:S45"/>
    <mergeCell ref="T44:T45"/>
    <mergeCell ref="T48:T49"/>
    <mergeCell ref="S52:S53"/>
    <mergeCell ref="T52:T53"/>
    <mergeCell ref="Q48:Q49"/>
    <mergeCell ref="Q50:Q51"/>
    <mergeCell ref="R50:R51"/>
    <mergeCell ref="S50:S51"/>
    <mergeCell ref="T50:T51"/>
    <mergeCell ref="Q52:Q53"/>
    <mergeCell ref="R52:R53"/>
  </mergeCells>
  <hyperlinks>
    <hyperlink r:id="rId1" ref="K1"/>
    <hyperlink r:id="rId2" ref="L1"/>
    <hyperlink r:id="rId3" ref="R1"/>
  </hyperlinks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37.25"/>
    <col customWidth="1" min="2" max="2" width="24.38"/>
    <col customWidth="1" min="3" max="3" width="22.38"/>
    <col customWidth="1" min="4" max="4" width="17.75"/>
    <col customWidth="1" min="5" max="5" width="15.38"/>
    <col customWidth="1" min="12" max="12" width="14.38"/>
  </cols>
  <sheetData>
    <row r="1">
      <c r="A1" s="82" t="s">
        <v>39</v>
      </c>
      <c r="B1" s="83" t="s">
        <v>41</v>
      </c>
      <c r="C1" s="84" t="s">
        <v>215</v>
      </c>
      <c r="D1" s="82" t="s">
        <v>216</v>
      </c>
      <c r="E1" s="82" t="s">
        <v>217</v>
      </c>
      <c r="F1" s="82" t="s">
        <v>218</v>
      </c>
      <c r="G1" s="85" t="s">
        <v>47</v>
      </c>
      <c r="H1" s="85" t="s">
        <v>48</v>
      </c>
      <c r="I1" s="82" t="s">
        <v>219</v>
      </c>
      <c r="J1" s="82" t="s">
        <v>220</v>
      </c>
      <c r="K1" s="82" t="s">
        <v>221</v>
      </c>
      <c r="L1" s="82" t="s">
        <v>222</v>
      </c>
      <c r="M1" s="82" t="s">
        <v>223</v>
      </c>
      <c r="N1" s="82" t="s">
        <v>52</v>
      </c>
      <c r="O1" s="82" t="s">
        <v>224</v>
      </c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A1" s="86"/>
      <c r="AB1" s="87"/>
    </row>
    <row r="2">
      <c r="A2" s="57" t="s">
        <v>225</v>
      </c>
      <c r="B2" s="88" t="s">
        <v>60</v>
      </c>
      <c r="C2" s="89" t="s">
        <v>226</v>
      </c>
      <c r="D2" s="57">
        <v>0.994628</v>
      </c>
      <c r="E2" s="57">
        <v>0.993541</v>
      </c>
      <c r="F2" s="57">
        <v>0.994084</v>
      </c>
      <c r="G2" s="57">
        <v>27.0</v>
      </c>
      <c r="H2" s="57">
        <v>10.0</v>
      </c>
      <c r="I2" s="57">
        <v>7818.0</v>
      </c>
      <c r="J2" s="57">
        <v>7776.0</v>
      </c>
      <c r="K2" s="57">
        <v>42.0</v>
      </c>
      <c r="L2" s="57">
        <v>17882.0</v>
      </c>
      <c r="M2" s="57">
        <v>53.0</v>
      </c>
      <c r="N2" s="25">
        <f t="shared" ref="N2:N721" si="1">M2+K2</f>
        <v>95</v>
      </c>
      <c r="O2" s="25">
        <f>N2+N3</f>
        <v>137</v>
      </c>
      <c r="P2" s="86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90"/>
    </row>
    <row r="3">
      <c r="A3" s="57" t="s">
        <v>225</v>
      </c>
      <c r="B3" s="88" t="s">
        <v>62</v>
      </c>
      <c r="C3" s="89" t="s">
        <v>226</v>
      </c>
      <c r="D3" s="57">
        <v>0.999531</v>
      </c>
      <c r="E3" s="57">
        <v>0.99658</v>
      </c>
      <c r="F3" s="57">
        <v>0.998053</v>
      </c>
      <c r="G3" s="57">
        <v>4.0</v>
      </c>
      <c r="H3" s="57">
        <v>0.0</v>
      </c>
      <c r="I3" s="57">
        <v>10664.0</v>
      </c>
      <c r="J3" s="57">
        <v>10659.0</v>
      </c>
      <c r="K3" s="57">
        <v>5.0</v>
      </c>
      <c r="L3" s="57">
        <v>20175.0</v>
      </c>
      <c r="M3" s="57">
        <v>37.0</v>
      </c>
      <c r="N3" s="25">
        <f t="shared" si="1"/>
        <v>42</v>
      </c>
      <c r="O3" s="25">
        <f>N2+N3</f>
        <v>137</v>
      </c>
      <c r="P3" s="86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90"/>
    </row>
    <row r="4">
      <c r="A4" s="57" t="s">
        <v>225</v>
      </c>
      <c r="B4" s="88" t="s">
        <v>60</v>
      </c>
      <c r="C4" s="89" t="s">
        <v>227</v>
      </c>
      <c r="D4" s="57">
        <v>0.996961</v>
      </c>
      <c r="E4" s="57">
        <v>0.995331</v>
      </c>
      <c r="F4" s="57">
        <v>0.996145</v>
      </c>
      <c r="G4" s="57">
        <v>10.0</v>
      </c>
      <c r="H4" s="57">
        <v>4.0</v>
      </c>
      <c r="I4" s="57">
        <v>4936.0</v>
      </c>
      <c r="J4" s="57">
        <v>4921.0</v>
      </c>
      <c r="K4" s="57">
        <v>15.0</v>
      </c>
      <c r="L4" s="57">
        <v>11329.0</v>
      </c>
      <c r="M4" s="57">
        <v>24.0</v>
      </c>
      <c r="N4" s="25">
        <f t="shared" si="1"/>
        <v>39</v>
      </c>
      <c r="O4" s="86">
        <f>N4+N5</f>
        <v>41</v>
      </c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91"/>
    </row>
    <row r="5">
      <c r="A5" s="57" t="s">
        <v>225</v>
      </c>
      <c r="B5" s="88" t="s">
        <v>62</v>
      </c>
      <c r="C5" s="89" t="s">
        <v>227</v>
      </c>
      <c r="D5" s="57">
        <v>0.999509</v>
      </c>
      <c r="E5" s="57">
        <v>0.999524</v>
      </c>
      <c r="F5" s="57">
        <v>0.999516</v>
      </c>
      <c r="G5" s="57">
        <v>1.0</v>
      </c>
      <c r="H5" s="57">
        <v>0.0</v>
      </c>
      <c r="I5" s="57">
        <v>2037.0</v>
      </c>
      <c r="J5" s="57">
        <v>2036.0</v>
      </c>
      <c r="K5" s="57">
        <v>1.0</v>
      </c>
      <c r="L5" s="57">
        <v>3601.0</v>
      </c>
      <c r="M5" s="57">
        <v>1.0</v>
      </c>
      <c r="N5" s="25">
        <f t="shared" si="1"/>
        <v>2</v>
      </c>
      <c r="O5" s="25">
        <f>N4+N5</f>
        <v>41</v>
      </c>
      <c r="P5" s="86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90"/>
    </row>
    <row r="6">
      <c r="A6" s="57" t="s">
        <v>225</v>
      </c>
      <c r="B6" s="88" t="s">
        <v>60</v>
      </c>
      <c r="C6" s="89" t="s">
        <v>228</v>
      </c>
      <c r="D6" s="57">
        <v>1.0</v>
      </c>
      <c r="E6" s="57">
        <v>0.972332</v>
      </c>
      <c r="F6" s="57">
        <v>0.985972</v>
      </c>
      <c r="G6" s="57">
        <v>0.0</v>
      </c>
      <c r="H6" s="57">
        <v>0.0</v>
      </c>
      <c r="I6" s="57">
        <v>250.0</v>
      </c>
      <c r="J6" s="57">
        <v>250.0</v>
      </c>
      <c r="K6" s="57">
        <v>0.0</v>
      </c>
      <c r="L6" s="57">
        <v>1763.0</v>
      </c>
      <c r="M6" s="57">
        <v>7.0</v>
      </c>
      <c r="N6" s="25">
        <f t="shared" si="1"/>
        <v>7</v>
      </c>
      <c r="O6" s="25">
        <f>N6+N7</f>
        <v>43</v>
      </c>
      <c r="P6" s="86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90"/>
    </row>
    <row r="7">
      <c r="A7" s="57" t="s">
        <v>225</v>
      </c>
      <c r="B7" s="88" t="s">
        <v>62</v>
      </c>
      <c r="C7" s="89" t="s">
        <v>228</v>
      </c>
      <c r="D7" s="57">
        <v>0.99944</v>
      </c>
      <c r="E7" s="57">
        <v>0.990592</v>
      </c>
      <c r="F7" s="57">
        <v>0.994996</v>
      </c>
      <c r="G7" s="57">
        <v>2.0</v>
      </c>
      <c r="H7" s="57">
        <v>0.0</v>
      </c>
      <c r="I7" s="57">
        <v>3572.0</v>
      </c>
      <c r="J7" s="57">
        <v>3570.0</v>
      </c>
      <c r="K7" s="57">
        <v>2.0</v>
      </c>
      <c r="L7" s="57">
        <v>8679.0</v>
      </c>
      <c r="M7" s="57">
        <v>34.0</v>
      </c>
      <c r="N7" s="25">
        <f t="shared" si="1"/>
        <v>36</v>
      </c>
      <c r="O7" s="25">
        <f>N6+N7</f>
        <v>43</v>
      </c>
      <c r="P7" s="86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90"/>
    </row>
    <row r="8">
      <c r="A8" s="57" t="s">
        <v>225</v>
      </c>
      <c r="B8" s="88" t="s">
        <v>60</v>
      </c>
      <c r="C8" s="89" t="s">
        <v>229</v>
      </c>
      <c r="D8" s="57">
        <v>0.988636</v>
      </c>
      <c r="E8" s="57">
        <v>0.9902</v>
      </c>
      <c r="F8" s="57">
        <v>0.989417</v>
      </c>
      <c r="G8" s="57">
        <v>18.0</v>
      </c>
      <c r="H8" s="57">
        <v>6.0</v>
      </c>
      <c r="I8" s="57">
        <v>2464.0</v>
      </c>
      <c r="J8" s="57">
        <v>2436.0</v>
      </c>
      <c r="K8" s="57">
        <v>28.0</v>
      </c>
      <c r="L8" s="57">
        <v>6020.0</v>
      </c>
      <c r="M8" s="57">
        <v>26.0</v>
      </c>
      <c r="N8" s="25">
        <f t="shared" si="1"/>
        <v>54</v>
      </c>
      <c r="O8" s="86">
        <f>N8+N9</f>
        <v>57</v>
      </c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91"/>
    </row>
    <row r="9">
      <c r="A9" s="57" t="s">
        <v>225</v>
      </c>
      <c r="B9" s="88" t="s">
        <v>62</v>
      </c>
      <c r="C9" s="89" t="s">
        <v>229</v>
      </c>
      <c r="D9" s="57">
        <v>0.998935</v>
      </c>
      <c r="E9" s="57">
        <v>0.99948</v>
      </c>
      <c r="F9" s="57">
        <v>0.999208</v>
      </c>
      <c r="G9" s="57">
        <v>1.0</v>
      </c>
      <c r="H9" s="57">
        <v>0.0</v>
      </c>
      <c r="I9" s="57">
        <v>1878.0</v>
      </c>
      <c r="J9" s="57">
        <v>1876.0</v>
      </c>
      <c r="K9" s="57">
        <v>2.0</v>
      </c>
      <c r="L9" s="57">
        <v>6622.0</v>
      </c>
      <c r="M9" s="57">
        <v>1.0</v>
      </c>
      <c r="N9" s="25">
        <f t="shared" si="1"/>
        <v>3</v>
      </c>
      <c r="O9" s="25">
        <f>N8+N9</f>
        <v>57</v>
      </c>
      <c r="P9" s="86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90"/>
    </row>
    <row r="10">
      <c r="A10" s="57" t="s">
        <v>225</v>
      </c>
      <c r="B10" s="92" t="s">
        <v>60</v>
      </c>
      <c r="C10" s="89" t="s">
        <v>230</v>
      </c>
      <c r="D10" s="57">
        <v>0.995968</v>
      </c>
      <c r="E10" s="57">
        <v>0.996016</v>
      </c>
      <c r="F10" s="57">
        <v>0.995992</v>
      </c>
      <c r="G10" s="57">
        <v>0.0</v>
      </c>
      <c r="H10" s="57">
        <v>0.0</v>
      </c>
      <c r="I10" s="57">
        <v>248.0</v>
      </c>
      <c r="J10" s="57">
        <v>247.0</v>
      </c>
      <c r="K10" s="57">
        <v>1.0</v>
      </c>
      <c r="L10" s="57">
        <v>1797.0</v>
      </c>
      <c r="M10" s="57">
        <v>1.0</v>
      </c>
      <c r="N10" s="25">
        <f t="shared" si="1"/>
        <v>2</v>
      </c>
      <c r="O10" s="25">
        <f>N10+N11</f>
        <v>2</v>
      </c>
      <c r="P10" s="86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90"/>
    </row>
    <row r="11">
      <c r="A11" s="57" t="s">
        <v>225</v>
      </c>
      <c r="B11" s="88" t="s">
        <v>62</v>
      </c>
      <c r="C11" s="89" t="s">
        <v>230</v>
      </c>
      <c r="D11" s="57">
        <v>1.0</v>
      </c>
      <c r="E11" s="57">
        <v>1.0</v>
      </c>
      <c r="F11" s="57">
        <v>1.0</v>
      </c>
      <c r="G11" s="57">
        <v>0.0</v>
      </c>
      <c r="H11" s="57">
        <v>0.0</v>
      </c>
      <c r="I11" s="57">
        <v>530.0</v>
      </c>
      <c r="J11" s="57">
        <v>530.0</v>
      </c>
      <c r="K11" s="57">
        <v>0.0</v>
      </c>
      <c r="L11" s="57">
        <v>2953.0</v>
      </c>
      <c r="M11" s="57">
        <v>0.0</v>
      </c>
      <c r="N11" s="25">
        <f t="shared" si="1"/>
        <v>0</v>
      </c>
      <c r="O11" s="25">
        <f>N10+N11</f>
        <v>2</v>
      </c>
      <c r="P11" s="86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90"/>
    </row>
    <row r="12">
      <c r="A12" s="57" t="s">
        <v>225</v>
      </c>
      <c r="B12" s="92" t="s">
        <v>60</v>
      </c>
      <c r="C12" s="89" t="s">
        <v>231</v>
      </c>
      <c r="D12" s="57">
        <v>0.980226</v>
      </c>
      <c r="E12" s="57">
        <v>0.98545</v>
      </c>
      <c r="F12" s="57">
        <v>0.982831</v>
      </c>
      <c r="G12" s="57">
        <v>7.0</v>
      </c>
      <c r="H12" s="57">
        <v>4.0</v>
      </c>
      <c r="I12" s="57">
        <v>708.0</v>
      </c>
      <c r="J12" s="57">
        <v>694.0</v>
      </c>
      <c r="K12" s="57">
        <v>14.0</v>
      </c>
      <c r="L12" s="57">
        <v>1831.0</v>
      </c>
      <c r="M12" s="57">
        <v>11.0</v>
      </c>
      <c r="N12" s="25">
        <f t="shared" si="1"/>
        <v>25</v>
      </c>
      <c r="O12" s="86">
        <f>N12+N13</f>
        <v>25</v>
      </c>
      <c r="P12" s="86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90"/>
    </row>
    <row r="13">
      <c r="A13" s="57" t="s">
        <v>225</v>
      </c>
      <c r="B13" s="88" t="s">
        <v>62</v>
      </c>
      <c r="C13" s="89" t="s">
        <v>231</v>
      </c>
      <c r="D13" s="57">
        <v>1.0</v>
      </c>
      <c r="E13" s="57">
        <v>1.0</v>
      </c>
      <c r="F13" s="57">
        <v>1.0</v>
      </c>
      <c r="G13" s="57">
        <v>0.0</v>
      </c>
      <c r="H13" s="57">
        <v>0.0</v>
      </c>
      <c r="I13" s="57">
        <v>620.0</v>
      </c>
      <c r="J13" s="57">
        <v>620.0</v>
      </c>
      <c r="K13" s="57">
        <v>0.0</v>
      </c>
      <c r="L13" s="57">
        <v>1438.0</v>
      </c>
      <c r="M13" s="57">
        <v>0.0</v>
      </c>
      <c r="N13" s="25">
        <f t="shared" si="1"/>
        <v>0</v>
      </c>
      <c r="O13" s="25">
        <f>N12+N13</f>
        <v>25</v>
      </c>
      <c r="P13" s="86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90"/>
    </row>
    <row r="14">
      <c r="A14" s="57" t="s">
        <v>225</v>
      </c>
      <c r="B14" s="88" t="s">
        <v>60</v>
      </c>
      <c r="C14" s="89" t="s">
        <v>232</v>
      </c>
      <c r="D14" s="57">
        <v>0.0</v>
      </c>
      <c r="E14" s="25"/>
      <c r="F14" s="25"/>
      <c r="G14" s="57">
        <v>0.0</v>
      </c>
      <c r="H14" s="57">
        <v>0.0</v>
      </c>
      <c r="I14" s="57">
        <v>0.0</v>
      </c>
      <c r="J14" s="57">
        <v>0.0</v>
      </c>
      <c r="K14" s="57">
        <v>0.0</v>
      </c>
      <c r="L14" s="57">
        <v>218.0</v>
      </c>
      <c r="M14" s="57">
        <v>0.0</v>
      </c>
      <c r="N14" s="25">
        <f t="shared" si="1"/>
        <v>0</v>
      </c>
      <c r="O14" s="25">
        <f>N14+N15</f>
        <v>0</v>
      </c>
      <c r="P14" s="86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90"/>
    </row>
    <row r="15">
      <c r="A15" s="57" t="s">
        <v>225</v>
      </c>
      <c r="B15" s="88" t="s">
        <v>62</v>
      </c>
      <c r="C15" s="89" t="s">
        <v>232</v>
      </c>
      <c r="D15" s="57">
        <v>0.0</v>
      </c>
      <c r="E15" s="25"/>
      <c r="F15" s="25"/>
      <c r="G15" s="57">
        <v>0.0</v>
      </c>
      <c r="H15" s="57">
        <v>0.0</v>
      </c>
      <c r="I15" s="57">
        <v>0.0</v>
      </c>
      <c r="J15" s="57">
        <v>0.0</v>
      </c>
      <c r="K15" s="57">
        <v>0.0</v>
      </c>
      <c r="L15" s="57">
        <v>1217.0</v>
      </c>
      <c r="M15" s="57">
        <v>0.0</v>
      </c>
      <c r="N15" s="25">
        <f t="shared" si="1"/>
        <v>0</v>
      </c>
      <c r="O15" s="25">
        <f>N14+N15</f>
        <v>0</v>
      </c>
      <c r="P15" s="86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90"/>
    </row>
    <row r="16">
      <c r="A16" s="57" t="s">
        <v>225</v>
      </c>
      <c r="B16" s="88" t="s">
        <v>60</v>
      </c>
      <c r="C16" s="89" t="s">
        <v>233</v>
      </c>
      <c r="D16" s="57">
        <v>0.991579</v>
      </c>
      <c r="E16" s="57">
        <v>0.993852</v>
      </c>
      <c r="F16" s="57">
        <v>0.992714</v>
      </c>
      <c r="G16" s="57">
        <v>2.0</v>
      </c>
      <c r="H16" s="57">
        <v>0.0</v>
      </c>
      <c r="I16" s="57">
        <v>475.0</v>
      </c>
      <c r="J16" s="57">
        <v>471.0</v>
      </c>
      <c r="K16" s="57">
        <v>4.0</v>
      </c>
      <c r="L16" s="57">
        <v>2767.0</v>
      </c>
      <c r="M16" s="57">
        <v>3.0</v>
      </c>
      <c r="N16" s="25">
        <f t="shared" si="1"/>
        <v>7</v>
      </c>
      <c r="O16" s="86">
        <f>N16+N17</f>
        <v>7</v>
      </c>
      <c r="P16" s="86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90"/>
    </row>
    <row r="17">
      <c r="A17" s="57" t="s">
        <v>225</v>
      </c>
      <c r="B17" s="88" t="s">
        <v>62</v>
      </c>
      <c r="C17" s="89" t="s">
        <v>233</v>
      </c>
      <c r="D17" s="57">
        <v>1.0</v>
      </c>
      <c r="E17" s="57">
        <v>1.0</v>
      </c>
      <c r="F17" s="57">
        <v>1.0</v>
      </c>
      <c r="G17" s="57">
        <v>0.0</v>
      </c>
      <c r="H17" s="57">
        <v>0.0</v>
      </c>
      <c r="I17" s="57">
        <v>770.0</v>
      </c>
      <c r="J17" s="57">
        <v>770.0</v>
      </c>
      <c r="K17" s="57">
        <v>0.0</v>
      </c>
      <c r="L17" s="57">
        <v>4863.0</v>
      </c>
      <c r="M17" s="57">
        <v>0.0</v>
      </c>
      <c r="N17" s="25">
        <f t="shared" si="1"/>
        <v>0</v>
      </c>
      <c r="O17" s="25">
        <f>N16+N17</f>
        <v>7</v>
      </c>
      <c r="P17" s="86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90"/>
    </row>
    <row r="18">
      <c r="A18" s="57" t="s">
        <v>225</v>
      </c>
      <c r="B18" s="88" t="s">
        <v>60</v>
      </c>
      <c r="C18" s="89" t="s">
        <v>234</v>
      </c>
      <c r="D18" s="57">
        <v>0.991379</v>
      </c>
      <c r="E18" s="57">
        <v>0.991495</v>
      </c>
      <c r="F18" s="57">
        <v>0.991437</v>
      </c>
      <c r="G18" s="57">
        <v>11.0</v>
      </c>
      <c r="H18" s="57">
        <v>2.0</v>
      </c>
      <c r="I18" s="57">
        <v>1508.0</v>
      </c>
      <c r="J18" s="57">
        <v>1495.0</v>
      </c>
      <c r="K18" s="57">
        <v>13.0</v>
      </c>
      <c r="L18" s="57">
        <v>2186.0</v>
      </c>
      <c r="M18" s="57">
        <v>14.0</v>
      </c>
      <c r="N18" s="25">
        <f t="shared" si="1"/>
        <v>27</v>
      </c>
      <c r="O18" s="25">
        <f>N18+N19</f>
        <v>30</v>
      </c>
      <c r="P18" s="86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90"/>
    </row>
    <row r="19">
      <c r="A19" s="57" t="s">
        <v>225</v>
      </c>
      <c r="B19" s="88" t="s">
        <v>62</v>
      </c>
      <c r="C19" s="89" t="s">
        <v>234</v>
      </c>
      <c r="D19" s="57">
        <v>0.997253</v>
      </c>
      <c r="E19" s="57">
        <v>0.998663</v>
      </c>
      <c r="F19" s="57">
        <v>0.997957</v>
      </c>
      <c r="G19" s="57">
        <v>1.0</v>
      </c>
      <c r="H19" s="57">
        <v>0.0</v>
      </c>
      <c r="I19" s="57">
        <v>728.0</v>
      </c>
      <c r="J19" s="57">
        <v>726.0</v>
      </c>
      <c r="K19" s="57">
        <v>2.0</v>
      </c>
      <c r="L19" s="57">
        <v>1014.0</v>
      </c>
      <c r="M19" s="57">
        <v>1.0</v>
      </c>
      <c r="N19" s="25">
        <f t="shared" si="1"/>
        <v>3</v>
      </c>
      <c r="O19" s="25">
        <f>N18+N19</f>
        <v>30</v>
      </c>
      <c r="P19" s="86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90"/>
    </row>
    <row r="20">
      <c r="A20" s="57" t="s">
        <v>225</v>
      </c>
      <c r="B20" s="88" t="s">
        <v>60</v>
      </c>
      <c r="C20" s="89" t="s">
        <v>235</v>
      </c>
      <c r="D20" s="57">
        <v>0.994313</v>
      </c>
      <c r="E20" s="57">
        <v>0.993828</v>
      </c>
      <c r="F20" s="57">
        <v>0.99407</v>
      </c>
      <c r="G20" s="57">
        <v>27.0</v>
      </c>
      <c r="H20" s="57">
        <v>9.0</v>
      </c>
      <c r="I20" s="57">
        <v>7385.0</v>
      </c>
      <c r="J20" s="57">
        <v>7343.0</v>
      </c>
      <c r="K20" s="57">
        <v>42.0</v>
      </c>
      <c r="L20" s="57">
        <v>17238.0</v>
      </c>
      <c r="M20" s="57">
        <v>48.0</v>
      </c>
      <c r="N20" s="25">
        <f t="shared" si="1"/>
        <v>90</v>
      </c>
      <c r="O20" s="86">
        <f>N20+N21</f>
        <v>95</v>
      </c>
      <c r="P20" s="86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90"/>
    </row>
    <row r="21">
      <c r="A21" s="57" t="s">
        <v>225</v>
      </c>
      <c r="B21" s="89" t="s">
        <v>62</v>
      </c>
      <c r="C21" s="89" t="s">
        <v>235</v>
      </c>
      <c r="D21" s="57">
        <v>0.999234</v>
      </c>
      <c r="E21" s="57">
        <v>0.999503</v>
      </c>
      <c r="F21" s="57">
        <v>0.999368</v>
      </c>
      <c r="G21" s="57">
        <v>2.0</v>
      </c>
      <c r="H21" s="57">
        <v>0.0</v>
      </c>
      <c r="I21" s="57">
        <v>3915.0</v>
      </c>
      <c r="J21" s="57">
        <v>3912.0</v>
      </c>
      <c r="K21" s="57">
        <v>3.0</v>
      </c>
      <c r="L21" s="57">
        <v>10223.0</v>
      </c>
      <c r="M21" s="57">
        <v>2.0</v>
      </c>
      <c r="N21" s="25">
        <f t="shared" si="1"/>
        <v>5</v>
      </c>
      <c r="O21" s="25">
        <f>N20+N21</f>
        <v>95</v>
      </c>
      <c r="P21" s="86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90"/>
    </row>
    <row r="22">
      <c r="A22" s="57" t="s">
        <v>225</v>
      </c>
      <c r="B22" s="89" t="s">
        <v>60</v>
      </c>
      <c r="C22" s="89" t="s">
        <v>236</v>
      </c>
      <c r="D22" s="57">
        <v>1.0</v>
      </c>
      <c r="E22" s="57">
        <v>0.973333</v>
      </c>
      <c r="F22" s="57">
        <v>0.986486</v>
      </c>
      <c r="G22" s="57">
        <v>0.0</v>
      </c>
      <c r="H22" s="57">
        <v>0.0</v>
      </c>
      <c r="I22" s="57">
        <v>149.0</v>
      </c>
      <c r="J22" s="57">
        <v>149.0</v>
      </c>
      <c r="K22" s="57">
        <v>0.0</v>
      </c>
      <c r="L22" s="57">
        <v>1090.0</v>
      </c>
      <c r="M22" s="57">
        <v>4.0</v>
      </c>
      <c r="N22" s="25">
        <f t="shared" si="1"/>
        <v>4</v>
      </c>
      <c r="O22" s="25">
        <f>N22+N23</f>
        <v>21</v>
      </c>
      <c r="P22" s="86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90"/>
    </row>
    <row r="23">
      <c r="A23" s="57" t="s">
        <v>225</v>
      </c>
      <c r="B23" s="89" t="s">
        <v>62</v>
      </c>
      <c r="C23" s="89" t="s">
        <v>236</v>
      </c>
      <c r="D23" s="57">
        <v>0.999231</v>
      </c>
      <c r="E23" s="57">
        <v>0.994273</v>
      </c>
      <c r="F23" s="57">
        <v>0.996746</v>
      </c>
      <c r="G23" s="57">
        <v>2.0</v>
      </c>
      <c r="H23" s="57">
        <v>0.0</v>
      </c>
      <c r="I23" s="57">
        <v>2602.0</v>
      </c>
      <c r="J23" s="57">
        <v>2600.0</v>
      </c>
      <c r="K23" s="57">
        <v>2.0</v>
      </c>
      <c r="L23" s="57">
        <v>5646.0</v>
      </c>
      <c r="M23" s="57">
        <v>15.0</v>
      </c>
      <c r="N23" s="25">
        <f t="shared" si="1"/>
        <v>17</v>
      </c>
      <c r="O23" s="25">
        <f>N22+N23</f>
        <v>21</v>
      </c>
      <c r="P23" s="86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90"/>
    </row>
    <row r="24">
      <c r="A24" s="57" t="s">
        <v>225</v>
      </c>
      <c r="B24" s="89" t="s">
        <v>60</v>
      </c>
      <c r="C24" s="89" t="s">
        <v>237</v>
      </c>
      <c r="D24" s="57">
        <v>1.0</v>
      </c>
      <c r="E24" s="57">
        <v>0.973333</v>
      </c>
      <c r="F24" s="57">
        <v>0.986486</v>
      </c>
      <c r="G24" s="57">
        <v>0.0</v>
      </c>
      <c r="H24" s="57">
        <v>0.0</v>
      </c>
      <c r="I24" s="57">
        <v>149.0</v>
      </c>
      <c r="J24" s="57">
        <v>149.0</v>
      </c>
      <c r="K24" s="57">
        <v>0.0</v>
      </c>
      <c r="L24" s="57">
        <v>1088.0</v>
      </c>
      <c r="M24" s="57">
        <v>4.0</v>
      </c>
      <c r="N24" s="25">
        <f t="shared" si="1"/>
        <v>4</v>
      </c>
      <c r="O24" s="86">
        <f>N24+N25</f>
        <v>21</v>
      </c>
      <c r="P24" s="86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90"/>
    </row>
    <row r="25">
      <c r="A25" s="57" t="s">
        <v>225</v>
      </c>
      <c r="B25" s="89" t="s">
        <v>62</v>
      </c>
      <c r="C25" s="89" t="s">
        <v>237</v>
      </c>
      <c r="D25" s="57">
        <v>0.999231</v>
      </c>
      <c r="E25" s="57">
        <v>0.994273</v>
      </c>
      <c r="F25" s="57">
        <v>0.996746</v>
      </c>
      <c r="G25" s="57">
        <v>2.0</v>
      </c>
      <c r="H25" s="57">
        <v>0.0</v>
      </c>
      <c r="I25" s="57">
        <v>2602.0</v>
      </c>
      <c r="J25" s="57">
        <v>2600.0</v>
      </c>
      <c r="K25" s="57">
        <v>2.0</v>
      </c>
      <c r="L25" s="57">
        <v>5635.0</v>
      </c>
      <c r="M25" s="57">
        <v>15.0</v>
      </c>
      <c r="N25" s="25">
        <f t="shared" si="1"/>
        <v>17</v>
      </c>
      <c r="O25" s="25">
        <f>N24+N25</f>
        <v>21</v>
      </c>
      <c r="P25" s="86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90"/>
    </row>
    <row r="26">
      <c r="A26" s="57" t="s">
        <v>225</v>
      </c>
      <c r="B26" s="89" t="s">
        <v>60</v>
      </c>
      <c r="C26" s="89" t="s">
        <v>238</v>
      </c>
      <c r="D26" s="57">
        <v>1.0</v>
      </c>
      <c r="E26" s="57">
        <v>1.0</v>
      </c>
      <c r="F26" s="57">
        <v>1.0</v>
      </c>
      <c r="G26" s="57">
        <v>0.0</v>
      </c>
      <c r="H26" s="57">
        <v>0.0</v>
      </c>
      <c r="I26" s="57">
        <v>2.0</v>
      </c>
      <c r="J26" s="57">
        <v>2.0</v>
      </c>
      <c r="K26" s="57">
        <v>0.0</v>
      </c>
      <c r="L26" s="57">
        <v>116.0</v>
      </c>
      <c r="M26" s="57">
        <v>0.0</v>
      </c>
      <c r="N26" s="25">
        <f t="shared" si="1"/>
        <v>0</v>
      </c>
      <c r="O26" s="25">
        <f>N26+N27</f>
        <v>0</v>
      </c>
      <c r="P26" s="86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90"/>
    </row>
    <row r="27">
      <c r="A27" s="57" t="s">
        <v>225</v>
      </c>
      <c r="B27" s="89" t="s">
        <v>62</v>
      </c>
      <c r="C27" s="89" t="s">
        <v>238</v>
      </c>
      <c r="D27" s="57">
        <v>1.0</v>
      </c>
      <c r="E27" s="57">
        <v>1.0</v>
      </c>
      <c r="F27" s="57">
        <v>1.0</v>
      </c>
      <c r="G27" s="57">
        <v>0.0</v>
      </c>
      <c r="H27" s="57">
        <v>0.0</v>
      </c>
      <c r="I27" s="57">
        <v>159.0</v>
      </c>
      <c r="J27" s="57">
        <v>159.0</v>
      </c>
      <c r="K27" s="57">
        <v>0.0</v>
      </c>
      <c r="L27" s="57">
        <v>476.0</v>
      </c>
      <c r="M27" s="57">
        <v>0.0</v>
      </c>
      <c r="N27" s="25">
        <f t="shared" si="1"/>
        <v>0</v>
      </c>
      <c r="O27" s="25">
        <f>N26+N27</f>
        <v>0</v>
      </c>
      <c r="P27" s="86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90"/>
    </row>
    <row r="28">
      <c r="A28" s="57" t="s">
        <v>225</v>
      </c>
      <c r="B28" s="89" t="s">
        <v>60</v>
      </c>
      <c r="C28" s="89" t="s">
        <v>239</v>
      </c>
      <c r="D28" s="57">
        <v>0.997918</v>
      </c>
      <c r="E28" s="57">
        <v>0.999106</v>
      </c>
      <c r="F28" s="57">
        <v>0.998512</v>
      </c>
      <c r="G28" s="57">
        <v>2.0</v>
      </c>
      <c r="H28" s="57">
        <v>0.0</v>
      </c>
      <c r="I28" s="57">
        <v>3362.0</v>
      </c>
      <c r="J28" s="57">
        <v>3355.0</v>
      </c>
      <c r="K28" s="57">
        <v>7.0</v>
      </c>
      <c r="L28" s="57">
        <v>3870.0</v>
      </c>
      <c r="M28" s="57">
        <v>3.0</v>
      </c>
      <c r="N28" s="25">
        <f t="shared" si="1"/>
        <v>10</v>
      </c>
      <c r="O28" s="86">
        <f>N28+N29</f>
        <v>13</v>
      </c>
      <c r="P28" s="86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90"/>
    </row>
    <row r="29">
      <c r="A29" s="57" t="s">
        <v>225</v>
      </c>
      <c r="B29" s="89" t="s">
        <v>62</v>
      </c>
      <c r="C29" s="89" t="s">
        <v>239</v>
      </c>
      <c r="D29" s="57">
        <v>0.99995</v>
      </c>
      <c r="E29" s="57">
        <v>1.0</v>
      </c>
      <c r="F29" s="57">
        <v>0.999975</v>
      </c>
      <c r="G29" s="57">
        <v>0.0</v>
      </c>
      <c r="H29" s="57">
        <v>0.0</v>
      </c>
      <c r="I29" s="57">
        <v>60232.0</v>
      </c>
      <c r="J29" s="57">
        <v>60229.0</v>
      </c>
      <c r="K29" s="57">
        <v>3.0</v>
      </c>
      <c r="L29" s="57">
        <v>62312.0</v>
      </c>
      <c r="M29" s="57">
        <v>0.0</v>
      </c>
      <c r="N29" s="25">
        <f t="shared" si="1"/>
        <v>3</v>
      </c>
      <c r="O29" s="25">
        <f>N28+N29</f>
        <v>13</v>
      </c>
      <c r="P29" s="86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90"/>
    </row>
    <row r="30">
      <c r="A30" s="57" t="s">
        <v>225</v>
      </c>
      <c r="B30" s="89" t="s">
        <v>60</v>
      </c>
      <c r="C30" s="89" t="s">
        <v>240</v>
      </c>
      <c r="D30" s="57">
        <v>0.994413</v>
      </c>
      <c r="E30" s="57">
        <v>0.994413</v>
      </c>
      <c r="F30" s="57">
        <v>0.994413</v>
      </c>
      <c r="G30" s="57">
        <v>20.0</v>
      </c>
      <c r="H30" s="57">
        <v>7.0</v>
      </c>
      <c r="I30" s="57">
        <v>6264.0</v>
      </c>
      <c r="J30" s="57">
        <v>6229.0</v>
      </c>
      <c r="K30" s="57">
        <v>35.0</v>
      </c>
      <c r="L30" s="57">
        <v>10515.0</v>
      </c>
      <c r="M30" s="57">
        <v>36.0</v>
      </c>
      <c r="N30" s="25">
        <f t="shared" si="1"/>
        <v>71</v>
      </c>
      <c r="O30" s="25">
        <f>N30+N31</f>
        <v>114</v>
      </c>
      <c r="P30" s="86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90"/>
    </row>
    <row r="31">
      <c r="A31" s="89" t="s">
        <v>225</v>
      </c>
      <c r="B31" s="89" t="s">
        <v>62</v>
      </c>
      <c r="C31" s="89" t="s">
        <v>240</v>
      </c>
      <c r="D31" s="57">
        <v>0.999898</v>
      </c>
      <c r="E31" s="57">
        <v>0.999478</v>
      </c>
      <c r="F31" s="57">
        <v>0.999688</v>
      </c>
      <c r="G31" s="57">
        <v>3.0</v>
      </c>
      <c r="H31" s="57">
        <v>0.0</v>
      </c>
      <c r="I31" s="57">
        <v>68859.0</v>
      </c>
      <c r="J31" s="57">
        <v>68852.0</v>
      </c>
      <c r="K31" s="57">
        <v>7.0</v>
      </c>
      <c r="L31" s="57">
        <v>78886.0</v>
      </c>
      <c r="M31" s="57">
        <v>36.0</v>
      </c>
      <c r="N31" s="25">
        <f t="shared" si="1"/>
        <v>43</v>
      </c>
      <c r="O31" s="25">
        <f>N30+N31</f>
        <v>114</v>
      </c>
      <c r="P31" s="86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90"/>
    </row>
    <row r="32">
      <c r="A32" s="89" t="s">
        <v>225</v>
      </c>
      <c r="B32" s="89" t="s">
        <v>60</v>
      </c>
      <c r="C32" s="89" t="s">
        <v>241</v>
      </c>
      <c r="D32" s="57">
        <v>0.995515</v>
      </c>
      <c r="E32" s="57">
        <v>0.995665</v>
      </c>
      <c r="F32" s="57">
        <v>0.99559</v>
      </c>
      <c r="G32" s="57">
        <v>29.0</v>
      </c>
      <c r="H32" s="57">
        <v>10.0</v>
      </c>
      <c r="I32" s="57">
        <v>10925.0</v>
      </c>
      <c r="J32" s="57">
        <v>10876.0</v>
      </c>
      <c r="K32" s="57">
        <v>49.0</v>
      </c>
      <c r="L32" s="57">
        <v>19993.0</v>
      </c>
      <c r="M32" s="57">
        <v>49.0</v>
      </c>
      <c r="N32" s="25">
        <f t="shared" si="1"/>
        <v>98</v>
      </c>
      <c r="O32" s="86">
        <f>N32+N33</f>
        <v>107</v>
      </c>
      <c r="P32" s="86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90"/>
    </row>
    <row r="33">
      <c r="A33" s="89" t="s">
        <v>225</v>
      </c>
      <c r="B33" s="89" t="s">
        <v>62</v>
      </c>
      <c r="C33" s="89" t="s">
        <v>241</v>
      </c>
      <c r="D33" s="57">
        <v>0.999911</v>
      </c>
      <c r="E33" s="57">
        <v>0.999956</v>
      </c>
      <c r="F33" s="57">
        <v>0.999933</v>
      </c>
      <c r="G33" s="57">
        <v>2.0</v>
      </c>
      <c r="H33" s="57">
        <v>0.0</v>
      </c>
      <c r="I33" s="57">
        <v>67324.0</v>
      </c>
      <c r="J33" s="57">
        <v>67318.0</v>
      </c>
      <c r="K33" s="57">
        <v>6.0</v>
      </c>
      <c r="L33" s="57">
        <v>73808.0</v>
      </c>
      <c r="M33" s="57">
        <v>3.0</v>
      </c>
      <c r="N33" s="25">
        <f t="shared" si="1"/>
        <v>9</v>
      </c>
      <c r="O33" s="25">
        <f>N32+N33</f>
        <v>107</v>
      </c>
      <c r="P33" s="86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90"/>
    </row>
    <row r="34">
      <c r="A34" s="89" t="s">
        <v>225</v>
      </c>
      <c r="B34" s="89" t="s">
        <v>60</v>
      </c>
      <c r="C34" s="89" t="s">
        <v>242</v>
      </c>
      <c r="D34" s="57">
        <v>0.99748</v>
      </c>
      <c r="E34" s="57">
        <v>0.996414</v>
      </c>
      <c r="F34" s="57">
        <v>0.996947</v>
      </c>
      <c r="G34" s="57">
        <v>12.0</v>
      </c>
      <c r="H34" s="57">
        <v>5.0</v>
      </c>
      <c r="I34" s="57">
        <v>8731.0</v>
      </c>
      <c r="J34" s="57">
        <v>8709.0</v>
      </c>
      <c r="K34" s="57">
        <v>22.0</v>
      </c>
      <c r="L34" s="57">
        <v>15794.0</v>
      </c>
      <c r="M34" s="57">
        <v>32.0</v>
      </c>
      <c r="N34" s="25">
        <f t="shared" si="1"/>
        <v>54</v>
      </c>
      <c r="O34" s="25">
        <f>N34+N35</f>
        <v>96</v>
      </c>
      <c r="P34" s="86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90"/>
    </row>
    <row r="35">
      <c r="A35" s="89" t="s">
        <v>225</v>
      </c>
      <c r="B35" s="89" t="s">
        <v>62</v>
      </c>
      <c r="C35" s="89" t="s">
        <v>242</v>
      </c>
      <c r="D35" s="57">
        <v>0.999913</v>
      </c>
      <c r="E35" s="57">
        <v>0.999479</v>
      </c>
      <c r="F35" s="57">
        <v>0.999696</v>
      </c>
      <c r="G35" s="57">
        <v>3.0</v>
      </c>
      <c r="H35" s="57">
        <v>0.0</v>
      </c>
      <c r="I35" s="57">
        <v>69018.0</v>
      </c>
      <c r="J35" s="57">
        <v>69012.0</v>
      </c>
      <c r="K35" s="57">
        <v>6.0</v>
      </c>
      <c r="L35" s="57">
        <v>75865.0</v>
      </c>
      <c r="M35" s="57">
        <v>36.0</v>
      </c>
      <c r="N35" s="25">
        <f t="shared" si="1"/>
        <v>42</v>
      </c>
      <c r="O35" s="25">
        <f>N34+N35</f>
        <v>96</v>
      </c>
      <c r="P35" s="86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90"/>
    </row>
    <row r="36">
      <c r="A36" s="89" t="s">
        <v>225</v>
      </c>
      <c r="B36" s="89" t="s">
        <v>60</v>
      </c>
      <c r="C36" s="89" t="s">
        <v>243</v>
      </c>
      <c r="D36" s="57">
        <v>0.998158</v>
      </c>
      <c r="E36" s="57">
        <v>0.997362</v>
      </c>
      <c r="F36" s="57">
        <v>0.99776</v>
      </c>
      <c r="G36" s="57">
        <v>2.0</v>
      </c>
      <c r="H36" s="57">
        <v>1.0</v>
      </c>
      <c r="I36" s="57">
        <v>3800.0</v>
      </c>
      <c r="J36" s="57">
        <v>3793.0</v>
      </c>
      <c r="K36" s="57">
        <v>7.0</v>
      </c>
      <c r="L36" s="57">
        <v>4526.0</v>
      </c>
      <c r="M36" s="57">
        <v>10.0</v>
      </c>
      <c r="N36" s="25">
        <f t="shared" si="1"/>
        <v>17</v>
      </c>
      <c r="O36" s="86">
        <f>N36+N37</f>
        <v>57</v>
      </c>
      <c r="P36" s="86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90"/>
    </row>
    <row r="37">
      <c r="A37" s="89" t="s">
        <v>225</v>
      </c>
      <c r="B37" s="89" t="s">
        <v>62</v>
      </c>
      <c r="C37" s="89" t="s">
        <v>243</v>
      </c>
      <c r="D37" s="57">
        <v>0.999925</v>
      </c>
      <c r="E37" s="57">
        <v>0.999478</v>
      </c>
      <c r="F37" s="57">
        <v>0.999702</v>
      </c>
      <c r="G37" s="57">
        <v>2.0</v>
      </c>
      <c r="H37" s="57">
        <v>0.0</v>
      </c>
      <c r="I37" s="57">
        <v>66981.0</v>
      </c>
      <c r="J37" s="57">
        <v>66976.0</v>
      </c>
      <c r="K37" s="57">
        <v>5.0</v>
      </c>
      <c r="L37" s="57">
        <v>72264.0</v>
      </c>
      <c r="M37" s="57">
        <v>35.0</v>
      </c>
      <c r="N37" s="25">
        <f t="shared" si="1"/>
        <v>40</v>
      </c>
      <c r="O37" s="25">
        <f>N36+N37</f>
        <v>57</v>
      </c>
      <c r="P37" s="86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90"/>
    </row>
    <row r="38">
      <c r="A38" s="89" t="s">
        <v>225</v>
      </c>
      <c r="B38" s="89" t="s">
        <v>60</v>
      </c>
      <c r="C38" s="89" t="s">
        <v>244</v>
      </c>
      <c r="D38" s="57">
        <v>0.995556</v>
      </c>
      <c r="E38" s="57">
        <v>0.995266</v>
      </c>
      <c r="F38" s="57">
        <v>0.995411</v>
      </c>
      <c r="G38" s="57">
        <v>29.0</v>
      </c>
      <c r="H38" s="57">
        <v>10.0</v>
      </c>
      <c r="I38" s="57">
        <v>11025.0</v>
      </c>
      <c r="J38" s="57">
        <v>10976.0</v>
      </c>
      <c r="K38" s="57">
        <v>49.0</v>
      </c>
      <c r="L38" s="57">
        <v>20670.0</v>
      </c>
      <c r="M38" s="57">
        <v>54.0</v>
      </c>
      <c r="N38" s="25">
        <f t="shared" si="1"/>
        <v>103</v>
      </c>
      <c r="O38" s="25">
        <f>N38+N39</f>
        <v>131</v>
      </c>
      <c r="P38" s="86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90"/>
    </row>
    <row r="39">
      <c r="A39" s="89" t="s">
        <v>225</v>
      </c>
      <c r="B39" s="89" t="s">
        <v>62</v>
      </c>
      <c r="C39" s="89" t="s">
        <v>244</v>
      </c>
      <c r="D39" s="57">
        <v>0.999912</v>
      </c>
      <c r="E39" s="57">
        <v>0.999679</v>
      </c>
      <c r="F39" s="57">
        <v>0.999795</v>
      </c>
      <c r="G39" s="57">
        <v>2.0</v>
      </c>
      <c r="H39" s="57">
        <v>0.0</v>
      </c>
      <c r="I39" s="57">
        <v>68294.0</v>
      </c>
      <c r="J39" s="57">
        <v>68288.0</v>
      </c>
      <c r="K39" s="57">
        <v>6.0</v>
      </c>
      <c r="L39" s="57">
        <v>76841.0</v>
      </c>
      <c r="M39" s="57">
        <v>22.0</v>
      </c>
      <c r="N39" s="25">
        <f t="shared" si="1"/>
        <v>28</v>
      </c>
      <c r="O39" s="25">
        <f>N38+N39</f>
        <v>131</v>
      </c>
      <c r="P39" s="86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90"/>
    </row>
    <row r="40">
      <c r="A40" s="89" t="s">
        <v>225</v>
      </c>
      <c r="B40" s="89" t="s">
        <v>60</v>
      </c>
      <c r="C40" s="89" t="s">
        <v>245</v>
      </c>
      <c r="D40" s="57">
        <v>0.995612</v>
      </c>
      <c r="E40" s="57">
        <v>0.995151</v>
      </c>
      <c r="F40" s="57">
        <v>0.995382</v>
      </c>
      <c r="G40" s="57">
        <v>29.0</v>
      </c>
      <c r="H40" s="57">
        <v>10.0</v>
      </c>
      <c r="I40" s="57">
        <v>11168.0</v>
      </c>
      <c r="J40" s="57">
        <v>11119.0</v>
      </c>
      <c r="K40" s="57">
        <v>49.0</v>
      </c>
      <c r="L40" s="57">
        <v>21677.0</v>
      </c>
      <c r="M40" s="57">
        <v>56.0</v>
      </c>
      <c r="N40" s="25">
        <f t="shared" si="1"/>
        <v>105</v>
      </c>
      <c r="O40" s="86">
        <f>N40+N41</f>
        <v>150</v>
      </c>
      <c r="P40" s="86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90"/>
    </row>
    <row r="41">
      <c r="A41" s="89" t="s">
        <v>225</v>
      </c>
      <c r="B41" s="89" t="s">
        <v>62</v>
      </c>
      <c r="C41" s="89" t="s">
        <v>245</v>
      </c>
      <c r="D41" s="57">
        <v>0.999886</v>
      </c>
      <c r="E41" s="57">
        <v>0.999475</v>
      </c>
      <c r="F41" s="57">
        <v>0.999681</v>
      </c>
      <c r="G41" s="57">
        <v>4.0</v>
      </c>
      <c r="H41" s="57">
        <v>0.0</v>
      </c>
      <c r="I41" s="57">
        <v>70365.0</v>
      </c>
      <c r="J41" s="57">
        <v>70357.0</v>
      </c>
      <c r="K41" s="57">
        <v>8.0</v>
      </c>
      <c r="L41" s="57">
        <v>81924.0</v>
      </c>
      <c r="M41" s="57">
        <v>37.0</v>
      </c>
      <c r="N41" s="25">
        <f t="shared" si="1"/>
        <v>45</v>
      </c>
      <c r="O41" s="25">
        <f>N40+N41</f>
        <v>150</v>
      </c>
      <c r="P41" s="86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90"/>
    </row>
    <row r="42">
      <c r="A42" s="89" t="s">
        <v>225</v>
      </c>
      <c r="B42" s="89" t="s">
        <v>60</v>
      </c>
      <c r="C42" s="89" t="s">
        <v>246</v>
      </c>
      <c r="D42" s="57">
        <v>0.995617</v>
      </c>
      <c r="E42" s="57">
        <v>0.995156</v>
      </c>
      <c r="F42" s="57">
        <v>0.995387</v>
      </c>
      <c r="G42" s="57">
        <v>29.0</v>
      </c>
      <c r="H42" s="57">
        <v>10.0</v>
      </c>
      <c r="I42" s="57">
        <v>11180.0</v>
      </c>
      <c r="J42" s="57">
        <v>11131.0</v>
      </c>
      <c r="K42" s="57">
        <v>49.0</v>
      </c>
      <c r="L42" s="57">
        <v>21585.0</v>
      </c>
      <c r="M42" s="57">
        <v>56.0</v>
      </c>
      <c r="N42" s="25">
        <f t="shared" si="1"/>
        <v>105</v>
      </c>
      <c r="O42" s="25">
        <f>N42+N43</f>
        <v>150</v>
      </c>
      <c r="P42" s="86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90"/>
    </row>
    <row r="43">
      <c r="A43" s="89" t="s">
        <v>225</v>
      </c>
      <c r="B43" s="89" t="s">
        <v>62</v>
      </c>
      <c r="C43" s="89" t="s">
        <v>246</v>
      </c>
      <c r="D43" s="57">
        <v>0.999887</v>
      </c>
      <c r="E43" s="57">
        <v>0.999479</v>
      </c>
      <c r="F43" s="57">
        <v>0.999683</v>
      </c>
      <c r="G43" s="57">
        <v>4.0</v>
      </c>
      <c r="H43" s="57">
        <v>0.0</v>
      </c>
      <c r="I43" s="57">
        <v>70879.0</v>
      </c>
      <c r="J43" s="57">
        <v>70871.0</v>
      </c>
      <c r="K43" s="57">
        <v>8.0</v>
      </c>
      <c r="L43" s="57">
        <v>81263.0</v>
      </c>
      <c r="M43" s="57">
        <v>37.0</v>
      </c>
      <c r="N43" s="25">
        <f t="shared" si="1"/>
        <v>45</v>
      </c>
      <c r="O43" s="25">
        <f>N42+N43</f>
        <v>150</v>
      </c>
      <c r="P43" s="86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90"/>
    </row>
    <row r="44">
      <c r="A44" s="89" t="s">
        <v>225</v>
      </c>
      <c r="B44" s="89" t="s">
        <v>60</v>
      </c>
      <c r="C44" s="89" t="s">
        <v>247</v>
      </c>
      <c r="D44" s="57">
        <v>0.995571</v>
      </c>
      <c r="E44" s="57">
        <v>0.995629</v>
      </c>
      <c r="F44" s="57">
        <v>0.9956</v>
      </c>
      <c r="G44" s="57">
        <v>29.0</v>
      </c>
      <c r="H44" s="57">
        <v>10.0</v>
      </c>
      <c r="I44" s="57">
        <v>11064.0</v>
      </c>
      <c r="J44" s="57">
        <v>11015.0</v>
      </c>
      <c r="K44" s="57">
        <v>49.0</v>
      </c>
      <c r="L44" s="57">
        <v>20730.0</v>
      </c>
      <c r="M44" s="57">
        <v>50.0</v>
      </c>
      <c r="N44" s="25">
        <f t="shared" si="1"/>
        <v>99</v>
      </c>
      <c r="O44" s="86">
        <f>N44+N45</f>
        <v>108</v>
      </c>
      <c r="P44" s="86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90"/>
    </row>
    <row r="45">
      <c r="A45" s="89" t="s">
        <v>225</v>
      </c>
      <c r="B45" s="89" t="s">
        <v>62</v>
      </c>
      <c r="C45" s="89" t="s">
        <v>247</v>
      </c>
      <c r="D45" s="57">
        <v>0.999914</v>
      </c>
      <c r="E45" s="57">
        <v>0.999957</v>
      </c>
      <c r="F45" s="57">
        <v>0.999935</v>
      </c>
      <c r="G45" s="57">
        <v>2.0</v>
      </c>
      <c r="H45" s="57">
        <v>0.0</v>
      </c>
      <c r="I45" s="57">
        <v>69611.0</v>
      </c>
      <c r="J45" s="57">
        <v>69605.0</v>
      </c>
      <c r="K45" s="57">
        <v>6.0</v>
      </c>
      <c r="L45" s="57">
        <v>77304.0</v>
      </c>
      <c r="M45" s="57">
        <v>3.0</v>
      </c>
      <c r="N45" s="25">
        <f t="shared" si="1"/>
        <v>9</v>
      </c>
      <c r="O45" s="25">
        <f>N44+N45</f>
        <v>108</v>
      </c>
      <c r="P45" s="86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90"/>
    </row>
    <row r="46">
      <c r="A46" s="89" t="s">
        <v>225</v>
      </c>
      <c r="B46" s="89" t="s">
        <v>60</v>
      </c>
      <c r="C46" s="89" t="s">
        <v>248</v>
      </c>
      <c r="D46" s="57">
        <v>0.995582</v>
      </c>
      <c r="E46" s="57">
        <v>0.995639</v>
      </c>
      <c r="F46" s="57">
        <v>0.99561</v>
      </c>
      <c r="G46" s="57">
        <v>29.0</v>
      </c>
      <c r="H46" s="57">
        <v>10.0</v>
      </c>
      <c r="I46" s="57">
        <v>11090.0</v>
      </c>
      <c r="J46" s="57">
        <v>11041.0</v>
      </c>
      <c r="K46" s="57">
        <v>49.0</v>
      </c>
      <c r="L46" s="57">
        <v>20868.0</v>
      </c>
      <c r="M46" s="57">
        <v>50.0</v>
      </c>
      <c r="N46" s="25">
        <f t="shared" si="1"/>
        <v>99</v>
      </c>
      <c r="O46" s="25">
        <f>N46+N47</f>
        <v>108</v>
      </c>
      <c r="P46" s="86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90"/>
    </row>
    <row r="47">
      <c r="A47" s="89" t="s">
        <v>225</v>
      </c>
      <c r="B47" s="89" t="s">
        <v>62</v>
      </c>
      <c r="C47" s="89" t="s">
        <v>248</v>
      </c>
      <c r="D47" s="57">
        <v>0.999914</v>
      </c>
      <c r="E47" s="57">
        <v>0.999957</v>
      </c>
      <c r="F47" s="57">
        <v>0.999936</v>
      </c>
      <c r="G47" s="57">
        <v>2.0</v>
      </c>
      <c r="H47" s="57">
        <v>0.0</v>
      </c>
      <c r="I47" s="57">
        <v>69837.0</v>
      </c>
      <c r="J47" s="57">
        <v>69831.0</v>
      </c>
      <c r="K47" s="57">
        <v>6.0</v>
      </c>
      <c r="L47" s="57">
        <v>77706.0</v>
      </c>
      <c r="M47" s="57">
        <v>3.0</v>
      </c>
      <c r="N47" s="25">
        <f t="shared" si="1"/>
        <v>9</v>
      </c>
      <c r="O47" s="25">
        <f>N46+N47</f>
        <v>108</v>
      </c>
      <c r="P47" s="86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90"/>
    </row>
    <row r="48">
      <c r="A48" s="89" t="s">
        <v>225</v>
      </c>
      <c r="B48" s="89" t="s">
        <v>60</v>
      </c>
      <c r="C48" s="89" t="s">
        <v>249</v>
      </c>
      <c r="D48" s="57">
        <v>1.0</v>
      </c>
      <c r="E48" s="57">
        <v>1.0</v>
      </c>
      <c r="F48" s="57">
        <v>1.0</v>
      </c>
      <c r="G48" s="57">
        <v>0.0</v>
      </c>
      <c r="H48" s="57">
        <v>0.0</v>
      </c>
      <c r="I48" s="57">
        <v>11.0</v>
      </c>
      <c r="J48" s="57">
        <v>11.0</v>
      </c>
      <c r="K48" s="57">
        <v>0.0</v>
      </c>
      <c r="L48" s="57">
        <v>16.0</v>
      </c>
      <c r="M48" s="57">
        <v>0.0</v>
      </c>
      <c r="N48" s="25">
        <f t="shared" si="1"/>
        <v>0</v>
      </c>
      <c r="O48" s="86">
        <f>N48+N49</f>
        <v>0</v>
      </c>
      <c r="P48" s="86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90"/>
    </row>
    <row r="49">
      <c r="A49" s="89" t="s">
        <v>225</v>
      </c>
      <c r="B49" s="89" t="s">
        <v>62</v>
      </c>
      <c r="C49" s="89" t="s">
        <v>249</v>
      </c>
      <c r="D49" s="57">
        <v>1.0</v>
      </c>
      <c r="E49" s="57">
        <v>1.0</v>
      </c>
      <c r="F49" s="57">
        <v>1.0</v>
      </c>
      <c r="G49" s="57">
        <v>0.0</v>
      </c>
      <c r="H49" s="57">
        <v>0.0</v>
      </c>
      <c r="I49" s="57">
        <v>531.0</v>
      </c>
      <c r="J49" s="57">
        <v>531.0</v>
      </c>
      <c r="K49" s="57">
        <v>0.0</v>
      </c>
      <c r="L49" s="57">
        <v>563.0</v>
      </c>
      <c r="M49" s="57">
        <v>0.0</v>
      </c>
      <c r="N49" s="25">
        <f t="shared" si="1"/>
        <v>0</v>
      </c>
      <c r="O49" s="25">
        <f>N48+N49</f>
        <v>0</v>
      </c>
      <c r="P49" s="86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90"/>
    </row>
    <row r="50">
      <c r="A50" s="89" t="s">
        <v>225</v>
      </c>
      <c r="B50" s="89" t="s">
        <v>60</v>
      </c>
      <c r="C50" s="89" t="s">
        <v>250</v>
      </c>
      <c r="D50" s="57">
        <v>0.0</v>
      </c>
      <c r="E50" s="25"/>
      <c r="F50" s="25"/>
      <c r="G50" s="57">
        <v>0.0</v>
      </c>
      <c r="H50" s="57">
        <v>0.0</v>
      </c>
      <c r="I50" s="57">
        <v>0.0</v>
      </c>
      <c r="J50" s="57">
        <v>0.0</v>
      </c>
      <c r="K50" s="57">
        <v>0.0</v>
      </c>
      <c r="L50" s="57">
        <v>113.0</v>
      </c>
      <c r="M50" s="57">
        <v>0.0</v>
      </c>
      <c r="N50" s="25">
        <f t="shared" si="1"/>
        <v>0</v>
      </c>
      <c r="O50" s="25">
        <f>N50+N51</f>
        <v>0</v>
      </c>
      <c r="P50" s="86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90"/>
    </row>
    <row r="51">
      <c r="A51" s="89" t="s">
        <v>225</v>
      </c>
      <c r="B51" s="89" t="s">
        <v>62</v>
      </c>
      <c r="C51" s="89" t="s">
        <v>250</v>
      </c>
      <c r="D51" s="57">
        <v>1.0</v>
      </c>
      <c r="E51" s="57">
        <v>1.0</v>
      </c>
      <c r="F51" s="57">
        <v>1.0</v>
      </c>
      <c r="G51" s="57">
        <v>0.0</v>
      </c>
      <c r="H51" s="57">
        <v>0.0</v>
      </c>
      <c r="I51" s="57">
        <v>17.0</v>
      </c>
      <c r="J51" s="57">
        <v>17.0</v>
      </c>
      <c r="K51" s="57">
        <v>0.0</v>
      </c>
      <c r="L51" s="57">
        <v>1224.0</v>
      </c>
      <c r="M51" s="57">
        <v>0.0</v>
      </c>
      <c r="N51" s="25">
        <f t="shared" si="1"/>
        <v>0</v>
      </c>
      <c r="O51" s="25">
        <f>N50+N51</f>
        <v>0</v>
      </c>
      <c r="P51" s="86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90"/>
    </row>
    <row r="52">
      <c r="A52" s="89" t="s">
        <v>225</v>
      </c>
      <c r="B52" s="89" t="s">
        <v>60</v>
      </c>
      <c r="C52" s="89" t="s">
        <v>251</v>
      </c>
      <c r="D52" s="57">
        <v>1.0</v>
      </c>
      <c r="E52" s="57">
        <v>0.950413</v>
      </c>
      <c r="F52" s="57">
        <v>0.974576</v>
      </c>
      <c r="G52" s="57">
        <v>0.0</v>
      </c>
      <c r="H52" s="57">
        <v>0.0</v>
      </c>
      <c r="I52" s="57">
        <v>116.0</v>
      </c>
      <c r="J52" s="57">
        <v>116.0</v>
      </c>
      <c r="K52" s="57">
        <v>0.0</v>
      </c>
      <c r="L52" s="57">
        <v>966.0</v>
      </c>
      <c r="M52" s="57">
        <v>6.0</v>
      </c>
      <c r="N52" s="25">
        <f t="shared" si="1"/>
        <v>6</v>
      </c>
      <c r="O52" s="86">
        <f>N52+N53</f>
        <v>42</v>
      </c>
      <c r="P52" s="86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90"/>
    </row>
    <row r="53">
      <c r="A53" s="89" t="s">
        <v>225</v>
      </c>
      <c r="B53" s="89" t="s">
        <v>62</v>
      </c>
      <c r="C53" s="89" t="s">
        <v>251</v>
      </c>
      <c r="D53" s="57">
        <v>0.998444</v>
      </c>
      <c r="E53" s="57">
        <v>0.974301</v>
      </c>
      <c r="F53" s="57">
        <v>0.986224</v>
      </c>
      <c r="G53" s="57">
        <v>2.0</v>
      </c>
      <c r="H53" s="57">
        <v>0.0</v>
      </c>
      <c r="I53" s="57">
        <v>1285.0</v>
      </c>
      <c r="J53" s="57">
        <v>1283.0</v>
      </c>
      <c r="K53" s="57">
        <v>2.0</v>
      </c>
      <c r="L53" s="57">
        <v>5183.0</v>
      </c>
      <c r="M53" s="57">
        <v>34.0</v>
      </c>
      <c r="N53" s="25">
        <f t="shared" si="1"/>
        <v>36</v>
      </c>
      <c r="O53" s="25">
        <f>N52+N53</f>
        <v>42</v>
      </c>
      <c r="P53" s="86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90"/>
    </row>
    <row r="54">
      <c r="A54" s="89" t="s">
        <v>225</v>
      </c>
      <c r="B54" s="89" t="s">
        <v>60</v>
      </c>
      <c r="C54" s="89" t="s">
        <v>252</v>
      </c>
      <c r="D54" s="57">
        <v>1.0</v>
      </c>
      <c r="E54" s="57">
        <v>0.9375</v>
      </c>
      <c r="F54" s="57">
        <v>0.967742</v>
      </c>
      <c r="G54" s="57">
        <v>0.0</v>
      </c>
      <c r="H54" s="57">
        <v>0.0</v>
      </c>
      <c r="I54" s="57">
        <v>90.0</v>
      </c>
      <c r="J54" s="57">
        <v>90.0</v>
      </c>
      <c r="K54" s="57">
        <v>0.0</v>
      </c>
      <c r="L54" s="57">
        <v>827.0</v>
      </c>
      <c r="M54" s="57">
        <v>6.0</v>
      </c>
      <c r="N54" s="25">
        <f t="shared" si="1"/>
        <v>6</v>
      </c>
      <c r="O54" s="25">
        <f>N54+N55</f>
        <v>42</v>
      </c>
      <c r="P54" s="86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90"/>
    </row>
    <row r="55">
      <c r="A55" s="89" t="s">
        <v>225</v>
      </c>
      <c r="B55" s="89" t="s">
        <v>62</v>
      </c>
      <c r="C55" s="89" t="s">
        <v>252</v>
      </c>
      <c r="D55" s="57">
        <v>0.998111</v>
      </c>
      <c r="E55" s="57">
        <v>0.968921</v>
      </c>
      <c r="F55" s="57">
        <v>0.9833</v>
      </c>
      <c r="G55" s="57">
        <v>2.0</v>
      </c>
      <c r="H55" s="57">
        <v>0.0</v>
      </c>
      <c r="I55" s="57">
        <v>1059.0</v>
      </c>
      <c r="J55" s="57">
        <v>1057.0</v>
      </c>
      <c r="K55" s="57">
        <v>2.0</v>
      </c>
      <c r="L55" s="57">
        <v>4781.0</v>
      </c>
      <c r="M55" s="57">
        <v>34.0</v>
      </c>
      <c r="N55" s="25">
        <f t="shared" si="1"/>
        <v>36</v>
      </c>
      <c r="O55" s="25">
        <f>N54+N55</f>
        <v>42</v>
      </c>
      <c r="P55" s="86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90"/>
    </row>
    <row r="56">
      <c r="A56" s="89" t="s">
        <v>225</v>
      </c>
      <c r="B56" s="89" t="s">
        <v>60</v>
      </c>
      <c r="C56" s="89" t="s">
        <v>253</v>
      </c>
      <c r="D56" s="57">
        <v>0.98689</v>
      </c>
      <c r="E56" s="57">
        <v>0.988621</v>
      </c>
      <c r="F56" s="57">
        <v>0.987755</v>
      </c>
      <c r="G56" s="57">
        <v>12.0</v>
      </c>
      <c r="H56" s="57">
        <v>4.0</v>
      </c>
      <c r="I56" s="57">
        <v>1373.0</v>
      </c>
      <c r="J56" s="57">
        <v>1355.0</v>
      </c>
      <c r="K56" s="57">
        <v>18.0</v>
      </c>
      <c r="L56" s="57">
        <v>2802.0</v>
      </c>
      <c r="M56" s="57">
        <v>17.0</v>
      </c>
      <c r="N56" s="25">
        <f t="shared" si="1"/>
        <v>35</v>
      </c>
      <c r="O56" s="86">
        <f>N56+N57</f>
        <v>37</v>
      </c>
      <c r="P56" s="86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90"/>
    </row>
    <row r="57">
      <c r="A57" s="89" t="s">
        <v>225</v>
      </c>
      <c r="B57" s="89" t="s">
        <v>62</v>
      </c>
      <c r="C57" s="89" t="s">
        <v>253</v>
      </c>
      <c r="D57" s="57">
        <v>0.997596</v>
      </c>
      <c r="E57" s="57">
        <v>0.997792</v>
      </c>
      <c r="F57" s="57">
        <v>0.997694</v>
      </c>
      <c r="G57" s="57">
        <v>1.0</v>
      </c>
      <c r="H57" s="57">
        <v>0.0</v>
      </c>
      <c r="I57" s="57">
        <v>416.0</v>
      </c>
      <c r="J57" s="57">
        <v>415.0</v>
      </c>
      <c r="K57" s="57">
        <v>1.0</v>
      </c>
      <c r="L57" s="57">
        <v>1298.0</v>
      </c>
      <c r="M57" s="57">
        <v>1.0</v>
      </c>
      <c r="N57" s="25">
        <f t="shared" si="1"/>
        <v>2</v>
      </c>
      <c r="O57" s="25">
        <f>N56+N57</f>
        <v>37</v>
      </c>
      <c r="P57" s="86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90"/>
    </row>
    <row r="58">
      <c r="A58" s="89" t="s">
        <v>225</v>
      </c>
      <c r="B58" s="89" t="s">
        <v>60</v>
      </c>
      <c r="C58" s="89" t="s">
        <v>254</v>
      </c>
      <c r="D58" s="57">
        <v>0.888889</v>
      </c>
      <c r="E58" s="57">
        <v>0.868421</v>
      </c>
      <c r="F58" s="57">
        <v>0.878536</v>
      </c>
      <c r="G58" s="57">
        <v>2.0</v>
      </c>
      <c r="H58" s="57">
        <v>2.0</v>
      </c>
      <c r="I58" s="57">
        <v>27.0</v>
      </c>
      <c r="J58" s="57">
        <v>24.0</v>
      </c>
      <c r="K58" s="57">
        <v>3.0</v>
      </c>
      <c r="L58" s="57">
        <v>160.0</v>
      </c>
      <c r="M58" s="57">
        <v>5.0</v>
      </c>
      <c r="N58" s="25">
        <f t="shared" si="1"/>
        <v>8</v>
      </c>
      <c r="O58" s="25">
        <f>N58+N59</f>
        <v>8</v>
      </c>
      <c r="P58" s="86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90"/>
    </row>
    <row r="59">
      <c r="A59" s="89" t="s">
        <v>225</v>
      </c>
      <c r="B59" s="89" t="s">
        <v>62</v>
      </c>
      <c r="C59" s="89" t="s">
        <v>254</v>
      </c>
      <c r="D59" s="57">
        <v>1.0</v>
      </c>
      <c r="E59" s="57">
        <v>1.0</v>
      </c>
      <c r="F59" s="57">
        <v>1.0</v>
      </c>
      <c r="G59" s="57">
        <v>0.0</v>
      </c>
      <c r="H59" s="57">
        <v>0.0</v>
      </c>
      <c r="I59" s="57">
        <v>1.0</v>
      </c>
      <c r="J59" s="57">
        <v>1.0</v>
      </c>
      <c r="K59" s="57">
        <v>0.0</v>
      </c>
      <c r="L59" s="57">
        <v>52.0</v>
      </c>
      <c r="M59" s="57">
        <v>0.0</v>
      </c>
      <c r="N59" s="25">
        <f t="shared" si="1"/>
        <v>0</v>
      </c>
      <c r="O59" s="25">
        <f>N58+N59</f>
        <v>8</v>
      </c>
      <c r="P59" s="86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90"/>
    </row>
    <row r="60">
      <c r="A60" s="89" t="s">
        <v>225</v>
      </c>
      <c r="B60" s="89" t="s">
        <v>60</v>
      </c>
      <c r="C60" s="89" t="s">
        <v>255</v>
      </c>
      <c r="D60" s="57">
        <v>0.0</v>
      </c>
      <c r="E60" s="57">
        <v>0.0</v>
      </c>
      <c r="F60" s="25"/>
      <c r="G60" s="57">
        <v>0.0</v>
      </c>
      <c r="H60" s="57">
        <v>0.0</v>
      </c>
      <c r="I60" s="57">
        <v>0.0</v>
      </c>
      <c r="J60" s="57">
        <v>0.0</v>
      </c>
      <c r="K60" s="57">
        <v>0.0</v>
      </c>
      <c r="L60" s="57">
        <v>0.0</v>
      </c>
      <c r="M60" s="57">
        <v>0.0</v>
      </c>
      <c r="N60" s="25">
        <f t="shared" si="1"/>
        <v>0</v>
      </c>
      <c r="O60" s="86">
        <f>N60+N61</f>
        <v>0</v>
      </c>
      <c r="P60" s="86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90"/>
    </row>
    <row r="61">
      <c r="A61" s="89" t="s">
        <v>225</v>
      </c>
      <c r="B61" s="89" t="s">
        <v>62</v>
      </c>
      <c r="C61" s="89" t="s">
        <v>255</v>
      </c>
      <c r="D61" s="57">
        <v>0.0</v>
      </c>
      <c r="E61" s="57">
        <v>0.0</v>
      </c>
      <c r="F61" s="25"/>
      <c r="G61" s="57">
        <v>0.0</v>
      </c>
      <c r="H61" s="57">
        <v>0.0</v>
      </c>
      <c r="I61" s="57">
        <v>0.0</v>
      </c>
      <c r="J61" s="57">
        <v>0.0</v>
      </c>
      <c r="K61" s="57">
        <v>0.0</v>
      </c>
      <c r="L61" s="57">
        <v>0.0</v>
      </c>
      <c r="M61" s="57">
        <v>0.0</v>
      </c>
      <c r="N61" s="25">
        <f t="shared" si="1"/>
        <v>0</v>
      </c>
      <c r="O61" s="25">
        <f>N60+N61</f>
        <v>0</v>
      </c>
      <c r="P61" s="86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90"/>
    </row>
    <row r="62">
      <c r="A62" s="89" t="s">
        <v>225</v>
      </c>
      <c r="B62" s="89" t="s">
        <v>60</v>
      </c>
      <c r="C62" s="89" t="s">
        <v>256</v>
      </c>
      <c r="D62" s="57">
        <v>0.99662</v>
      </c>
      <c r="E62" s="57">
        <v>0.995707</v>
      </c>
      <c r="F62" s="57">
        <v>0.996163</v>
      </c>
      <c r="G62" s="57">
        <v>7.0</v>
      </c>
      <c r="H62" s="57">
        <v>1.0</v>
      </c>
      <c r="I62" s="57">
        <v>2959.0</v>
      </c>
      <c r="J62" s="57">
        <v>2949.0</v>
      </c>
      <c r="K62" s="57">
        <v>10.0</v>
      </c>
      <c r="L62" s="57">
        <v>5045.0</v>
      </c>
      <c r="M62" s="57">
        <v>13.0</v>
      </c>
      <c r="N62" s="25">
        <f t="shared" si="1"/>
        <v>23</v>
      </c>
      <c r="O62" s="25">
        <f>N62+N63</f>
        <v>34</v>
      </c>
      <c r="P62" s="86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90"/>
    </row>
    <row r="63">
      <c r="A63" s="89" t="s">
        <v>225</v>
      </c>
      <c r="B63" s="89" t="s">
        <v>62</v>
      </c>
      <c r="C63" s="89" t="s">
        <v>256</v>
      </c>
      <c r="D63" s="57">
        <v>1.0</v>
      </c>
      <c r="E63" s="57">
        <v>0.999349</v>
      </c>
      <c r="F63" s="57">
        <v>0.999674</v>
      </c>
      <c r="G63" s="57">
        <v>0.0</v>
      </c>
      <c r="H63" s="57">
        <v>0.0</v>
      </c>
      <c r="I63" s="57">
        <v>16852.0</v>
      </c>
      <c r="J63" s="57">
        <v>16852.0</v>
      </c>
      <c r="K63" s="57">
        <v>0.0</v>
      </c>
      <c r="L63" s="57">
        <v>19566.0</v>
      </c>
      <c r="M63" s="57">
        <v>11.0</v>
      </c>
      <c r="N63" s="25">
        <f t="shared" si="1"/>
        <v>11</v>
      </c>
      <c r="O63" s="25">
        <f>N62+N63</f>
        <v>34</v>
      </c>
      <c r="P63" s="86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90"/>
    </row>
    <row r="64">
      <c r="A64" s="89" t="s">
        <v>225</v>
      </c>
      <c r="B64" s="89" t="s">
        <v>60</v>
      </c>
      <c r="C64" s="89" t="s">
        <v>257</v>
      </c>
      <c r="D64" s="57">
        <v>0.997657</v>
      </c>
      <c r="E64" s="57">
        <v>0.997191</v>
      </c>
      <c r="F64" s="57">
        <v>0.997424</v>
      </c>
      <c r="G64" s="57">
        <v>3.0</v>
      </c>
      <c r="H64" s="57">
        <v>2.0</v>
      </c>
      <c r="I64" s="57">
        <v>2134.0</v>
      </c>
      <c r="J64" s="57">
        <v>2129.0</v>
      </c>
      <c r="K64" s="57">
        <v>5.0</v>
      </c>
      <c r="L64" s="57">
        <v>2997.0</v>
      </c>
      <c r="M64" s="57">
        <v>6.0</v>
      </c>
      <c r="N64" s="25">
        <f t="shared" si="1"/>
        <v>11</v>
      </c>
      <c r="O64" s="86">
        <f>N64+N65</f>
        <v>13</v>
      </c>
      <c r="P64" s="86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90"/>
    </row>
    <row r="65">
      <c r="A65" s="89" t="s">
        <v>225</v>
      </c>
      <c r="B65" s="89" t="s">
        <v>62</v>
      </c>
      <c r="C65" s="89" t="s">
        <v>257</v>
      </c>
      <c r="D65" s="57">
        <v>0.999319</v>
      </c>
      <c r="E65" s="57">
        <v>0.999336</v>
      </c>
      <c r="F65" s="57">
        <v>0.999328</v>
      </c>
      <c r="G65" s="57">
        <v>1.0</v>
      </c>
      <c r="H65" s="57">
        <v>0.0</v>
      </c>
      <c r="I65" s="57">
        <v>1469.0</v>
      </c>
      <c r="J65" s="57">
        <v>1468.0</v>
      </c>
      <c r="K65" s="57">
        <v>1.0</v>
      </c>
      <c r="L65" s="57">
        <v>2021.0</v>
      </c>
      <c r="M65" s="57">
        <v>1.0</v>
      </c>
      <c r="N65" s="25">
        <f t="shared" si="1"/>
        <v>2</v>
      </c>
      <c r="O65" s="25">
        <f>N64+N65</f>
        <v>13</v>
      </c>
      <c r="P65" s="86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90"/>
    </row>
    <row r="66">
      <c r="A66" s="89" t="s">
        <v>225</v>
      </c>
      <c r="B66" s="89" t="s">
        <v>60</v>
      </c>
      <c r="C66" s="89" t="s">
        <v>258</v>
      </c>
      <c r="D66" s="57">
        <v>0.996303</v>
      </c>
      <c r="E66" s="57">
        <v>0.994479</v>
      </c>
      <c r="F66" s="57">
        <v>0.99539</v>
      </c>
      <c r="G66" s="57">
        <v>6.0</v>
      </c>
      <c r="H66" s="57">
        <v>2.0</v>
      </c>
      <c r="I66" s="57">
        <v>2705.0</v>
      </c>
      <c r="J66" s="57">
        <v>2695.0</v>
      </c>
      <c r="K66" s="57">
        <v>10.0</v>
      </c>
      <c r="L66" s="57">
        <v>8190.0</v>
      </c>
      <c r="M66" s="57">
        <v>16.0</v>
      </c>
      <c r="N66" s="25">
        <f t="shared" si="1"/>
        <v>26</v>
      </c>
      <c r="O66" s="25">
        <f>N66+N67</f>
        <v>26</v>
      </c>
      <c r="P66" s="86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90"/>
    </row>
    <row r="67">
      <c r="A67" s="89" t="s">
        <v>225</v>
      </c>
      <c r="B67" s="89" t="s">
        <v>62</v>
      </c>
      <c r="C67" s="89" t="s">
        <v>258</v>
      </c>
      <c r="D67" s="57">
        <v>1.0</v>
      </c>
      <c r="E67" s="57">
        <v>1.0</v>
      </c>
      <c r="F67" s="57">
        <v>1.0</v>
      </c>
      <c r="G67" s="57">
        <v>0.0</v>
      </c>
      <c r="H67" s="57">
        <v>0.0</v>
      </c>
      <c r="I67" s="57">
        <v>317.0</v>
      </c>
      <c r="J67" s="57">
        <v>317.0</v>
      </c>
      <c r="K67" s="57">
        <v>0.0</v>
      </c>
      <c r="L67" s="57">
        <v>1218.0</v>
      </c>
      <c r="M67" s="57">
        <v>0.0</v>
      </c>
      <c r="N67" s="25">
        <f t="shared" si="1"/>
        <v>0</v>
      </c>
      <c r="O67" s="25">
        <f>N66+N67</f>
        <v>26</v>
      </c>
      <c r="P67" s="86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90"/>
    </row>
    <row r="68">
      <c r="A68" s="89" t="s">
        <v>225</v>
      </c>
      <c r="B68" s="89" t="s">
        <v>60</v>
      </c>
      <c r="C68" s="89" t="s">
        <v>259</v>
      </c>
      <c r="D68" s="57">
        <v>1.0</v>
      </c>
      <c r="E68" s="57">
        <v>1.0</v>
      </c>
      <c r="F68" s="57">
        <v>1.0</v>
      </c>
      <c r="G68" s="57">
        <v>0.0</v>
      </c>
      <c r="H68" s="57">
        <v>0.0</v>
      </c>
      <c r="I68" s="57">
        <v>169.0</v>
      </c>
      <c r="J68" s="57">
        <v>169.0</v>
      </c>
      <c r="K68" s="57">
        <v>0.0</v>
      </c>
      <c r="L68" s="57">
        <v>2906.0</v>
      </c>
      <c r="M68" s="57">
        <v>0.0</v>
      </c>
      <c r="N68" s="25">
        <f t="shared" si="1"/>
        <v>0</v>
      </c>
      <c r="O68" s="86">
        <f>N68+N69</f>
        <v>0</v>
      </c>
      <c r="P68" s="86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90"/>
    </row>
    <row r="69">
      <c r="A69" s="89" t="s">
        <v>225</v>
      </c>
      <c r="B69" s="89" t="s">
        <v>62</v>
      </c>
      <c r="C69" s="89" t="s">
        <v>259</v>
      </c>
      <c r="D69" s="57">
        <v>1.0</v>
      </c>
      <c r="E69" s="57">
        <v>1.0</v>
      </c>
      <c r="F69" s="57">
        <v>1.0</v>
      </c>
      <c r="G69" s="57">
        <v>0.0</v>
      </c>
      <c r="H69" s="57">
        <v>0.0</v>
      </c>
      <c r="I69" s="57">
        <v>17.0</v>
      </c>
      <c r="J69" s="57">
        <v>17.0</v>
      </c>
      <c r="K69" s="57">
        <v>0.0</v>
      </c>
      <c r="L69" s="57">
        <v>316.0</v>
      </c>
      <c r="M69" s="57">
        <v>0.0</v>
      </c>
      <c r="N69" s="25">
        <f t="shared" si="1"/>
        <v>0</v>
      </c>
      <c r="O69" s="25">
        <f>N68+N69</f>
        <v>0</v>
      </c>
      <c r="P69" s="86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90"/>
    </row>
    <row r="70">
      <c r="A70" s="89" t="s">
        <v>225</v>
      </c>
      <c r="B70" s="89" t="s">
        <v>60</v>
      </c>
      <c r="C70" s="89" t="s">
        <v>260</v>
      </c>
      <c r="D70" s="57">
        <v>0.990683</v>
      </c>
      <c r="E70" s="57">
        <v>0.986264</v>
      </c>
      <c r="F70" s="57">
        <v>0.988469</v>
      </c>
      <c r="G70" s="57">
        <v>2.0</v>
      </c>
      <c r="H70" s="57">
        <v>1.0</v>
      </c>
      <c r="I70" s="57">
        <v>322.0</v>
      </c>
      <c r="J70" s="57">
        <v>319.0</v>
      </c>
      <c r="K70" s="57">
        <v>3.0</v>
      </c>
      <c r="L70" s="57">
        <v>1190.0</v>
      </c>
      <c r="M70" s="57">
        <v>5.0</v>
      </c>
      <c r="N70" s="25">
        <f t="shared" si="1"/>
        <v>8</v>
      </c>
      <c r="O70" s="25">
        <f>N70+N71</f>
        <v>8</v>
      </c>
      <c r="P70" s="86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90"/>
    </row>
    <row r="71">
      <c r="A71" s="57" t="s">
        <v>225</v>
      </c>
      <c r="B71" s="89" t="s">
        <v>62</v>
      </c>
      <c r="C71" s="89" t="s">
        <v>260</v>
      </c>
      <c r="D71" s="57">
        <v>1.0</v>
      </c>
      <c r="E71" s="57">
        <v>1.0</v>
      </c>
      <c r="F71" s="57">
        <v>1.0</v>
      </c>
      <c r="G71" s="57">
        <v>0.0</v>
      </c>
      <c r="H71" s="57">
        <v>0.0</v>
      </c>
      <c r="I71" s="57">
        <v>1.0</v>
      </c>
      <c r="J71" s="57">
        <v>1.0</v>
      </c>
      <c r="K71" s="57">
        <v>0.0</v>
      </c>
      <c r="L71" s="57">
        <v>235.0</v>
      </c>
      <c r="M71" s="57">
        <v>0.0</v>
      </c>
      <c r="N71" s="25">
        <f t="shared" si="1"/>
        <v>0</v>
      </c>
      <c r="O71" s="25">
        <f>N70+N71</f>
        <v>8</v>
      </c>
      <c r="P71" s="86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90"/>
    </row>
    <row r="72">
      <c r="A72" s="57" t="s">
        <v>225</v>
      </c>
      <c r="B72" s="89" t="s">
        <v>60</v>
      </c>
      <c r="C72" s="89" t="s">
        <v>261</v>
      </c>
      <c r="D72" s="57">
        <v>0.995763</v>
      </c>
      <c r="E72" s="57">
        <v>0.995445</v>
      </c>
      <c r="F72" s="57">
        <v>0.995604</v>
      </c>
      <c r="G72" s="57">
        <v>27.0</v>
      </c>
      <c r="H72" s="57">
        <v>9.0</v>
      </c>
      <c r="I72" s="57">
        <v>10858.0</v>
      </c>
      <c r="J72" s="57">
        <v>10812.0</v>
      </c>
      <c r="K72" s="57">
        <v>46.0</v>
      </c>
      <c r="L72" s="57">
        <v>11197.0</v>
      </c>
      <c r="M72" s="57">
        <v>51.0</v>
      </c>
      <c r="N72" s="25">
        <f t="shared" si="1"/>
        <v>97</v>
      </c>
      <c r="O72" s="86">
        <f>N72+N73</f>
        <v>142</v>
      </c>
      <c r="P72" s="86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90"/>
    </row>
    <row r="73">
      <c r="A73" s="57" t="s">
        <v>225</v>
      </c>
      <c r="B73" s="89" t="s">
        <v>62</v>
      </c>
      <c r="C73" s="89" t="s">
        <v>261</v>
      </c>
      <c r="D73" s="57">
        <v>0.999887</v>
      </c>
      <c r="E73" s="57">
        <v>0.999479</v>
      </c>
      <c r="F73" s="57">
        <v>0.999683</v>
      </c>
      <c r="G73" s="57">
        <v>4.0</v>
      </c>
      <c r="H73" s="57">
        <v>0.0</v>
      </c>
      <c r="I73" s="57">
        <v>70895.0</v>
      </c>
      <c r="J73" s="57">
        <v>70887.0</v>
      </c>
      <c r="K73" s="57">
        <v>8.0</v>
      </c>
      <c r="L73" s="57">
        <v>71041.0</v>
      </c>
      <c r="M73" s="57">
        <v>37.0</v>
      </c>
      <c r="N73" s="25">
        <f t="shared" si="1"/>
        <v>45</v>
      </c>
      <c r="O73" s="25">
        <f>N72+N73</f>
        <v>142</v>
      </c>
      <c r="P73" s="86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90"/>
    </row>
    <row r="74">
      <c r="A74" s="93" t="s">
        <v>262</v>
      </c>
      <c r="B74" s="94" t="s">
        <v>60</v>
      </c>
      <c r="C74" s="95" t="s">
        <v>226</v>
      </c>
      <c r="D74" s="93">
        <v>0.948452</v>
      </c>
      <c r="E74" s="93">
        <v>0.966617</v>
      </c>
      <c r="F74" s="93">
        <v>0.957448</v>
      </c>
      <c r="G74" s="93">
        <v>224.0</v>
      </c>
      <c r="H74" s="93">
        <v>33.0</v>
      </c>
      <c r="I74" s="93">
        <v>7818.0</v>
      </c>
      <c r="J74" s="93">
        <v>7415.0</v>
      </c>
      <c r="K74" s="93">
        <v>403.0</v>
      </c>
      <c r="L74" s="93">
        <v>17488.0</v>
      </c>
      <c r="M74" s="93">
        <v>268.0</v>
      </c>
      <c r="N74" s="25">
        <f t="shared" si="1"/>
        <v>671</v>
      </c>
      <c r="O74" s="25">
        <f>N74+N75</f>
        <v>714</v>
      </c>
      <c r="AB74" s="91"/>
    </row>
    <row r="75">
      <c r="A75" s="93" t="s">
        <v>262</v>
      </c>
      <c r="B75" s="94" t="s">
        <v>62</v>
      </c>
      <c r="C75" s="95" t="s">
        <v>226</v>
      </c>
      <c r="D75" s="93">
        <v>0.999531</v>
      </c>
      <c r="E75" s="93">
        <v>0.996486</v>
      </c>
      <c r="F75" s="93">
        <v>0.998006</v>
      </c>
      <c r="G75" s="93">
        <v>6.0</v>
      </c>
      <c r="H75" s="93">
        <v>0.0</v>
      </c>
      <c r="I75" s="93">
        <v>10664.0</v>
      </c>
      <c r="J75" s="93">
        <v>10659.0</v>
      </c>
      <c r="K75" s="93">
        <v>5.0</v>
      </c>
      <c r="L75" s="93">
        <v>20169.0</v>
      </c>
      <c r="M75" s="93">
        <v>38.0</v>
      </c>
      <c r="N75" s="25">
        <f t="shared" si="1"/>
        <v>43</v>
      </c>
      <c r="O75" s="25">
        <f>N74+N75</f>
        <v>714</v>
      </c>
      <c r="AB75" s="91"/>
    </row>
    <row r="76">
      <c r="A76" s="93" t="s">
        <v>262</v>
      </c>
      <c r="B76" s="94" t="s">
        <v>60</v>
      </c>
      <c r="C76" s="95" t="s">
        <v>227</v>
      </c>
      <c r="D76" s="93">
        <v>0.931929</v>
      </c>
      <c r="E76" s="93">
        <v>0.958425</v>
      </c>
      <c r="F76" s="93">
        <v>0.944991</v>
      </c>
      <c r="G76" s="93">
        <v>181.0</v>
      </c>
      <c r="H76" s="93">
        <v>21.0</v>
      </c>
      <c r="I76" s="93">
        <v>4936.0</v>
      </c>
      <c r="J76" s="93">
        <v>4600.0</v>
      </c>
      <c r="K76" s="93">
        <v>336.0</v>
      </c>
      <c r="L76" s="93">
        <v>10965.0</v>
      </c>
      <c r="M76" s="93">
        <v>207.0</v>
      </c>
      <c r="N76" s="25">
        <f t="shared" si="1"/>
        <v>543</v>
      </c>
      <c r="O76" s="86">
        <f>N76+N77</f>
        <v>547</v>
      </c>
      <c r="AB76" s="91"/>
    </row>
    <row r="77">
      <c r="A77" s="93" t="s">
        <v>262</v>
      </c>
      <c r="B77" s="94" t="s">
        <v>62</v>
      </c>
      <c r="C77" s="95" t="s">
        <v>227</v>
      </c>
      <c r="D77" s="93">
        <v>0.999509</v>
      </c>
      <c r="E77" s="93">
        <v>0.998567</v>
      </c>
      <c r="F77" s="93">
        <v>0.999038</v>
      </c>
      <c r="G77" s="93">
        <v>3.0</v>
      </c>
      <c r="H77" s="93">
        <v>0.0</v>
      </c>
      <c r="I77" s="93">
        <v>2037.0</v>
      </c>
      <c r="J77" s="93">
        <v>2036.0</v>
      </c>
      <c r="K77" s="93">
        <v>1.0</v>
      </c>
      <c r="L77" s="93">
        <v>3591.0</v>
      </c>
      <c r="M77" s="93">
        <v>3.0</v>
      </c>
      <c r="N77" s="25">
        <f t="shared" si="1"/>
        <v>4</v>
      </c>
      <c r="O77" s="25">
        <f>N76+N77</f>
        <v>547</v>
      </c>
      <c r="AB77" s="91"/>
    </row>
    <row r="78">
      <c r="A78" s="93" t="s">
        <v>262</v>
      </c>
      <c r="B78" s="94" t="s">
        <v>60</v>
      </c>
      <c r="C78" s="95" t="s">
        <v>228</v>
      </c>
      <c r="D78" s="93">
        <v>1.0</v>
      </c>
      <c r="E78" s="93">
        <v>0.972332</v>
      </c>
      <c r="F78" s="93">
        <v>0.985972</v>
      </c>
      <c r="G78" s="93">
        <v>0.0</v>
      </c>
      <c r="H78" s="93">
        <v>0.0</v>
      </c>
      <c r="I78" s="93">
        <v>250.0</v>
      </c>
      <c r="J78" s="93">
        <v>250.0</v>
      </c>
      <c r="K78" s="93">
        <v>0.0</v>
      </c>
      <c r="L78" s="93">
        <v>1739.0</v>
      </c>
      <c r="M78" s="93">
        <v>7.0</v>
      </c>
      <c r="N78" s="25">
        <f t="shared" si="1"/>
        <v>7</v>
      </c>
      <c r="O78" s="25">
        <f>N78+N79</f>
        <v>43</v>
      </c>
      <c r="AB78" s="91"/>
    </row>
    <row r="79">
      <c r="A79" s="93" t="s">
        <v>262</v>
      </c>
      <c r="B79" s="94" t="s">
        <v>62</v>
      </c>
      <c r="C79" s="95" t="s">
        <v>228</v>
      </c>
      <c r="D79" s="93">
        <v>0.99944</v>
      </c>
      <c r="E79" s="93">
        <v>0.990592</v>
      </c>
      <c r="F79" s="93">
        <v>0.994996</v>
      </c>
      <c r="G79" s="93">
        <v>2.0</v>
      </c>
      <c r="H79" s="93">
        <v>0.0</v>
      </c>
      <c r="I79" s="93">
        <v>3572.0</v>
      </c>
      <c r="J79" s="93">
        <v>3570.0</v>
      </c>
      <c r="K79" s="93">
        <v>2.0</v>
      </c>
      <c r="L79" s="93">
        <v>8680.0</v>
      </c>
      <c r="M79" s="93">
        <v>34.0</v>
      </c>
      <c r="N79" s="25">
        <f t="shared" si="1"/>
        <v>36</v>
      </c>
      <c r="O79" s="25">
        <f>N78+N79</f>
        <v>43</v>
      </c>
      <c r="AB79" s="91"/>
    </row>
    <row r="80">
      <c r="A80" s="93" t="s">
        <v>262</v>
      </c>
      <c r="B80" s="94" t="s">
        <v>60</v>
      </c>
      <c r="C80" s="95" t="s">
        <v>229</v>
      </c>
      <c r="D80" s="93">
        <v>0.973214</v>
      </c>
      <c r="E80" s="93">
        <v>0.978014</v>
      </c>
      <c r="F80" s="93">
        <v>0.975608</v>
      </c>
      <c r="G80" s="93">
        <v>43.0</v>
      </c>
      <c r="H80" s="93">
        <v>12.0</v>
      </c>
      <c r="I80" s="93">
        <v>2464.0</v>
      </c>
      <c r="J80" s="93">
        <v>2398.0</v>
      </c>
      <c r="K80" s="93">
        <v>66.0</v>
      </c>
      <c r="L80" s="93">
        <v>5989.0</v>
      </c>
      <c r="M80" s="93">
        <v>58.0</v>
      </c>
      <c r="N80" s="25">
        <f t="shared" si="1"/>
        <v>124</v>
      </c>
      <c r="O80" s="86">
        <f>N80+N81</f>
        <v>127</v>
      </c>
      <c r="AB80" s="91"/>
    </row>
    <row r="81">
      <c r="A81" s="93" t="s">
        <v>262</v>
      </c>
      <c r="B81" s="94" t="s">
        <v>62</v>
      </c>
      <c r="C81" s="95" t="s">
        <v>229</v>
      </c>
      <c r="D81" s="93">
        <v>0.998935</v>
      </c>
      <c r="E81" s="93">
        <v>0.99948</v>
      </c>
      <c r="F81" s="93">
        <v>0.999208</v>
      </c>
      <c r="G81" s="93">
        <v>1.0</v>
      </c>
      <c r="H81" s="93">
        <v>0.0</v>
      </c>
      <c r="I81" s="93">
        <v>1878.0</v>
      </c>
      <c r="J81" s="93">
        <v>1876.0</v>
      </c>
      <c r="K81" s="93">
        <v>2.0</v>
      </c>
      <c r="L81" s="93">
        <v>6627.0</v>
      </c>
      <c r="M81" s="93">
        <v>1.0</v>
      </c>
      <c r="N81" s="25">
        <f t="shared" si="1"/>
        <v>3</v>
      </c>
      <c r="O81" s="25">
        <f>N80+N81</f>
        <v>127</v>
      </c>
      <c r="AB81" s="91"/>
    </row>
    <row r="82">
      <c r="A82" s="93" t="s">
        <v>262</v>
      </c>
      <c r="B82" s="94" t="s">
        <v>60</v>
      </c>
      <c r="C82" s="95" t="s">
        <v>230</v>
      </c>
      <c r="D82" s="93">
        <v>0.987903</v>
      </c>
      <c r="E82" s="93">
        <v>0.991968</v>
      </c>
      <c r="F82" s="93">
        <v>0.989931</v>
      </c>
      <c r="G82" s="93">
        <v>1.0</v>
      </c>
      <c r="H82" s="93">
        <v>0.0</v>
      </c>
      <c r="I82" s="93">
        <v>248.0</v>
      </c>
      <c r="J82" s="93">
        <v>245.0</v>
      </c>
      <c r="K82" s="93">
        <v>3.0</v>
      </c>
      <c r="L82" s="93">
        <v>1791.0</v>
      </c>
      <c r="M82" s="93">
        <v>2.0</v>
      </c>
      <c r="N82" s="25">
        <f t="shared" si="1"/>
        <v>5</v>
      </c>
      <c r="O82" s="25">
        <f>N82+N83</f>
        <v>5</v>
      </c>
      <c r="AB82" s="91"/>
    </row>
    <row r="83">
      <c r="A83" s="93" t="s">
        <v>262</v>
      </c>
      <c r="B83" s="94" t="s">
        <v>62</v>
      </c>
      <c r="C83" s="95" t="s">
        <v>230</v>
      </c>
      <c r="D83" s="93">
        <v>1.0</v>
      </c>
      <c r="E83" s="93">
        <v>1.0</v>
      </c>
      <c r="F83" s="93">
        <v>1.0</v>
      </c>
      <c r="G83" s="93">
        <v>0.0</v>
      </c>
      <c r="H83" s="93">
        <v>0.0</v>
      </c>
      <c r="I83" s="93">
        <v>530.0</v>
      </c>
      <c r="J83" s="93">
        <v>530.0</v>
      </c>
      <c r="K83" s="93">
        <v>0.0</v>
      </c>
      <c r="L83" s="93">
        <v>2958.0</v>
      </c>
      <c r="M83" s="93">
        <v>0.0</v>
      </c>
      <c r="N83" s="25">
        <f t="shared" si="1"/>
        <v>0</v>
      </c>
      <c r="O83" s="25">
        <f>N82+N83</f>
        <v>5</v>
      </c>
      <c r="AB83" s="91"/>
    </row>
    <row r="84">
      <c r="A84" s="93" t="s">
        <v>262</v>
      </c>
      <c r="B84" s="94" t="s">
        <v>60</v>
      </c>
      <c r="C84" s="95" t="s">
        <v>231</v>
      </c>
      <c r="D84" s="93">
        <v>0.966102</v>
      </c>
      <c r="E84" s="93">
        <v>0.97344</v>
      </c>
      <c r="F84" s="93">
        <v>0.969757</v>
      </c>
      <c r="G84" s="93">
        <v>14.0</v>
      </c>
      <c r="H84" s="93">
        <v>5.0</v>
      </c>
      <c r="I84" s="93">
        <v>708.0</v>
      </c>
      <c r="J84" s="93">
        <v>684.0</v>
      </c>
      <c r="K84" s="93">
        <v>24.0</v>
      </c>
      <c r="L84" s="93">
        <v>1818.0</v>
      </c>
      <c r="M84" s="93">
        <v>20.0</v>
      </c>
      <c r="N84" s="25">
        <f t="shared" si="1"/>
        <v>44</v>
      </c>
      <c r="O84" s="86">
        <f>N84+N85</f>
        <v>44</v>
      </c>
      <c r="AB84" s="91"/>
    </row>
    <row r="85">
      <c r="A85" s="93" t="s">
        <v>262</v>
      </c>
      <c r="B85" s="94" t="s">
        <v>62</v>
      </c>
      <c r="C85" s="95" t="s">
        <v>231</v>
      </c>
      <c r="D85" s="93">
        <v>1.0</v>
      </c>
      <c r="E85" s="93">
        <v>1.0</v>
      </c>
      <c r="F85" s="93">
        <v>1.0</v>
      </c>
      <c r="G85" s="93">
        <v>0.0</v>
      </c>
      <c r="H85" s="93">
        <v>0.0</v>
      </c>
      <c r="I85" s="93">
        <v>620.0</v>
      </c>
      <c r="J85" s="93">
        <v>620.0</v>
      </c>
      <c r="K85" s="93">
        <v>0.0</v>
      </c>
      <c r="L85" s="93">
        <v>1439.0</v>
      </c>
      <c r="M85" s="93">
        <v>0.0</v>
      </c>
      <c r="N85" s="25">
        <f t="shared" si="1"/>
        <v>0</v>
      </c>
      <c r="O85" s="25">
        <f>N84+N85</f>
        <v>44</v>
      </c>
      <c r="AB85" s="91"/>
    </row>
    <row r="86">
      <c r="A86" s="93" t="s">
        <v>262</v>
      </c>
      <c r="B86" s="94" t="s">
        <v>60</v>
      </c>
      <c r="C86" s="95" t="s">
        <v>232</v>
      </c>
      <c r="D86" s="93">
        <v>0.0</v>
      </c>
      <c r="G86" s="93">
        <v>0.0</v>
      </c>
      <c r="H86" s="93">
        <v>0.0</v>
      </c>
      <c r="I86" s="93">
        <v>0.0</v>
      </c>
      <c r="J86" s="93">
        <v>0.0</v>
      </c>
      <c r="K86" s="93">
        <v>0.0</v>
      </c>
      <c r="L86" s="93">
        <v>218.0</v>
      </c>
      <c r="M86" s="93">
        <v>0.0</v>
      </c>
      <c r="N86" s="25">
        <f t="shared" si="1"/>
        <v>0</v>
      </c>
      <c r="O86" s="25">
        <f>N86+N87</f>
        <v>0</v>
      </c>
      <c r="AB86" s="91"/>
    </row>
    <row r="87">
      <c r="A87" s="93" t="s">
        <v>262</v>
      </c>
      <c r="B87" s="94" t="s">
        <v>62</v>
      </c>
      <c r="C87" s="95" t="s">
        <v>232</v>
      </c>
      <c r="D87" s="93">
        <v>0.0</v>
      </c>
      <c r="G87" s="93">
        <v>0.0</v>
      </c>
      <c r="H87" s="93">
        <v>0.0</v>
      </c>
      <c r="I87" s="93">
        <v>0.0</v>
      </c>
      <c r="J87" s="93">
        <v>0.0</v>
      </c>
      <c r="K87" s="93">
        <v>0.0</v>
      </c>
      <c r="L87" s="93">
        <v>1217.0</v>
      </c>
      <c r="M87" s="93">
        <v>0.0</v>
      </c>
      <c r="N87" s="25">
        <f t="shared" si="1"/>
        <v>0</v>
      </c>
      <c r="O87" s="25">
        <f>N86+N87</f>
        <v>0</v>
      </c>
      <c r="AB87" s="91"/>
    </row>
    <row r="88">
      <c r="A88" s="93" t="s">
        <v>262</v>
      </c>
      <c r="B88" s="94" t="s">
        <v>60</v>
      </c>
      <c r="C88" s="95" t="s">
        <v>233</v>
      </c>
      <c r="D88" s="93">
        <v>0.981053</v>
      </c>
      <c r="E88" s="93">
        <v>0.985597</v>
      </c>
      <c r="F88" s="93">
        <v>0.983319</v>
      </c>
      <c r="G88" s="93">
        <v>5.0</v>
      </c>
      <c r="H88" s="93">
        <v>1.0</v>
      </c>
      <c r="I88" s="93">
        <v>475.0</v>
      </c>
      <c r="J88" s="93">
        <v>466.0</v>
      </c>
      <c r="K88" s="93">
        <v>9.0</v>
      </c>
      <c r="L88" s="93">
        <v>2758.0</v>
      </c>
      <c r="M88" s="93">
        <v>7.0</v>
      </c>
      <c r="N88" s="25">
        <f t="shared" si="1"/>
        <v>16</v>
      </c>
      <c r="O88" s="86">
        <f>N88+N89</f>
        <v>16</v>
      </c>
      <c r="AB88" s="91"/>
    </row>
    <row r="89">
      <c r="A89" s="93" t="s">
        <v>262</v>
      </c>
      <c r="B89" s="94" t="s">
        <v>62</v>
      </c>
      <c r="C89" s="95" t="s">
        <v>233</v>
      </c>
      <c r="D89" s="93">
        <v>1.0</v>
      </c>
      <c r="E89" s="93">
        <v>1.0</v>
      </c>
      <c r="F89" s="93">
        <v>1.0</v>
      </c>
      <c r="G89" s="93">
        <v>0.0</v>
      </c>
      <c r="H89" s="93">
        <v>0.0</v>
      </c>
      <c r="I89" s="93">
        <v>770.0</v>
      </c>
      <c r="J89" s="93">
        <v>770.0</v>
      </c>
      <c r="K89" s="93">
        <v>0.0</v>
      </c>
      <c r="L89" s="93">
        <v>4865.0</v>
      </c>
      <c r="M89" s="93">
        <v>0.0</v>
      </c>
      <c r="N89" s="25">
        <f t="shared" si="1"/>
        <v>0</v>
      </c>
      <c r="O89" s="25">
        <f>N88+N89</f>
        <v>16</v>
      </c>
      <c r="AB89" s="91"/>
    </row>
    <row r="90">
      <c r="A90" s="93" t="s">
        <v>262</v>
      </c>
      <c r="B90" s="94" t="s">
        <v>60</v>
      </c>
      <c r="C90" s="95" t="s">
        <v>234</v>
      </c>
      <c r="D90" s="93">
        <v>0.974138</v>
      </c>
      <c r="E90" s="93">
        <v>0.977995</v>
      </c>
      <c r="F90" s="93">
        <v>0.976063</v>
      </c>
      <c r="G90" s="93">
        <v>28.0</v>
      </c>
      <c r="H90" s="93">
        <v>7.0</v>
      </c>
      <c r="I90" s="93">
        <v>1508.0</v>
      </c>
      <c r="J90" s="93">
        <v>1469.0</v>
      </c>
      <c r="K90" s="93">
        <v>39.0</v>
      </c>
      <c r="L90" s="93">
        <v>2174.0</v>
      </c>
      <c r="M90" s="93">
        <v>36.0</v>
      </c>
      <c r="N90" s="25">
        <f t="shared" si="1"/>
        <v>75</v>
      </c>
      <c r="O90" s="25">
        <f>N90+N91</f>
        <v>78</v>
      </c>
      <c r="AB90" s="91"/>
    </row>
    <row r="91">
      <c r="A91" s="93" t="s">
        <v>262</v>
      </c>
      <c r="B91" s="94" t="s">
        <v>62</v>
      </c>
      <c r="C91" s="95" t="s">
        <v>234</v>
      </c>
      <c r="D91" s="93">
        <v>0.997253</v>
      </c>
      <c r="E91" s="93">
        <v>0.998663</v>
      </c>
      <c r="F91" s="93">
        <v>0.997957</v>
      </c>
      <c r="G91" s="93">
        <v>1.0</v>
      </c>
      <c r="H91" s="93">
        <v>0.0</v>
      </c>
      <c r="I91" s="93">
        <v>728.0</v>
      </c>
      <c r="J91" s="93">
        <v>726.0</v>
      </c>
      <c r="K91" s="93">
        <v>2.0</v>
      </c>
      <c r="L91" s="93">
        <v>1013.0</v>
      </c>
      <c r="M91" s="93">
        <v>1.0</v>
      </c>
      <c r="N91" s="25">
        <f t="shared" si="1"/>
        <v>3</v>
      </c>
      <c r="O91" s="25">
        <f>N90+N91</f>
        <v>78</v>
      </c>
      <c r="AB91" s="91"/>
    </row>
    <row r="92">
      <c r="A92" s="93" t="s">
        <v>262</v>
      </c>
      <c r="B92" s="94" t="s">
        <v>60</v>
      </c>
      <c r="C92" s="95" t="s">
        <v>235</v>
      </c>
      <c r="D92" s="93">
        <v>0.945701</v>
      </c>
      <c r="E92" s="93">
        <v>0.965145</v>
      </c>
      <c r="F92" s="93">
        <v>0.955324</v>
      </c>
      <c r="G92" s="93">
        <v>224.0</v>
      </c>
      <c r="H92" s="93">
        <v>33.0</v>
      </c>
      <c r="I92" s="93">
        <v>7385.0</v>
      </c>
      <c r="J92" s="93">
        <v>6984.0</v>
      </c>
      <c r="K92" s="93">
        <v>401.0</v>
      </c>
      <c r="L92" s="93">
        <v>16848.0</v>
      </c>
      <c r="M92" s="93">
        <v>265.0</v>
      </c>
      <c r="N92" s="25">
        <f t="shared" si="1"/>
        <v>666</v>
      </c>
      <c r="O92" s="86">
        <f>N92+N93</f>
        <v>673</v>
      </c>
      <c r="AB92" s="91"/>
    </row>
    <row r="93">
      <c r="A93" s="93" t="s">
        <v>262</v>
      </c>
      <c r="B93" s="94" t="s">
        <v>62</v>
      </c>
      <c r="C93" s="95" t="s">
        <v>235</v>
      </c>
      <c r="D93" s="93">
        <v>0.999234</v>
      </c>
      <c r="E93" s="93">
        <v>0.999004</v>
      </c>
      <c r="F93" s="93">
        <v>0.999119</v>
      </c>
      <c r="G93" s="93">
        <v>4.0</v>
      </c>
      <c r="H93" s="93">
        <v>0.0</v>
      </c>
      <c r="I93" s="93">
        <v>3915.0</v>
      </c>
      <c r="J93" s="93">
        <v>3912.0</v>
      </c>
      <c r="K93" s="93">
        <v>3.0</v>
      </c>
      <c r="L93" s="93">
        <v>10218.0</v>
      </c>
      <c r="M93" s="93">
        <v>4.0</v>
      </c>
      <c r="N93" s="25">
        <f t="shared" si="1"/>
        <v>7</v>
      </c>
      <c r="O93" s="25">
        <f>N92+N93</f>
        <v>673</v>
      </c>
      <c r="AB93" s="91"/>
    </row>
    <row r="94">
      <c r="A94" s="93" t="s">
        <v>262</v>
      </c>
      <c r="B94" s="94" t="s">
        <v>60</v>
      </c>
      <c r="C94" s="95" t="s">
        <v>236</v>
      </c>
      <c r="D94" s="93">
        <v>1.0</v>
      </c>
      <c r="E94" s="93">
        <v>0.973333</v>
      </c>
      <c r="F94" s="93">
        <v>0.986486</v>
      </c>
      <c r="G94" s="93">
        <v>0.0</v>
      </c>
      <c r="H94" s="93">
        <v>0.0</v>
      </c>
      <c r="I94" s="93">
        <v>149.0</v>
      </c>
      <c r="J94" s="93">
        <v>149.0</v>
      </c>
      <c r="K94" s="93">
        <v>0.0</v>
      </c>
      <c r="L94" s="93">
        <v>1085.0</v>
      </c>
      <c r="M94" s="93">
        <v>4.0</v>
      </c>
      <c r="N94" s="25">
        <f t="shared" si="1"/>
        <v>4</v>
      </c>
      <c r="O94" s="25">
        <f>N94+N95</f>
        <v>21</v>
      </c>
      <c r="AB94" s="91"/>
    </row>
    <row r="95">
      <c r="A95" s="93" t="s">
        <v>262</v>
      </c>
      <c r="B95" s="94" t="s">
        <v>62</v>
      </c>
      <c r="C95" s="95" t="s">
        <v>236</v>
      </c>
      <c r="D95" s="93">
        <v>0.999231</v>
      </c>
      <c r="E95" s="93">
        <v>0.994273</v>
      </c>
      <c r="F95" s="93">
        <v>0.996746</v>
      </c>
      <c r="G95" s="93">
        <v>2.0</v>
      </c>
      <c r="H95" s="93">
        <v>0.0</v>
      </c>
      <c r="I95" s="93">
        <v>2602.0</v>
      </c>
      <c r="J95" s="93">
        <v>2600.0</v>
      </c>
      <c r="K95" s="93">
        <v>2.0</v>
      </c>
      <c r="L95" s="93">
        <v>5645.0</v>
      </c>
      <c r="M95" s="93">
        <v>15.0</v>
      </c>
      <c r="N95" s="25">
        <f t="shared" si="1"/>
        <v>17</v>
      </c>
      <c r="O95" s="25">
        <f>N94+N95</f>
        <v>21</v>
      </c>
      <c r="AB95" s="91"/>
    </row>
    <row r="96">
      <c r="A96" s="93" t="s">
        <v>262</v>
      </c>
      <c r="B96" s="94" t="s">
        <v>60</v>
      </c>
      <c r="C96" s="95" t="s">
        <v>237</v>
      </c>
      <c r="D96" s="93">
        <v>1.0</v>
      </c>
      <c r="E96" s="93">
        <v>0.973333</v>
      </c>
      <c r="F96" s="93">
        <v>0.986486</v>
      </c>
      <c r="G96" s="93">
        <v>0.0</v>
      </c>
      <c r="H96" s="93">
        <v>0.0</v>
      </c>
      <c r="I96" s="93">
        <v>149.0</v>
      </c>
      <c r="J96" s="93">
        <v>149.0</v>
      </c>
      <c r="K96" s="93">
        <v>0.0</v>
      </c>
      <c r="L96" s="93">
        <v>1083.0</v>
      </c>
      <c r="M96" s="93">
        <v>4.0</v>
      </c>
      <c r="N96" s="25">
        <f t="shared" si="1"/>
        <v>4</v>
      </c>
      <c r="O96" s="86">
        <f>N96+N97</f>
        <v>21</v>
      </c>
      <c r="AB96" s="91"/>
    </row>
    <row r="97">
      <c r="A97" s="93" t="s">
        <v>262</v>
      </c>
      <c r="B97" s="94" t="s">
        <v>62</v>
      </c>
      <c r="C97" s="95" t="s">
        <v>237</v>
      </c>
      <c r="D97" s="93">
        <v>0.999231</v>
      </c>
      <c r="E97" s="93">
        <v>0.994273</v>
      </c>
      <c r="F97" s="93">
        <v>0.996746</v>
      </c>
      <c r="G97" s="93">
        <v>2.0</v>
      </c>
      <c r="H97" s="93">
        <v>0.0</v>
      </c>
      <c r="I97" s="93">
        <v>2602.0</v>
      </c>
      <c r="J97" s="93">
        <v>2600.0</v>
      </c>
      <c r="K97" s="93">
        <v>2.0</v>
      </c>
      <c r="L97" s="93">
        <v>5634.0</v>
      </c>
      <c r="M97" s="93">
        <v>15.0</v>
      </c>
      <c r="N97" s="25">
        <f t="shared" si="1"/>
        <v>17</v>
      </c>
      <c r="O97" s="25">
        <f>N96+N97</f>
        <v>21</v>
      </c>
      <c r="AB97" s="91"/>
    </row>
    <row r="98">
      <c r="A98" s="93" t="s">
        <v>262</v>
      </c>
      <c r="B98" s="94" t="s">
        <v>60</v>
      </c>
      <c r="C98" s="95" t="s">
        <v>238</v>
      </c>
      <c r="D98" s="93">
        <v>1.0</v>
      </c>
      <c r="E98" s="93">
        <v>1.0</v>
      </c>
      <c r="F98" s="93">
        <v>1.0</v>
      </c>
      <c r="G98" s="93">
        <v>0.0</v>
      </c>
      <c r="H98" s="93">
        <v>0.0</v>
      </c>
      <c r="I98" s="93">
        <v>2.0</v>
      </c>
      <c r="J98" s="93">
        <v>2.0</v>
      </c>
      <c r="K98" s="93">
        <v>0.0</v>
      </c>
      <c r="L98" s="93">
        <v>116.0</v>
      </c>
      <c r="M98" s="93">
        <v>0.0</v>
      </c>
      <c r="N98" s="25">
        <f t="shared" si="1"/>
        <v>0</v>
      </c>
      <c r="O98" s="25">
        <f>N98+N99</f>
        <v>0</v>
      </c>
      <c r="AB98" s="91"/>
    </row>
    <row r="99">
      <c r="A99" s="93" t="s">
        <v>262</v>
      </c>
      <c r="B99" s="94" t="s">
        <v>62</v>
      </c>
      <c r="C99" s="95" t="s">
        <v>238</v>
      </c>
      <c r="D99" s="93">
        <v>1.0</v>
      </c>
      <c r="E99" s="93">
        <v>1.0</v>
      </c>
      <c r="F99" s="93">
        <v>1.0</v>
      </c>
      <c r="G99" s="93">
        <v>0.0</v>
      </c>
      <c r="H99" s="93">
        <v>0.0</v>
      </c>
      <c r="I99" s="93">
        <v>159.0</v>
      </c>
      <c r="J99" s="93">
        <v>159.0</v>
      </c>
      <c r="K99" s="93">
        <v>0.0</v>
      </c>
      <c r="L99" s="93">
        <v>476.0</v>
      </c>
      <c r="M99" s="93">
        <v>0.0</v>
      </c>
      <c r="N99" s="25">
        <f t="shared" si="1"/>
        <v>0</v>
      </c>
      <c r="O99" s="25">
        <f>N98+N99</f>
        <v>0</v>
      </c>
      <c r="AB99" s="91"/>
    </row>
    <row r="100">
      <c r="A100" s="93" t="s">
        <v>262</v>
      </c>
      <c r="B100" s="94" t="s">
        <v>60</v>
      </c>
      <c r="C100" s="95" t="s">
        <v>239</v>
      </c>
      <c r="D100" s="93">
        <v>0.995241</v>
      </c>
      <c r="E100" s="93">
        <v>0.996126</v>
      </c>
      <c r="F100" s="93">
        <v>0.995683</v>
      </c>
      <c r="G100" s="93">
        <v>8.0</v>
      </c>
      <c r="H100" s="93">
        <v>3.0</v>
      </c>
      <c r="I100" s="93">
        <v>3362.0</v>
      </c>
      <c r="J100" s="93">
        <v>3346.0</v>
      </c>
      <c r="K100" s="93">
        <v>16.0</v>
      </c>
      <c r="L100" s="93">
        <v>3870.0</v>
      </c>
      <c r="M100" s="93">
        <v>13.0</v>
      </c>
      <c r="N100" s="25">
        <f t="shared" si="1"/>
        <v>29</v>
      </c>
      <c r="O100" s="86">
        <f>N100+N101</f>
        <v>38</v>
      </c>
      <c r="AB100" s="91"/>
    </row>
    <row r="101">
      <c r="A101" s="93" t="s">
        <v>262</v>
      </c>
      <c r="B101" s="94" t="s">
        <v>62</v>
      </c>
      <c r="C101" s="95" t="s">
        <v>239</v>
      </c>
      <c r="D101" s="93">
        <v>0.9999</v>
      </c>
      <c r="E101" s="93">
        <v>0.99995</v>
      </c>
      <c r="F101" s="93">
        <v>0.999925</v>
      </c>
      <c r="G101" s="93">
        <v>3.0</v>
      </c>
      <c r="H101" s="93">
        <v>0.0</v>
      </c>
      <c r="I101" s="93">
        <v>60232.0</v>
      </c>
      <c r="J101" s="93">
        <v>60226.0</v>
      </c>
      <c r="K101" s="93">
        <v>6.0</v>
      </c>
      <c r="L101" s="93">
        <v>62312.0</v>
      </c>
      <c r="M101" s="93">
        <v>3.0</v>
      </c>
      <c r="N101" s="25">
        <f t="shared" si="1"/>
        <v>9</v>
      </c>
      <c r="O101" s="25">
        <f>N100+N101</f>
        <v>38</v>
      </c>
      <c r="AB101" s="91"/>
    </row>
    <row r="102">
      <c r="A102" s="93" t="s">
        <v>262</v>
      </c>
      <c r="B102" s="94" t="s">
        <v>60</v>
      </c>
      <c r="C102" s="95" t="s">
        <v>240</v>
      </c>
      <c r="D102" s="93">
        <v>0.98659</v>
      </c>
      <c r="E102" s="93">
        <v>0.988173</v>
      </c>
      <c r="F102" s="93">
        <v>0.987381</v>
      </c>
      <c r="G102" s="93">
        <v>51.0</v>
      </c>
      <c r="H102" s="93">
        <v>15.0</v>
      </c>
      <c r="I102" s="93">
        <v>6264.0</v>
      </c>
      <c r="J102" s="93">
        <v>6180.0</v>
      </c>
      <c r="K102" s="93">
        <v>84.0</v>
      </c>
      <c r="L102" s="93">
        <v>10480.0</v>
      </c>
      <c r="M102" s="93">
        <v>76.0</v>
      </c>
      <c r="N102" s="25">
        <f t="shared" si="1"/>
        <v>160</v>
      </c>
      <c r="O102" s="25">
        <f>N102+N103</f>
        <v>208</v>
      </c>
      <c r="AB102" s="91"/>
    </row>
    <row r="103">
      <c r="A103" s="93" t="s">
        <v>262</v>
      </c>
      <c r="B103" s="94" t="s">
        <v>62</v>
      </c>
      <c r="C103" s="95" t="s">
        <v>240</v>
      </c>
      <c r="D103" s="93">
        <v>0.999855</v>
      </c>
      <c r="E103" s="93">
        <v>0.999449</v>
      </c>
      <c r="F103" s="93">
        <v>0.999652</v>
      </c>
      <c r="G103" s="93">
        <v>6.0</v>
      </c>
      <c r="H103" s="93">
        <v>0.0</v>
      </c>
      <c r="I103" s="93">
        <v>68859.0</v>
      </c>
      <c r="J103" s="93">
        <v>68849.0</v>
      </c>
      <c r="K103" s="93">
        <v>10.0</v>
      </c>
      <c r="L103" s="93">
        <v>78890.0</v>
      </c>
      <c r="M103" s="93">
        <v>38.0</v>
      </c>
      <c r="N103" s="25">
        <f t="shared" si="1"/>
        <v>48</v>
      </c>
      <c r="O103" s="25">
        <f>N102+N103</f>
        <v>208</v>
      </c>
      <c r="AB103" s="91"/>
    </row>
    <row r="104">
      <c r="A104" s="93" t="s">
        <v>262</v>
      </c>
      <c r="B104" s="94" t="s">
        <v>60</v>
      </c>
      <c r="C104" s="95" t="s">
        <v>241</v>
      </c>
      <c r="D104" s="93">
        <v>0.961648</v>
      </c>
      <c r="E104" s="93">
        <v>0.975373</v>
      </c>
      <c r="F104" s="93">
        <v>0.968462</v>
      </c>
      <c r="G104" s="93">
        <v>232.0</v>
      </c>
      <c r="H104" s="93">
        <v>36.0</v>
      </c>
      <c r="I104" s="93">
        <v>10925.0</v>
      </c>
      <c r="J104" s="93">
        <v>10506.0</v>
      </c>
      <c r="K104" s="93">
        <v>419.0</v>
      </c>
      <c r="L104" s="93">
        <v>19623.0</v>
      </c>
      <c r="M104" s="93">
        <v>274.0</v>
      </c>
      <c r="N104" s="25">
        <f t="shared" si="1"/>
        <v>693</v>
      </c>
      <c r="O104" s="86">
        <f>N104+N105</f>
        <v>709</v>
      </c>
      <c r="AB104" s="91"/>
    </row>
    <row r="105">
      <c r="A105" s="93" t="s">
        <v>262</v>
      </c>
      <c r="B105" s="94" t="s">
        <v>62</v>
      </c>
      <c r="C105" s="95" t="s">
        <v>241</v>
      </c>
      <c r="D105" s="93">
        <v>0.999866</v>
      </c>
      <c r="E105" s="93">
        <v>0.999896</v>
      </c>
      <c r="F105" s="93">
        <v>0.999881</v>
      </c>
      <c r="G105" s="93">
        <v>7.0</v>
      </c>
      <c r="H105" s="93">
        <v>0.0</v>
      </c>
      <c r="I105" s="93">
        <v>67324.0</v>
      </c>
      <c r="J105" s="93">
        <v>67315.0</v>
      </c>
      <c r="K105" s="93">
        <v>9.0</v>
      </c>
      <c r="L105" s="93">
        <v>73801.0</v>
      </c>
      <c r="M105" s="93">
        <v>7.0</v>
      </c>
      <c r="N105" s="25">
        <f t="shared" si="1"/>
        <v>16</v>
      </c>
      <c r="O105" s="25">
        <f>N104+N105</f>
        <v>709</v>
      </c>
      <c r="AB105" s="91"/>
    </row>
    <row r="106">
      <c r="A106" s="93" t="s">
        <v>262</v>
      </c>
      <c r="B106" s="94" t="s">
        <v>60</v>
      </c>
      <c r="C106" s="95" t="s">
        <v>242</v>
      </c>
      <c r="D106" s="93">
        <v>0.959455</v>
      </c>
      <c r="E106" s="93">
        <v>0.974543</v>
      </c>
      <c r="F106" s="93">
        <v>0.96694</v>
      </c>
      <c r="G106" s="93">
        <v>189.0</v>
      </c>
      <c r="H106" s="93">
        <v>24.0</v>
      </c>
      <c r="I106" s="93">
        <v>8731.0</v>
      </c>
      <c r="J106" s="93">
        <v>8377.0</v>
      </c>
      <c r="K106" s="93">
        <v>354.0</v>
      </c>
      <c r="L106" s="93">
        <v>15426.0</v>
      </c>
      <c r="M106" s="93">
        <v>223.0</v>
      </c>
      <c r="N106" s="25">
        <f t="shared" si="1"/>
        <v>577</v>
      </c>
      <c r="O106" s="25">
        <f>N106+N107</f>
        <v>626</v>
      </c>
      <c r="AB106" s="91"/>
    </row>
    <row r="107">
      <c r="A107" s="93" t="s">
        <v>262</v>
      </c>
      <c r="B107" s="94" t="s">
        <v>62</v>
      </c>
      <c r="C107" s="95" t="s">
        <v>242</v>
      </c>
      <c r="D107" s="93">
        <v>0.99987</v>
      </c>
      <c r="E107" s="93">
        <v>0.999421</v>
      </c>
      <c r="F107" s="93">
        <v>0.999645</v>
      </c>
      <c r="G107" s="93">
        <v>8.0</v>
      </c>
      <c r="H107" s="93">
        <v>0.0</v>
      </c>
      <c r="I107" s="93">
        <v>69018.0</v>
      </c>
      <c r="J107" s="93">
        <v>69009.0</v>
      </c>
      <c r="K107" s="93">
        <v>9.0</v>
      </c>
      <c r="L107" s="93">
        <v>75854.0</v>
      </c>
      <c r="M107" s="93">
        <v>40.0</v>
      </c>
      <c r="N107" s="25">
        <f t="shared" si="1"/>
        <v>49</v>
      </c>
      <c r="O107" s="25">
        <f>N106+N107</f>
        <v>626</v>
      </c>
      <c r="AB107" s="91"/>
    </row>
    <row r="108">
      <c r="A108" s="93" t="s">
        <v>262</v>
      </c>
      <c r="B108" s="94" t="s">
        <v>60</v>
      </c>
      <c r="C108" s="95" t="s">
        <v>243</v>
      </c>
      <c r="D108" s="93">
        <v>0.995263</v>
      </c>
      <c r="E108" s="93">
        <v>0.995248</v>
      </c>
      <c r="F108" s="93">
        <v>0.995256</v>
      </c>
      <c r="G108" s="93">
        <v>8.0</v>
      </c>
      <c r="H108" s="93">
        <v>3.0</v>
      </c>
      <c r="I108" s="93">
        <v>3800.0</v>
      </c>
      <c r="J108" s="93">
        <v>3782.0</v>
      </c>
      <c r="K108" s="93">
        <v>18.0</v>
      </c>
      <c r="L108" s="93">
        <v>4522.0</v>
      </c>
      <c r="M108" s="93">
        <v>18.0</v>
      </c>
      <c r="N108" s="25">
        <f t="shared" si="1"/>
        <v>36</v>
      </c>
      <c r="O108" s="86">
        <f>N108+N109</f>
        <v>81</v>
      </c>
      <c r="AB108" s="91"/>
    </row>
    <row r="109">
      <c r="A109" s="93" t="s">
        <v>262</v>
      </c>
      <c r="B109" s="94" t="s">
        <v>62</v>
      </c>
      <c r="C109" s="95" t="s">
        <v>243</v>
      </c>
      <c r="D109" s="93">
        <v>0.999881</v>
      </c>
      <c r="E109" s="93">
        <v>0.999448</v>
      </c>
      <c r="F109" s="93">
        <v>0.999664</v>
      </c>
      <c r="G109" s="93">
        <v>5.0</v>
      </c>
      <c r="H109" s="93">
        <v>0.0</v>
      </c>
      <c r="I109" s="93">
        <v>66981.0</v>
      </c>
      <c r="J109" s="93">
        <v>66973.0</v>
      </c>
      <c r="K109" s="93">
        <v>8.0</v>
      </c>
      <c r="L109" s="93">
        <v>72263.0</v>
      </c>
      <c r="M109" s="93">
        <v>37.0</v>
      </c>
      <c r="N109" s="25">
        <f t="shared" si="1"/>
        <v>45</v>
      </c>
      <c r="O109" s="25">
        <f>N108+N109</f>
        <v>81</v>
      </c>
      <c r="AB109" s="91"/>
    </row>
    <row r="110">
      <c r="A110" s="95" t="s">
        <v>262</v>
      </c>
      <c r="B110" s="94" t="s">
        <v>60</v>
      </c>
      <c r="C110" s="95" t="s">
        <v>244</v>
      </c>
      <c r="D110" s="93">
        <v>0.961995</v>
      </c>
      <c r="E110" s="93">
        <v>0.975156</v>
      </c>
      <c r="F110" s="93">
        <v>0.968531</v>
      </c>
      <c r="G110" s="93">
        <v>232.0</v>
      </c>
      <c r="H110" s="93">
        <v>36.0</v>
      </c>
      <c r="I110" s="93">
        <v>11025.0</v>
      </c>
      <c r="J110" s="93">
        <v>10606.0</v>
      </c>
      <c r="K110" s="93">
        <v>419.0</v>
      </c>
      <c r="L110" s="93">
        <v>20282.0</v>
      </c>
      <c r="M110" s="93">
        <v>279.0</v>
      </c>
      <c r="N110" s="25">
        <f t="shared" si="1"/>
        <v>698</v>
      </c>
      <c r="O110" s="25">
        <f>N110+N111</f>
        <v>733</v>
      </c>
      <c r="AB110" s="91"/>
    </row>
    <row r="111">
      <c r="A111" s="95" t="s">
        <v>262</v>
      </c>
      <c r="B111" s="94" t="s">
        <v>62</v>
      </c>
      <c r="C111" s="95" t="s">
        <v>244</v>
      </c>
      <c r="D111" s="93">
        <v>0.999868</v>
      </c>
      <c r="E111" s="93">
        <v>0.99962</v>
      </c>
      <c r="F111" s="93">
        <v>0.999744</v>
      </c>
      <c r="G111" s="93">
        <v>7.0</v>
      </c>
      <c r="H111" s="93">
        <v>0.0</v>
      </c>
      <c r="I111" s="93">
        <v>68294.0</v>
      </c>
      <c r="J111" s="93">
        <v>68285.0</v>
      </c>
      <c r="K111" s="93">
        <v>9.0</v>
      </c>
      <c r="L111" s="93">
        <v>76836.0</v>
      </c>
      <c r="M111" s="93">
        <v>26.0</v>
      </c>
      <c r="N111" s="25">
        <f t="shared" si="1"/>
        <v>35</v>
      </c>
      <c r="O111" s="25">
        <f>N110+N111</f>
        <v>733</v>
      </c>
      <c r="AB111" s="91"/>
    </row>
    <row r="112">
      <c r="A112" s="95" t="s">
        <v>262</v>
      </c>
      <c r="B112" s="94" t="s">
        <v>60</v>
      </c>
      <c r="C112" s="95" t="s">
        <v>245</v>
      </c>
      <c r="D112" s="93">
        <v>0.962482</v>
      </c>
      <c r="E112" s="93">
        <v>0.97529</v>
      </c>
      <c r="F112" s="93">
        <v>0.968844</v>
      </c>
      <c r="G112" s="93">
        <v>232.0</v>
      </c>
      <c r="H112" s="93">
        <v>36.0</v>
      </c>
      <c r="I112" s="93">
        <v>11168.0</v>
      </c>
      <c r="J112" s="93">
        <v>10749.0</v>
      </c>
      <c r="K112" s="93">
        <v>419.0</v>
      </c>
      <c r="L112" s="93">
        <v>21283.0</v>
      </c>
      <c r="M112" s="93">
        <v>281.0</v>
      </c>
      <c r="N112" s="25">
        <f t="shared" si="1"/>
        <v>700</v>
      </c>
      <c r="O112" s="86">
        <f>N112+N113</f>
        <v>752</v>
      </c>
      <c r="AB112" s="91"/>
    </row>
    <row r="113">
      <c r="A113" s="95" t="s">
        <v>262</v>
      </c>
      <c r="B113" s="94" t="s">
        <v>62</v>
      </c>
      <c r="C113" s="95" t="s">
        <v>245</v>
      </c>
      <c r="D113" s="93">
        <v>0.999844</v>
      </c>
      <c r="E113" s="93">
        <v>0.999419</v>
      </c>
      <c r="F113" s="93">
        <v>0.999631</v>
      </c>
      <c r="G113" s="93">
        <v>9.0</v>
      </c>
      <c r="H113" s="93">
        <v>0.0</v>
      </c>
      <c r="I113" s="93">
        <v>70365.0</v>
      </c>
      <c r="J113" s="93">
        <v>70354.0</v>
      </c>
      <c r="K113" s="93">
        <v>11.0</v>
      </c>
      <c r="L113" s="93">
        <v>81918.0</v>
      </c>
      <c r="M113" s="93">
        <v>41.0</v>
      </c>
      <c r="N113" s="25">
        <f t="shared" si="1"/>
        <v>52</v>
      </c>
      <c r="O113" s="25">
        <f>N112+N113</f>
        <v>752</v>
      </c>
      <c r="AB113" s="91"/>
    </row>
    <row r="114">
      <c r="A114" s="95" t="s">
        <v>262</v>
      </c>
      <c r="B114" s="94" t="s">
        <v>60</v>
      </c>
      <c r="C114" s="95" t="s">
        <v>246</v>
      </c>
      <c r="D114" s="93">
        <v>0.962522</v>
      </c>
      <c r="E114" s="93">
        <v>0.975316</v>
      </c>
      <c r="F114" s="93">
        <v>0.968877</v>
      </c>
      <c r="G114" s="93">
        <v>232.0</v>
      </c>
      <c r="H114" s="93">
        <v>36.0</v>
      </c>
      <c r="I114" s="93">
        <v>11180.0</v>
      </c>
      <c r="J114" s="93">
        <v>10761.0</v>
      </c>
      <c r="K114" s="93">
        <v>419.0</v>
      </c>
      <c r="L114" s="93">
        <v>21193.0</v>
      </c>
      <c r="M114" s="93">
        <v>281.0</v>
      </c>
      <c r="N114" s="25">
        <f t="shared" si="1"/>
        <v>700</v>
      </c>
      <c r="O114" s="25">
        <f>N114+N115</f>
        <v>752</v>
      </c>
      <c r="AB114" s="91"/>
    </row>
    <row r="115">
      <c r="A115" s="95" t="s">
        <v>262</v>
      </c>
      <c r="B115" s="94" t="s">
        <v>62</v>
      </c>
      <c r="C115" s="95" t="s">
        <v>246</v>
      </c>
      <c r="D115" s="93">
        <v>0.999845</v>
      </c>
      <c r="E115" s="93">
        <v>0.999423</v>
      </c>
      <c r="F115" s="93">
        <v>0.999634</v>
      </c>
      <c r="G115" s="93">
        <v>9.0</v>
      </c>
      <c r="H115" s="93">
        <v>0.0</v>
      </c>
      <c r="I115" s="93">
        <v>70879.0</v>
      </c>
      <c r="J115" s="93">
        <v>70868.0</v>
      </c>
      <c r="K115" s="93">
        <v>11.0</v>
      </c>
      <c r="L115" s="93">
        <v>81257.0</v>
      </c>
      <c r="M115" s="93">
        <v>41.0</v>
      </c>
      <c r="N115" s="25">
        <f t="shared" si="1"/>
        <v>52</v>
      </c>
      <c r="O115" s="25">
        <f>N114+N115</f>
        <v>752</v>
      </c>
      <c r="AB115" s="91"/>
    </row>
    <row r="116">
      <c r="A116" s="95" t="s">
        <v>262</v>
      </c>
      <c r="B116" s="94" t="s">
        <v>60</v>
      </c>
      <c r="C116" s="95" t="s">
        <v>247</v>
      </c>
      <c r="D116" s="93">
        <v>0.962129</v>
      </c>
      <c r="E116" s="93">
        <v>0.975584</v>
      </c>
      <c r="F116" s="93">
        <v>0.96881</v>
      </c>
      <c r="G116" s="93">
        <v>232.0</v>
      </c>
      <c r="H116" s="93">
        <v>36.0</v>
      </c>
      <c r="I116" s="93">
        <v>11064.0</v>
      </c>
      <c r="J116" s="93">
        <v>10645.0</v>
      </c>
      <c r="K116" s="93">
        <v>419.0</v>
      </c>
      <c r="L116" s="93">
        <v>20356.0</v>
      </c>
      <c r="M116" s="93">
        <v>275.0</v>
      </c>
      <c r="N116" s="25">
        <f t="shared" si="1"/>
        <v>694</v>
      </c>
      <c r="O116" s="86">
        <f>N116+N117</f>
        <v>710</v>
      </c>
      <c r="AB116" s="91"/>
    </row>
    <row r="117">
      <c r="A117" s="95" t="s">
        <v>262</v>
      </c>
      <c r="B117" s="94" t="s">
        <v>62</v>
      </c>
      <c r="C117" s="95" t="s">
        <v>247</v>
      </c>
      <c r="D117" s="93">
        <v>0.999871</v>
      </c>
      <c r="E117" s="93">
        <v>0.9999</v>
      </c>
      <c r="F117" s="93">
        <v>0.999885</v>
      </c>
      <c r="G117" s="93">
        <v>7.0</v>
      </c>
      <c r="H117" s="93">
        <v>0.0</v>
      </c>
      <c r="I117" s="93">
        <v>69611.0</v>
      </c>
      <c r="J117" s="93">
        <v>69602.0</v>
      </c>
      <c r="K117" s="93">
        <v>9.0</v>
      </c>
      <c r="L117" s="93">
        <v>77297.0</v>
      </c>
      <c r="M117" s="93">
        <v>7.0</v>
      </c>
      <c r="N117" s="25">
        <f t="shared" si="1"/>
        <v>16</v>
      </c>
      <c r="O117" s="25">
        <f>N116+N117</f>
        <v>710</v>
      </c>
      <c r="AB117" s="91"/>
    </row>
    <row r="118">
      <c r="A118" s="95" t="s">
        <v>262</v>
      </c>
      <c r="B118" s="94" t="s">
        <v>60</v>
      </c>
      <c r="C118" s="95" t="s">
        <v>248</v>
      </c>
      <c r="D118" s="93">
        <v>0.962218</v>
      </c>
      <c r="E118" s="93">
        <v>0.975638</v>
      </c>
      <c r="F118" s="93">
        <v>0.968882</v>
      </c>
      <c r="G118" s="93">
        <v>232.0</v>
      </c>
      <c r="H118" s="93">
        <v>36.0</v>
      </c>
      <c r="I118" s="93">
        <v>11090.0</v>
      </c>
      <c r="J118" s="93">
        <v>10671.0</v>
      </c>
      <c r="K118" s="93">
        <v>419.0</v>
      </c>
      <c r="L118" s="93">
        <v>20490.0</v>
      </c>
      <c r="M118" s="93">
        <v>275.0</v>
      </c>
      <c r="N118" s="25">
        <f t="shared" si="1"/>
        <v>694</v>
      </c>
      <c r="O118" s="25">
        <f>N118+N119</f>
        <v>710</v>
      </c>
      <c r="AB118" s="91"/>
    </row>
    <row r="119">
      <c r="A119" s="95" t="s">
        <v>262</v>
      </c>
      <c r="B119" s="94" t="s">
        <v>62</v>
      </c>
      <c r="C119" s="95" t="s">
        <v>248</v>
      </c>
      <c r="D119" s="93">
        <v>0.999871</v>
      </c>
      <c r="E119" s="93">
        <v>0.9999</v>
      </c>
      <c r="F119" s="93">
        <v>0.999886</v>
      </c>
      <c r="G119" s="93">
        <v>7.0</v>
      </c>
      <c r="H119" s="93">
        <v>0.0</v>
      </c>
      <c r="I119" s="93">
        <v>69837.0</v>
      </c>
      <c r="J119" s="93">
        <v>69828.0</v>
      </c>
      <c r="K119" s="93">
        <v>9.0</v>
      </c>
      <c r="L119" s="93">
        <v>77698.0</v>
      </c>
      <c r="M119" s="93">
        <v>7.0</v>
      </c>
      <c r="N119" s="25">
        <f t="shared" si="1"/>
        <v>16</v>
      </c>
      <c r="O119" s="25">
        <f>N118+N119</f>
        <v>710</v>
      </c>
      <c r="AB119" s="91"/>
    </row>
    <row r="120">
      <c r="A120" s="95" t="s">
        <v>262</v>
      </c>
      <c r="B120" s="94" t="s">
        <v>60</v>
      </c>
      <c r="C120" s="95" t="s">
        <v>249</v>
      </c>
      <c r="D120" s="93">
        <v>1.0</v>
      </c>
      <c r="E120" s="93">
        <v>1.0</v>
      </c>
      <c r="F120" s="93">
        <v>1.0</v>
      </c>
      <c r="G120" s="93">
        <v>0.0</v>
      </c>
      <c r="H120" s="93">
        <v>0.0</v>
      </c>
      <c r="I120" s="93">
        <v>11.0</v>
      </c>
      <c r="J120" s="93">
        <v>11.0</v>
      </c>
      <c r="K120" s="93">
        <v>0.0</v>
      </c>
      <c r="L120" s="93">
        <v>16.0</v>
      </c>
      <c r="M120" s="93">
        <v>0.0</v>
      </c>
      <c r="N120" s="25">
        <f t="shared" si="1"/>
        <v>0</v>
      </c>
      <c r="O120" s="86">
        <f>N120+N121</f>
        <v>0</v>
      </c>
      <c r="AB120" s="91"/>
    </row>
    <row r="121">
      <c r="A121" s="95" t="s">
        <v>262</v>
      </c>
      <c r="B121" s="94" t="s">
        <v>62</v>
      </c>
      <c r="C121" s="95" t="s">
        <v>249</v>
      </c>
      <c r="D121" s="93">
        <v>1.0</v>
      </c>
      <c r="E121" s="93">
        <v>1.0</v>
      </c>
      <c r="F121" s="93">
        <v>1.0</v>
      </c>
      <c r="G121" s="93">
        <v>0.0</v>
      </c>
      <c r="H121" s="93">
        <v>0.0</v>
      </c>
      <c r="I121" s="93">
        <v>531.0</v>
      </c>
      <c r="J121" s="93">
        <v>531.0</v>
      </c>
      <c r="K121" s="93">
        <v>0.0</v>
      </c>
      <c r="L121" s="93">
        <v>563.0</v>
      </c>
      <c r="M121" s="93">
        <v>0.0</v>
      </c>
      <c r="N121" s="25">
        <f t="shared" si="1"/>
        <v>0</v>
      </c>
      <c r="O121" s="25">
        <f>N120+N121</f>
        <v>0</v>
      </c>
      <c r="AB121" s="91"/>
    </row>
    <row r="122">
      <c r="A122" s="95" t="s">
        <v>262</v>
      </c>
      <c r="B122" s="94" t="s">
        <v>60</v>
      </c>
      <c r="C122" s="95" t="s">
        <v>250</v>
      </c>
      <c r="D122" s="93">
        <v>0.0</v>
      </c>
      <c r="G122" s="93">
        <v>0.0</v>
      </c>
      <c r="H122" s="93">
        <v>0.0</v>
      </c>
      <c r="I122" s="93">
        <v>0.0</v>
      </c>
      <c r="J122" s="93">
        <v>0.0</v>
      </c>
      <c r="K122" s="93">
        <v>0.0</v>
      </c>
      <c r="L122" s="93">
        <v>111.0</v>
      </c>
      <c r="M122" s="93">
        <v>0.0</v>
      </c>
      <c r="N122" s="25">
        <f t="shared" si="1"/>
        <v>0</v>
      </c>
      <c r="O122" s="25">
        <f>N122+N123</f>
        <v>0</v>
      </c>
      <c r="AB122" s="91"/>
    </row>
    <row r="123">
      <c r="A123" s="95" t="s">
        <v>262</v>
      </c>
      <c r="B123" s="94" t="s">
        <v>62</v>
      </c>
      <c r="C123" s="95" t="s">
        <v>250</v>
      </c>
      <c r="D123" s="93">
        <v>1.0</v>
      </c>
      <c r="E123" s="93">
        <v>1.0</v>
      </c>
      <c r="F123" s="93">
        <v>1.0</v>
      </c>
      <c r="G123" s="93">
        <v>0.0</v>
      </c>
      <c r="H123" s="93">
        <v>0.0</v>
      </c>
      <c r="I123" s="93">
        <v>17.0</v>
      </c>
      <c r="J123" s="93">
        <v>17.0</v>
      </c>
      <c r="K123" s="93">
        <v>0.0</v>
      </c>
      <c r="L123" s="93">
        <v>1224.0</v>
      </c>
      <c r="M123" s="93">
        <v>0.0</v>
      </c>
      <c r="N123" s="25">
        <f t="shared" si="1"/>
        <v>0</v>
      </c>
      <c r="O123" s="25">
        <f>N122+N123</f>
        <v>0</v>
      </c>
      <c r="AB123" s="91"/>
    </row>
    <row r="124">
      <c r="A124" s="95" t="s">
        <v>262</v>
      </c>
      <c r="B124" s="94" t="s">
        <v>60</v>
      </c>
      <c r="C124" s="95" t="s">
        <v>251</v>
      </c>
      <c r="D124" s="93">
        <v>1.0</v>
      </c>
      <c r="E124" s="93">
        <v>0.950413</v>
      </c>
      <c r="F124" s="93">
        <v>0.974576</v>
      </c>
      <c r="G124" s="93">
        <v>0.0</v>
      </c>
      <c r="H124" s="93">
        <v>0.0</v>
      </c>
      <c r="I124" s="93">
        <v>116.0</v>
      </c>
      <c r="J124" s="93">
        <v>116.0</v>
      </c>
      <c r="K124" s="93">
        <v>0.0</v>
      </c>
      <c r="L124" s="93">
        <v>946.0</v>
      </c>
      <c r="M124" s="93">
        <v>6.0</v>
      </c>
      <c r="N124" s="25">
        <f t="shared" si="1"/>
        <v>6</v>
      </c>
      <c r="O124" s="86">
        <f>N124+N125</f>
        <v>42</v>
      </c>
      <c r="AB124" s="91"/>
    </row>
    <row r="125">
      <c r="A125" s="95" t="s">
        <v>262</v>
      </c>
      <c r="B125" s="94" t="s">
        <v>62</v>
      </c>
      <c r="C125" s="95" t="s">
        <v>251</v>
      </c>
      <c r="D125" s="93">
        <v>0.998444</v>
      </c>
      <c r="E125" s="93">
        <v>0.974301</v>
      </c>
      <c r="F125" s="93">
        <v>0.986224</v>
      </c>
      <c r="G125" s="93">
        <v>2.0</v>
      </c>
      <c r="H125" s="93">
        <v>0.0</v>
      </c>
      <c r="I125" s="93">
        <v>1285.0</v>
      </c>
      <c r="J125" s="93">
        <v>1283.0</v>
      </c>
      <c r="K125" s="93">
        <v>2.0</v>
      </c>
      <c r="L125" s="93">
        <v>5184.0</v>
      </c>
      <c r="M125" s="93">
        <v>34.0</v>
      </c>
      <c r="N125" s="25">
        <f t="shared" si="1"/>
        <v>36</v>
      </c>
      <c r="O125" s="25">
        <f>N124+N125</f>
        <v>42</v>
      </c>
      <c r="AB125" s="91"/>
    </row>
    <row r="126">
      <c r="A126" s="95" t="s">
        <v>262</v>
      </c>
      <c r="B126" s="94" t="s">
        <v>60</v>
      </c>
      <c r="C126" s="95" t="s">
        <v>252</v>
      </c>
      <c r="D126" s="93">
        <v>1.0</v>
      </c>
      <c r="E126" s="93">
        <v>0.9375</v>
      </c>
      <c r="F126" s="93">
        <v>0.967742</v>
      </c>
      <c r="G126" s="93">
        <v>0.0</v>
      </c>
      <c r="H126" s="93">
        <v>0.0</v>
      </c>
      <c r="I126" s="93">
        <v>90.0</v>
      </c>
      <c r="J126" s="93">
        <v>90.0</v>
      </c>
      <c r="K126" s="93">
        <v>0.0</v>
      </c>
      <c r="L126" s="93">
        <v>811.0</v>
      </c>
      <c r="M126" s="93">
        <v>6.0</v>
      </c>
      <c r="N126" s="25">
        <f t="shared" si="1"/>
        <v>6</v>
      </c>
      <c r="O126" s="25">
        <f>N126+N127</f>
        <v>42</v>
      </c>
      <c r="AB126" s="91"/>
    </row>
    <row r="127">
      <c r="A127" s="95" t="s">
        <v>262</v>
      </c>
      <c r="B127" s="94" t="s">
        <v>62</v>
      </c>
      <c r="C127" s="95" t="s">
        <v>252</v>
      </c>
      <c r="D127" s="93">
        <v>0.998111</v>
      </c>
      <c r="E127" s="93">
        <v>0.968921</v>
      </c>
      <c r="F127" s="93">
        <v>0.9833</v>
      </c>
      <c r="G127" s="93">
        <v>2.0</v>
      </c>
      <c r="H127" s="93">
        <v>0.0</v>
      </c>
      <c r="I127" s="93">
        <v>1059.0</v>
      </c>
      <c r="J127" s="93">
        <v>1057.0</v>
      </c>
      <c r="K127" s="93">
        <v>2.0</v>
      </c>
      <c r="L127" s="93">
        <v>4783.0</v>
      </c>
      <c r="M127" s="93">
        <v>34.0</v>
      </c>
      <c r="N127" s="25">
        <f t="shared" si="1"/>
        <v>36</v>
      </c>
      <c r="O127" s="25">
        <f>N126+N127</f>
        <v>42</v>
      </c>
      <c r="AB127" s="91"/>
    </row>
    <row r="128">
      <c r="A128" s="95" t="s">
        <v>262</v>
      </c>
      <c r="B128" s="94" t="s">
        <v>60</v>
      </c>
      <c r="C128" s="95" t="s">
        <v>253</v>
      </c>
      <c r="D128" s="93">
        <v>0.966497</v>
      </c>
      <c r="E128" s="93">
        <v>0.97037</v>
      </c>
      <c r="F128" s="93">
        <v>0.96843</v>
      </c>
      <c r="G128" s="93">
        <v>32.0</v>
      </c>
      <c r="H128" s="93">
        <v>11.0</v>
      </c>
      <c r="I128" s="93">
        <v>1373.0</v>
      </c>
      <c r="J128" s="93">
        <v>1327.0</v>
      </c>
      <c r="K128" s="93">
        <v>46.0</v>
      </c>
      <c r="L128" s="93">
        <v>2783.0</v>
      </c>
      <c r="M128" s="93">
        <v>44.0</v>
      </c>
      <c r="N128" s="25">
        <f t="shared" si="1"/>
        <v>90</v>
      </c>
      <c r="O128" s="86">
        <f>N128+N129</f>
        <v>92</v>
      </c>
      <c r="AB128" s="91"/>
    </row>
    <row r="129">
      <c r="A129" s="95" t="s">
        <v>262</v>
      </c>
      <c r="B129" s="94" t="s">
        <v>62</v>
      </c>
      <c r="C129" s="95" t="s">
        <v>253</v>
      </c>
      <c r="D129" s="93">
        <v>0.997596</v>
      </c>
      <c r="E129" s="93">
        <v>0.997788</v>
      </c>
      <c r="F129" s="93">
        <v>0.997692</v>
      </c>
      <c r="G129" s="93">
        <v>1.0</v>
      </c>
      <c r="H129" s="93">
        <v>0.0</v>
      </c>
      <c r="I129" s="93">
        <v>416.0</v>
      </c>
      <c r="J129" s="93">
        <v>415.0</v>
      </c>
      <c r="K129" s="93">
        <v>1.0</v>
      </c>
      <c r="L129" s="93">
        <v>1296.0</v>
      </c>
      <c r="M129" s="93">
        <v>1.0</v>
      </c>
      <c r="N129" s="25">
        <f t="shared" si="1"/>
        <v>2</v>
      </c>
      <c r="O129" s="25">
        <f>N128+N129</f>
        <v>92</v>
      </c>
      <c r="AB129" s="91"/>
    </row>
    <row r="130">
      <c r="A130" s="95" t="s">
        <v>262</v>
      </c>
      <c r="B130" s="94" t="s">
        <v>60</v>
      </c>
      <c r="C130" s="95" t="s">
        <v>254</v>
      </c>
      <c r="D130" s="93">
        <v>0.851852</v>
      </c>
      <c r="E130" s="93">
        <v>0.842105</v>
      </c>
      <c r="F130" s="93">
        <v>0.846951</v>
      </c>
      <c r="G130" s="93">
        <v>2.0</v>
      </c>
      <c r="H130" s="93">
        <v>3.0</v>
      </c>
      <c r="I130" s="93">
        <v>27.0</v>
      </c>
      <c r="J130" s="93">
        <v>23.0</v>
      </c>
      <c r="K130" s="93">
        <v>4.0</v>
      </c>
      <c r="L130" s="93">
        <v>160.0</v>
      </c>
      <c r="M130" s="93">
        <v>6.0</v>
      </c>
      <c r="N130" s="25">
        <f t="shared" si="1"/>
        <v>10</v>
      </c>
      <c r="O130" s="25">
        <f>N130+N131</f>
        <v>10</v>
      </c>
      <c r="AB130" s="91"/>
    </row>
    <row r="131">
      <c r="A131" s="95" t="s">
        <v>262</v>
      </c>
      <c r="B131" s="94" t="s">
        <v>62</v>
      </c>
      <c r="C131" s="95" t="s">
        <v>254</v>
      </c>
      <c r="D131" s="93">
        <v>1.0</v>
      </c>
      <c r="E131" s="93">
        <v>1.0</v>
      </c>
      <c r="F131" s="93">
        <v>1.0</v>
      </c>
      <c r="G131" s="93">
        <v>0.0</v>
      </c>
      <c r="H131" s="93">
        <v>0.0</v>
      </c>
      <c r="I131" s="93">
        <v>1.0</v>
      </c>
      <c r="J131" s="93">
        <v>1.0</v>
      </c>
      <c r="K131" s="93">
        <v>0.0</v>
      </c>
      <c r="L131" s="93">
        <v>52.0</v>
      </c>
      <c r="M131" s="93">
        <v>0.0</v>
      </c>
      <c r="N131" s="25">
        <f t="shared" si="1"/>
        <v>0</v>
      </c>
      <c r="O131" s="25">
        <f>N130+N131</f>
        <v>10</v>
      </c>
      <c r="AB131" s="91"/>
    </row>
    <row r="132">
      <c r="A132" s="95" t="s">
        <v>262</v>
      </c>
      <c r="B132" s="94" t="s">
        <v>60</v>
      </c>
      <c r="C132" s="95" t="s">
        <v>255</v>
      </c>
      <c r="D132" s="93">
        <v>0.0</v>
      </c>
      <c r="E132" s="93">
        <v>0.0</v>
      </c>
      <c r="G132" s="93">
        <v>0.0</v>
      </c>
      <c r="H132" s="93">
        <v>0.0</v>
      </c>
      <c r="I132" s="93">
        <v>0.0</v>
      </c>
      <c r="J132" s="93">
        <v>0.0</v>
      </c>
      <c r="K132" s="93">
        <v>0.0</v>
      </c>
      <c r="L132" s="93">
        <v>0.0</v>
      </c>
      <c r="M132" s="93">
        <v>0.0</v>
      </c>
      <c r="N132" s="25">
        <f t="shared" si="1"/>
        <v>0</v>
      </c>
      <c r="O132" s="86">
        <f>N132+N133</f>
        <v>0</v>
      </c>
      <c r="AB132" s="91"/>
    </row>
    <row r="133">
      <c r="A133" s="95" t="s">
        <v>262</v>
      </c>
      <c r="B133" s="94" t="s">
        <v>62</v>
      </c>
      <c r="C133" s="95" t="s">
        <v>255</v>
      </c>
      <c r="D133" s="93">
        <v>0.0</v>
      </c>
      <c r="E133" s="93">
        <v>0.0</v>
      </c>
      <c r="G133" s="93">
        <v>0.0</v>
      </c>
      <c r="H133" s="93">
        <v>0.0</v>
      </c>
      <c r="I133" s="93">
        <v>0.0</v>
      </c>
      <c r="J133" s="93">
        <v>0.0</v>
      </c>
      <c r="K133" s="93">
        <v>0.0</v>
      </c>
      <c r="L133" s="93">
        <v>0.0</v>
      </c>
      <c r="M133" s="93">
        <v>0.0</v>
      </c>
      <c r="N133" s="25">
        <f t="shared" si="1"/>
        <v>0</v>
      </c>
      <c r="O133" s="25">
        <f>N132+N133</f>
        <v>0</v>
      </c>
      <c r="AB133" s="91"/>
    </row>
    <row r="134">
      <c r="A134" s="95" t="s">
        <v>262</v>
      </c>
      <c r="B134" s="94" t="s">
        <v>60</v>
      </c>
      <c r="C134" s="95" t="s">
        <v>256</v>
      </c>
      <c r="D134" s="93">
        <v>0.973302</v>
      </c>
      <c r="E134" s="93">
        <v>0.983628</v>
      </c>
      <c r="F134" s="93">
        <v>0.978438</v>
      </c>
      <c r="G134" s="93">
        <v>39.0</v>
      </c>
      <c r="H134" s="93">
        <v>6.0</v>
      </c>
      <c r="I134" s="93">
        <v>2959.0</v>
      </c>
      <c r="J134" s="93">
        <v>2880.0</v>
      </c>
      <c r="K134" s="93">
        <v>79.0</v>
      </c>
      <c r="L134" s="93">
        <v>4995.0</v>
      </c>
      <c r="M134" s="93">
        <v>49.0</v>
      </c>
      <c r="N134" s="25">
        <f t="shared" si="1"/>
        <v>128</v>
      </c>
      <c r="O134" s="25">
        <f>N134+N135</f>
        <v>144</v>
      </c>
      <c r="AB134" s="91"/>
    </row>
    <row r="135">
      <c r="A135" s="95" t="s">
        <v>262</v>
      </c>
      <c r="B135" s="94" t="s">
        <v>62</v>
      </c>
      <c r="C135" s="95" t="s">
        <v>256</v>
      </c>
      <c r="D135" s="93">
        <v>0.999881</v>
      </c>
      <c r="E135" s="93">
        <v>0.999171</v>
      </c>
      <c r="F135" s="93">
        <v>0.999526</v>
      </c>
      <c r="G135" s="93">
        <v>4.0</v>
      </c>
      <c r="H135" s="93">
        <v>0.0</v>
      </c>
      <c r="I135" s="93">
        <v>16852.0</v>
      </c>
      <c r="J135" s="93">
        <v>16850.0</v>
      </c>
      <c r="K135" s="93">
        <v>2.0</v>
      </c>
      <c r="L135" s="93">
        <v>19566.0</v>
      </c>
      <c r="M135" s="93">
        <v>14.0</v>
      </c>
      <c r="N135" s="25">
        <f t="shared" si="1"/>
        <v>16</v>
      </c>
      <c r="O135" s="25">
        <f>N134+N135</f>
        <v>144</v>
      </c>
      <c r="AB135" s="91"/>
    </row>
    <row r="136">
      <c r="A136" s="95" t="s">
        <v>262</v>
      </c>
      <c r="B136" s="94" t="s">
        <v>60</v>
      </c>
      <c r="C136" s="95" t="s">
        <v>257</v>
      </c>
      <c r="D136" s="93">
        <v>0.961106</v>
      </c>
      <c r="E136" s="93">
        <v>0.98088</v>
      </c>
      <c r="F136" s="93">
        <v>0.970892</v>
      </c>
      <c r="G136" s="93">
        <v>34.0</v>
      </c>
      <c r="H136" s="93">
        <v>4.0</v>
      </c>
      <c r="I136" s="93">
        <v>2134.0</v>
      </c>
      <c r="J136" s="93">
        <v>2051.0</v>
      </c>
      <c r="K136" s="93">
        <v>83.0</v>
      </c>
      <c r="L136" s="93">
        <v>2930.0</v>
      </c>
      <c r="M136" s="93">
        <v>40.0</v>
      </c>
      <c r="N136" s="25">
        <f t="shared" si="1"/>
        <v>123</v>
      </c>
      <c r="O136" s="86">
        <f>N136+N137</f>
        <v>125</v>
      </c>
      <c r="AB136" s="91"/>
    </row>
    <row r="137">
      <c r="A137" s="95" t="s">
        <v>262</v>
      </c>
      <c r="B137" s="94" t="s">
        <v>62</v>
      </c>
      <c r="C137" s="95" t="s">
        <v>257</v>
      </c>
      <c r="D137" s="93">
        <v>0.999319</v>
      </c>
      <c r="E137" s="93">
        <v>0.999335</v>
      </c>
      <c r="F137" s="93">
        <v>0.999327</v>
      </c>
      <c r="G137" s="93">
        <v>1.0</v>
      </c>
      <c r="H137" s="93">
        <v>0.0</v>
      </c>
      <c r="I137" s="93">
        <v>1469.0</v>
      </c>
      <c r="J137" s="93">
        <v>1468.0</v>
      </c>
      <c r="K137" s="93">
        <v>1.0</v>
      </c>
      <c r="L137" s="93">
        <v>2014.0</v>
      </c>
      <c r="M137" s="93">
        <v>1.0</v>
      </c>
      <c r="N137" s="25">
        <f t="shared" si="1"/>
        <v>2</v>
      </c>
      <c r="O137" s="25">
        <f>N136+N137</f>
        <v>125</v>
      </c>
      <c r="AB137" s="91"/>
    </row>
    <row r="138">
      <c r="A138" s="95" t="s">
        <v>262</v>
      </c>
      <c r="B138" s="94" t="s">
        <v>60</v>
      </c>
      <c r="C138" s="95" t="s">
        <v>258</v>
      </c>
      <c r="D138" s="93">
        <v>0.904991</v>
      </c>
      <c r="E138" s="93">
        <v>0.938196</v>
      </c>
      <c r="F138" s="93">
        <v>0.921294</v>
      </c>
      <c r="G138" s="93">
        <v>151.0</v>
      </c>
      <c r="H138" s="93">
        <v>17.0</v>
      </c>
      <c r="I138" s="93">
        <v>2705.0</v>
      </c>
      <c r="J138" s="93">
        <v>2448.0</v>
      </c>
      <c r="K138" s="93">
        <v>257.0</v>
      </c>
      <c r="L138" s="93">
        <v>7888.0</v>
      </c>
      <c r="M138" s="93">
        <v>172.0</v>
      </c>
      <c r="N138" s="25">
        <f t="shared" si="1"/>
        <v>429</v>
      </c>
      <c r="O138" s="25">
        <f>N138+N139</f>
        <v>431</v>
      </c>
      <c r="AB138" s="91"/>
    </row>
    <row r="139">
      <c r="A139" s="95" t="s">
        <v>262</v>
      </c>
      <c r="B139" s="94" t="s">
        <v>62</v>
      </c>
      <c r="C139" s="95" t="s">
        <v>258</v>
      </c>
      <c r="D139" s="93">
        <v>1.0</v>
      </c>
      <c r="E139" s="93">
        <v>0.994135</v>
      </c>
      <c r="F139" s="93">
        <v>0.997059</v>
      </c>
      <c r="G139" s="93">
        <v>2.0</v>
      </c>
      <c r="H139" s="93">
        <v>0.0</v>
      </c>
      <c r="I139" s="93">
        <v>317.0</v>
      </c>
      <c r="J139" s="93">
        <v>317.0</v>
      </c>
      <c r="K139" s="93">
        <v>0.0</v>
      </c>
      <c r="L139" s="93">
        <v>1211.0</v>
      </c>
      <c r="M139" s="93">
        <v>2.0</v>
      </c>
      <c r="N139" s="25">
        <f t="shared" si="1"/>
        <v>2</v>
      </c>
      <c r="O139" s="25">
        <f>N138+N139</f>
        <v>431</v>
      </c>
      <c r="AB139" s="91"/>
    </row>
    <row r="140">
      <c r="A140" s="95" t="s">
        <v>262</v>
      </c>
      <c r="B140" s="94" t="s">
        <v>60</v>
      </c>
      <c r="C140" s="95" t="s">
        <v>259</v>
      </c>
      <c r="D140" s="93">
        <v>0.934911</v>
      </c>
      <c r="E140" s="93">
        <v>0.933333</v>
      </c>
      <c r="F140" s="93">
        <v>0.934122</v>
      </c>
      <c r="G140" s="93">
        <v>6.0</v>
      </c>
      <c r="H140" s="93">
        <v>8.0</v>
      </c>
      <c r="I140" s="93">
        <v>169.0</v>
      </c>
      <c r="J140" s="93">
        <v>158.0</v>
      </c>
      <c r="K140" s="93">
        <v>11.0</v>
      </c>
      <c r="L140" s="93">
        <v>2869.0</v>
      </c>
      <c r="M140" s="93">
        <v>14.0</v>
      </c>
      <c r="N140" s="25">
        <f t="shared" si="1"/>
        <v>25</v>
      </c>
      <c r="O140" s="86">
        <f>N140+N141</f>
        <v>25</v>
      </c>
      <c r="AB140" s="91"/>
    </row>
    <row r="141">
      <c r="A141" s="95" t="s">
        <v>262</v>
      </c>
      <c r="B141" s="94" t="s">
        <v>62</v>
      </c>
      <c r="C141" s="95" t="s">
        <v>259</v>
      </c>
      <c r="D141" s="93">
        <v>1.0</v>
      </c>
      <c r="E141" s="93">
        <v>1.0</v>
      </c>
      <c r="F141" s="93">
        <v>1.0</v>
      </c>
      <c r="G141" s="93">
        <v>0.0</v>
      </c>
      <c r="H141" s="93">
        <v>0.0</v>
      </c>
      <c r="I141" s="93">
        <v>17.0</v>
      </c>
      <c r="J141" s="93">
        <v>17.0</v>
      </c>
      <c r="K141" s="93">
        <v>0.0</v>
      </c>
      <c r="L141" s="93">
        <v>315.0</v>
      </c>
      <c r="M141" s="93">
        <v>0.0</v>
      </c>
      <c r="N141" s="25">
        <f t="shared" si="1"/>
        <v>0</v>
      </c>
      <c r="O141" s="25">
        <f>N140+N141</f>
        <v>25</v>
      </c>
      <c r="AB141" s="91"/>
    </row>
    <row r="142">
      <c r="A142" s="95" t="s">
        <v>262</v>
      </c>
      <c r="B142" s="94" t="s">
        <v>60</v>
      </c>
      <c r="C142" s="95" t="s">
        <v>260</v>
      </c>
      <c r="D142" s="93">
        <v>0.978261</v>
      </c>
      <c r="E142" s="93">
        <v>0.980556</v>
      </c>
      <c r="F142" s="93">
        <v>0.979407</v>
      </c>
      <c r="G142" s="93">
        <v>4.0</v>
      </c>
      <c r="H142" s="93">
        <v>1.0</v>
      </c>
      <c r="I142" s="93">
        <v>322.0</v>
      </c>
      <c r="J142" s="93">
        <v>315.0</v>
      </c>
      <c r="K142" s="93">
        <v>7.0</v>
      </c>
      <c r="L142" s="93">
        <v>1182.0</v>
      </c>
      <c r="M142" s="93">
        <v>7.0</v>
      </c>
      <c r="N142" s="25">
        <f t="shared" si="1"/>
        <v>14</v>
      </c>
      <c r="O142" s="25">
        <f>N142+N143</f>
        <v>14</v>
      </c>
      <c r="AB142" s="91"/>
    </row>
    <row r="143">
      <c r="A143" s="95" t="s">
        <v>262</v>
      </c>
      <c r="B143" s="94" t="s">
        <v>62</v>
      </c>
      <c r="C143" s="95" t="s">
        <v>260</v>
      </c>
      <c r="D143" s="93">
        <v>1.0</v>
      </c>
      <c r="E143" s="93">
        <v>1.0</v>
      </c>
      <c r="F143" s="93">
        <v>1.0</v>
      </c>
      <c r="G143" s="93">
        <v>0.0</v>
      </c>
      <c r="H143" s="93">
        <v>0.0</v>
      </c>
      <c r="I143" s="93">
        <v>1.0</v>
      </c>
      <c r="J143" s="93">
        <v>1.0</v>
      </c>
      <c r="K143" s="93">
        <v>0.0</v>
      </c>
      <c r="L143" s="93">
        <v>232.0</v>
      </c>
      <c r="M143" s="93">
        <v>0.0</v>
      </c>
      <c r="N143" s="25">
        <f t="shared" si="1"/>
        <v>0</v>
      </c>
      <c r="O143" s="25">
        <f>N142+N143</f>
        <v>14</v>
      </c>
      <c r="AB143" s="91"/>
    </row>
    <row r="144">
      <c r="A144" s="95" t="s">
        <v>262</v>
      </c>
      <c r="B144" s="94" t="s">
        <v>60</v>
      </c>
      <c r="C144" s="95" t="s">
        <v>261</v>
      </c>
      <c r="D144" s="93">
        <v>0.962056</v>
      </c>
      <c r="E144" s="93">
        <v>0.975145</v>
      </c>
      <c r="F144" s="93">
        <v>0.968556</v>
      </c>
      <c r="G144" s="93">
        <v>228.0</v>
      </c>
      <c r="H144" s="93">
        <v>35.0</v>
      </c>
      <c r="I144" s="93">
        <v>10858.0</v>
      </c>
      <c r="J144" s="93">
        <v>10446.0</v>
      </c>
      <c r="K144" s="93">
        <v>412.0</v>
      </c>
      <c r="L144" s="93">
        <v>11024.0</v>
      </c>
      <c r="M144" s="93">
        <v>274.0</v>
      </c>
      <c r="N144" s="25">
        <f t="shared" si="1"/>
        <v>686</v>
      </c>
      <c r="O144" s="86">
        <f>N144+N145</f>
        <v>738</v>
      </c>
      <c r="AB144" s="91"/>
    </row>
    <row r="145">
      <c r="A145" s="95" t="s">
        <v>262</v>
      </c>
      <c r="B145" s="94" t="s">
        <v>62</v>
      </c>
      <c r="C145" s="95" t="s">
        <v>261</v>
      </c>
      <c r="D145" s="93">
        <v>0.999845</v>
      </c>
      <c r="E145" s="93">
        <v>0.999423</v>
      </c>
      <c r="F145" s="93">
        <v>0.999634</v>
      </c>
      <c r="G145" s="93">
        <v>9.0</v>
      </c>
      <c r="H145" s="93">
        <v>0.0</v>
      </c>
      <c r="I145" s="93">
        <v>70895.0</v>
      </c>
      <c r="J145" s="93">
        <v>70884.0</v>
      </c>
      <c r="K145" s="93">
        <v>11.0</v>
      </c>
      <c r="L145" s="93">
        <v>71035.0</v>
      </c>
      <c r="M145" s="93">
        <v>41.0</v>
      </c>
      <c r="N145" s="25">
        <f t="shared" si="1"/>
        <v>52</v>
      </c>
      <c r="O145" s="25">
        <f>N144+N145</f>
        <v>738</v>
      </c>
      <c r="AB145" s="91"/>
    </row>
    <row r="146">
      <c r="A146" s="89" t="s">
        <v>263</v>
      </c>
      <c r="B146" s="89" t="s">
        <v>60</v>
      </c>
      <c r="C146" s="89" t="s">
        <v>226</v>
      </c>
      <c r="D146" s="57">
        <v>0.982348</v>
      </c>
      <c r="E146" s="57">
        <v>0.982405</v>
      </c>
      <c r="F146" s="57">
        <v>0.982377</v>
      </c>
      <c r="G146" s="57">
        <v>81.0</v>
      </c>
      <c r="H146" s="57">
        <v>27.0</v>
      </c>
      <c r="I146" s="57">
        <v>7818.0</v>
      </c>
      <c r="J146" s="57">
        <v>7680.0</v>
      </c>
      <c r="K146" s="57">
        <v>138.0</v>
      </c>
      <c r="L146" s="57">
        <v>17810.0</v>
      </c>
      <c r="M146" s="57">
        <v>144.0</v>
      </c>
      <c r="N146" s="25">
        <f t="shared" si="1"/>
        <v>282</v>
      </c>
      <c r="O146" s="25">
        <f>N146+N147</f>
        <v>327</v>
      </c>
      <c r="P146" s="86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90"/>
    </row>
    <row r="147">
      <c r="A147" s="89" t="s">
        <v>263</v>
      </c>
      <c r="B147" s="89" t="s">
        <v>62</v>
      </c>
      <c r="C147" s="89" t="s">
        <v>226</v>
      </c>
      <c r="D147" s="57">
        <v>0.999437</v>
      </c>
      <c r="E147" s="57">
        <v>0.996395</v>
      </c>
      <c r="F147" s="57">
        <v>0.997914</v>
      </c>
      <c r="G147" s="57">
        <v>5.0</v>
      </c>
      <c r="H147" s="57">
        <v>1.0</v>
      </c>
      <c r="I147" s="57">
        <v>10664.0</v>
      </c>
      <c r="J147" s="57">
        <v>10658.0</v>
      </c>
      <c r="K147" s="57">
        <v>6.0</v>
      </c>
      <c r="L147" s="57">
        <v>20179.0</v>
      </c>
      <c r="M147" s="57">
        <v>39.0</v>
      </c>
      <c r="N147" s="25">
        <f t="shared" si="1"/>
        <v>45</v>
      </c>
      <c r="O147" s="25">
        <f>N146+N147</f>
        <v>327</v>
      </c>
      <c r="P147" s="86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90"/>
    </row>
    <row r="148">
      <c r="A148" s="89" t="s">
        <v>263</v>
      </c>
      <c r="B148" s="89" t="s">
        <v>60</v>
      </c>
      <c r="C148" s="89" t="s">
        <v>227</v>
      </c>
      <c r="D148" s="57">
        <v>0.988857</v>
      </c>
      <c r="E148" s="57">
        <v>0.988694</v>
      </c>
      <c r="F148" s="57">
        <v>0.988776</v>
      </c>
      <c r="G148" s="57">
        <v>29.0</v>
      </c>
      <c r="H148" s="57">
        <v>10.0</v>
      </c>
      <c r="I148" s="57">
        <v>4936.0</v>
      </c>
      <c r="J148" s="57">
        <v>4881.0</v>
      </c>
      <c r="K148" s="57">
        <v>55.0</v>
      </c>
      <c r="L148" s="57">
        <v>11296.0</v>
      </c>
      <c r="M148" s="57">
        <v>58.0</v>
      </c>
      <c r="N148" s="25">
        <f t="shared" si="1"/>
        <v>113</v>
      </c>
      <c r="O148" s="86">
        <f>N148+N149</f>
        <v>116</v>
      </c>
      <c r="P148" s="86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90"/>
    </row>
    <row r="149">
      <c r="A149" s="89" t="s">
        <v>263</v>
      </c>
      <c r="B149" s="89" t="s">
        <v>62</v>
      </c>
      <c r="C149" s="89" t="s">
        <v>227</v>
      </c>
      <c r="D149" s="57">
        <v>0.999509</v>
      </c>
      <c r="E149" s="57">
        <v>0.999047</v>
      </c>
      <c r="F149" s="57">
        <v>0.999278</v>
      </c>
      <c r="G149" s="57">
        <v>2.0</v>
      </c>
      <c r="H149" s="57">
        <v>0.0</v>
      </c>
      <c r="I149" s="57">
        <v>2037.0</v>
      </c>
      <c r="J149" s="57">
        <v>2036.0</v>
      </c>
      <c r="K149" s="57">
        <v>1.0</v>
      </c>
      <c r="L149" s="57">
        <v>3601.0</v>
      </c>
      <c r="M149" s="57">
        <v>2.0</v>
      </c>
      <c r="N149" s="25">
        <f t="shared" si="1"/>
        <v>3</v>
      </c>
      <c r="O149" s="25">
        <f>N148+N149</f>
        <v>116</v>
      </c>
      <c r="P149" s="86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90"/>
    </row>
    <row r="150">
      <c r="A150" s="89" t="s">
        <v>263</v>
      </c>
      <c r="B150" s="89" t="s">
        <v>60</v>
      </c>
      <c r="C150" s="89" t="s">
        <v>228</v>
      </c>
      <c r="D150" s="57">
        <v>1.0</v>
      </c>
      <c r="E150" s="57">
        <v>0.972332</v>
      </c>
      <c r="F150" s="57">
        <v>0.985972</v>
      </c>
      <c r="G150" s="57">
        <v>0.0</v>
      </c>
      <c r="H150" s="57">
        <v>0.0</v>
      </c>
      <c r="I150" s="57">
        <v>250.0</v>
      </c>
      <c r="J150" s="57">
        <v>250.0</v>
      </c>
      <c r="K150" s="57">
        <v>0.0</v>
      </c>
      <c r="L150" s="57">
        <v>1761.0</v>
      </c>
      <c r="M150" s="57">
        <v>7.0</v>
      </c>
      <c r="N150" s="25">
        <f t="shared" si="1"/>
        <v>7</v>
      </c>
      <c r="O150" s="25">
        <f>N150+N151</f>
        <v>43</v>
      </c>
      <c r="P150" s="86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90"/>
    </row>
    <row r="151">
      <c r="A151" s="89" t="s">
        <v>263</v>
      </c>
      <c r="B151" s="89" t="s">
        <v>62</v>
      </c>
      <c r="C151" s="89" t="s">
        <v>228</v>
      </c>
      <c r="D151" s="57">
        <v>0.99944</v>
      </c>
      <c r="E151" s="57">
        <v>0.990592</v>
      </c>
      <c r="F151" s="57">
        <v>0.994996</v>
      </c>
      <c r="G151" s="57">
        <v>2.0</v>
      </c>
      <c r="H151" s="57">
        <v>0.0</v>
      </c>
      <c r="I151" s="57">
        <v>3572.0</v>
      </c>
      <c r="J151" s="57">
        <v>3570.0</v>
      </c>
      <c r="K151" s="57">
        <v>2.0</v>
      </c>
      <c r="L151" s="57">
        <v>8681.0</v>
      </c>
      <c r="M151" s="57">
        <v>34.0</v>
      </c>
      <c r="N151" s="25">
        <f t="shared" si="1"/>
        <v>36</v>
      </c>
      <c r="O151" s="25">
        <f>N150+N151</f>
        <v>43</v>
      </c>
      <c r="P151" s="86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90"/>
    </row>
    <row r="152">
      <c r="A152" s="89" t="s">
        <v>263</v>
      </c>
      <c r="B152" s="89" t="s">
        <v>60</v>
      </c>
      <c r="C152" s="89" t="s">
        <v>229</v>
      </c>
      <c r="D152" s="57">
        <v>0.965909</v>
      </c>
      <c r="E152" s="57">
        <v>0.972994</v>
      </c>
      <c r="F152" s="57">
        <v>0.969438</v>
      </c>
      <c r="G152" s="57">
        <v>52.0</v>
      </c>
      <c r="H152" s="57">
        <v>15.0</v>
      </c>
      <c r="I152" s="57">
        <v>2464.0</v>
      </c>
      <c r="J152" s="57">
        <v>2380.0</v>
      </c>
      <c r="K152" s="57">
        <v>84.0</v>
      </c>
      <c r="L152" s="57">
        <v>5968.0</v>
      </c>
      <c r="M152" s="57">
        <v>71.0</v>
      </c>
      <c r="N152" s="25">
        <f t="shared" si="1"/>
        <v>155</v>
      </c>
      <c r="O152" s="86">
        <f>N152+N153</f>
        <v>160</v>
      </c>
      <c r="P152" s="86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90"/>
    </row>
    <row r="153">
      <c r="A153" s="89" t="s">
        <v>263</v>
      </c>
      <c r="B153" s="89" t="s">
        <v>62</v>
      </c>
      <c r="C153" s="89" t="s">
        <v>229</v>
      </c>
      <c r="D153" s="57">
        <v>0.998403</v>
      </c>
      <c r="E153" s="57">
        <v>0.99896</v>
      </c>
      <c r="F153" s="57">
        <v>0.998681</v>
      </c>
      <c r="G153" s="57">
        <v>1.0</v>
      </c>
      <c r="H153" s="57">
        <v>1.0</v>
      </c>
      <c r="I153" s="57">
        <v>1878.0</v>
      </c>
      <c r="J153" s="57">
        <v>1875.0</v>
      </c>
      <c r="K153" s="57">
        <v>3.0</v>
      </c>
      <c r="L153" s="57">
        <v>6626.0</v>
      </c>
      <c r="M153" s="57">
        <v>2.0</v>
      </c>
      <c r="N153" s="25">
        <f t="shared" si="1"/>
        <v>5</v>
      </c>
      <c r="O153" s="25">
        <f>N152+N153</f>
        <v>160</v>
      </c>
      <c r="P153" s="86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90"/>
    </row>
    <row r="154">
      <c r="A154" s="89" t="s">
        <v>263</v>
      </c>
      <c r="B154" s="89" t="s">
        <v>60</v>
      </c>
      <c r="C154" s="89" t="s">
        <v>230</v>
      </c>
      <c r="D154" s="57">
        <v>0.971774</v>
      </c>
      <c r="E154" s="57">
        <v>0.979757</v>
      </c>
      <c r="F154" s="57">
        <v>0.975749</v>
      </c>
      <c r="G154" s="57">
        <v>4.0</v>
      </c>
      <c r="H154" s="57">
        <v>0.0</v>
      </c>
      <c r="I154" s="57">
        <v>248.0</v>
      </c>
      <c r="J154" s="57">
        <v>241.0</v>
      </c>
      <c r="K154" s="57">
        <v>7.0</v>
      </c>
      <c r="L154" s="57">
        <v>1784.0</v>
      </c>
      <c r="M154" s="57">
        <v>5.0</v>
      </c>
      <c r="N154" s="25">
        <f t="shared" si="1"/>
        <v>12</v>
      </c>
      <c r="O154" s="25">
        <f>N154+N155</f>
        <v>12</v>
      </c>
      <c r="P154" s="86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90"/>
    </row>
    <row r="155">
      <c r="A155" s="89" t="s">
        <v>263</v>
      </c>
      <c r="B155" s="89" t="s">
        <v>62</v>
      </c>
      <c r="C155" s="89" t="s">
        <v>230</v>
      </c>
      <c r="D155" s="57">
        <v>1.0</v>
      </c>
      <c r="E155" s="57">
        <v>1.0</v>
      </c>
      <c r="F155" s="57">
        <v>1.0</v>
      </c>
      <c r="G155" s="57">
        <v>0.0</v>
      </c>
      <c r="H155" s="57">
        <v>0.0</v>
      </c>
      <c r="I155" s="57">
        <v>530.0</v>
      </c>
      <c r="J155" s="57">
        <v>530.0</v>
      </c>
      <c r="K155" s="57">
        <v>0.0</v>
      </c>
      <c r="L155" s="57">
        <v>2958.0</v>
      </c>
      <c r="M155" s="57">
        <v>0.0</v>
      </c>
      <c r="N155" s="25">
        <f t="shared" si="1"/>
        <v>0</v>
      </c>
      <c r="O155" s="25">
        <f>N154+N155</f>
        <v>12</v>
      </c>
      <c r="P155" s="86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90"/>
    </row>
    <row r="156">
      <c r="A156" s="89" t="s">
        <v>263</v>
      </c>
      <c r="B156" s="89" t="s">
        <v>60</v>
      </c>
      <c r="C156" s="89" t="s">
        <v>231</v>
      </c>
      <c r="D156" s="57">
        <v>0.957627</v>
      </c>
      <c r="E156" s="57">
        <v>0.965379</v>
      </c>
      <c r="F156" s="57">
        <v>0.961488</v>
      </c>
      <c r="G156" s="57">
        <v>17.0</v>
      </c>
      <c r="H156" s="57">
        <v>8.0</v>
      </c>
      <c r="I156" s="57">
        <v>708.0</v>
      </c>
      <c r="J156" s="57">
        <v>678.0</v>
      </c>
      <c r="K156" s="57">
        <v>30.0</v>
      </c>
      <c r="L156" s="57">
        <v>1813.0</v>
      </c>
      <c r="M156" s="57">
        <v>26.0</v>
      </c>
      <c r="N156" s="25">
        <f t="shared" si="1"/>
        <v>56</v>
      </c>
      <c r="O156" s="86">
        <f>N156+N157</f>
        <v>57</v>
      </c>
      <c r="P156" s="86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90"/>
    </row>
    <row r="157">
      <c r="A157" s="89" t="s">
        <v>263</v>
      </c>
      <c r="B157" s="89" t="s">
        <v>62</v>
      </c>
      <c r="C157" s="89" t="s">
        <v>231</v>
      </c>
      <c r="D157" s="57">
        <v>1.0</v>
      </c>
      <c r="E157" s="57">
        <v>0.99845</v>
      </c>
      <c r="F157" s="57">
        <v>0.999224</v>
      </c>
      <c r="G157" s="57">
        <v>0.0</v>
      </c>
      <c r="H157" s="57">
        <v>1.0</v>
      </c>
      <c r="I157" s="57">
        <v>620.0</v>
      </c>
      <c r="J157" s="57">
        <v>620.0</v>
      </c>
      <c r="K157" s="57">
        <v>0.0</v>
      </c>
      <c r="L157" s="57">
        <v>1439.0</v>
      </c>
      <c r="M157" s="57">
        <v>1.0</v>
      </c>
      <c r="N157" s="25">
        <f t="shared" si="1"/>
        <v>1</v>
      </c>
      <c r="O157" s="25">
        <f>N156+N157</f>
        <v>57</v>
      </c>
      <c r="P157" s="86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90"/>
    </row>
    <row r="158">
      <c r="A158" s="89" t="s">
        <v>263</v>
      </c>
      <c r="B158" s="89" t="s">
        <v>60</v>
      </c>
      <c r="C158" s="89" t="s">
        <v>232</v>
      </c>
      <c r="D158" s="57">
        <v>0.0</v>
      </c>
      <c r="E158" s="25"/>
      <c r="F158" s="25"/>
      <c r="G158" s="57">
        <v>0.0</v>
      </c>
      <c r="H158" s="57">
        <v>0.0</v>
      </c>
      <c r="I158" s="57">
        <v>0.0</v>
      </c>
      <c r="J158" s="57">
        <v>0.0</v>
      </c>
      <c r="K158" s="57">
        <v>0.0</v>
      </c>
      <c r="L158" s="57">
        <v>218.0</v>
      </c>
      <c r="M158" s="57">
        <v>0.0</v>
      </c>
      <c r="N158" s="25">
        <f t="shared" si="1"/>
        <v>0</v>
      </c>
      <c r="O158" s="25">
        <f>N158+N159</f>
        <v>0</v>
      </c>
      <c r="P158" s="86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90"/>
    </row>
    <row r="159">
      <c r="A159" s="89" t="s">
        <v>263</v>
      </c>
      <c r="B159" s="89" t="s">
        <v>62</v>
      </c>
      <c r="C159" s="89" t="s">
        <v>232</v>
      </c>
      <c r="D159" s="57">
        <v>0.0</v>
      </c>
      <c r="E159" s="25"/>
      <c r="F159" s="25"/>
      <c r="G159" s="57">
        <v>0.0</v>
      </c>
      <c r="H159" s="57">
        <v>0.0</v>
      </c>
      <c r="I159" s="57">
        <v>0.0</v>
      </c>
      <c r="J159" s="57">
        <v>0.0</v>
      </c>
      <c r="K159" s="57">
        <v>0.0</v>
      </c>
      <c r="L159" s="57">
        <v>1217.0</v>
      </c>
      <c r="M159" s="57">
        <v>0.0</v>
      </c>
      <c r="N159" s="25">
        <f t="shared" si="1"/>
        <v>0</v>
      </c>
      <c r="O159" s="25">
        <f>N158+N159</f>
        <v>0</v>
      </c>
      <c r="P159" s="86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90"/>
    </row>
    <row r="160">
      <c r="A160" s="89" t="s">
        <v>263</v>
      </c>
      <c r="B160" s="89" t="s">
        <v>60</v>
      </c>
      <c r="C160" s="89" t="s">
        <v>233</v>
      </c>
      <c r="D160" s="57">
        <v>0.968421</v>
      </c>
      <c r="E160" s="57">
        <v>0.97314</v>
      </c>
      <c r="F160" s="57">
        <v>0.970775</v>
      </c>
      <c r="G160" s="57">
        <v>9.0</v>
      </c>
      <c r="H160" s="57">
        <v>3.0</v>
      </c>
      <c r="I160" s="57">
        <v>475.0</v>
      </c>
      <c r="J160" s="57">
        <v>460.0</v>
      </c>
      <c r="K160" s="57">
        <v>15.0</v>
      </c>
      <c r="L160" s="57">
        <v>2748.0</v>
      </c>
      <c r="M160" s="57">
        <v>13.0</v>
      </c>
      <c r="N160" s="25">
        <f t="shared" si="1"/>
        <v>28</v>
      </c>
      <c r="O160" s="86">
        <f>N160+N161</f>
        <v>29</v>
      </c>
      <c r="P160" s="86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90"/>
    </row>
    <row r="161">
      <c r="A161" s="89" t="s">
        <v>263</v>
      </c>
      <c r="B161" s="89" t="s">
        <v>62</v>
      </c>
      <c r="C161" s="89" t="s">
        <v>233</v>
      </c>
      <c r="D161" s="57">
        <v>1.0</v>
      </c>
      <c r="E161" s="57">
        <v>0.998718</v>
      </c>
      <c r="F161" s="57">
        <v>0.999359</v>
      </c>
      <c r="G161" s="57">
        <v>0.0</v>
      </c>
      <c r="H161" s="57">
        <v>1.0</v>
      </c>
      <c r="I161" s="57">
        <v>770.0</v>
      </c>
      <c r="J161" s="57">
        <v>770.0</v>
      </c>
      <c r="K161" s="57">
        <v>0.0</v>
      </c>
      <c r="L161" s="57">
        <v>4866.0</v>
      </c>
      <c r="M161" s="57">
        <v>1.0</v>
      </c>
      <c r="N161" s="25">
        <f t="shared" si="1"/>
        <v>1</v>
      </c>
      <c r="O161" s="25">
        <f>N160+N161</f>
        <v>29</v>
      </c>
      <c r="P161" s="86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90"/>
    </row>
    <row r="162">
      <c r="A162" s="89" t="s">
        <v>263</v>
      </c>
      <c r="B162" s="89" t="s">
        <v>60</v>
      </c>
      <c r="C162" s="89" t="s">
        <v>234</v>
      </c>
      <c r="D162" s="57">
        <v>0.968833</v>
      </c>
      <c r="E162" s="57">
        <v>0.975475</v>
      </c>
      <c r="F162" s="57">
        <v>0.972143</v>
      </c>
      <c r="G162" s="57">
        <v>31.0</v>
      </c>
      <c r="H162" s="57">
        <v>7.0</v>
      </c>
      <c r="I162" s="57">
        <v>1508.0</v>
      </c>
      <c r="J162" s="57">
        <v>1461.0</v>
      </c>
      <c r="K162" s="57">
        <v>47.0</v>
      </c>
      <c r="L162" s="57">
        <v>2165.0</v>
      </c>
      <c r="M162" s="57">
        <v>40.0</v>
      </c>
      <c r="N162" s="25">
        <f t="shared" si="1"/>
        <v>87</v>
      </c>
      <c r="O162" s="25">
        <f>N162+N163</f>
        <v>91</v>
      </c>
      <c r="P162" s="86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90"/>
    </row>
    <row r="163">
      <c r="A163" s="89" t="s">
        <v>263</v>
      </c>
      <c r="B163" s="89" t="s">
        <v>62</v>
      </c>
      <c r="C163" s="89" t="s">
        <v>234</v>
      </c>
      <c r="D163" s="57">
        <v>0.995879</v>
      </c>
      <c r="E163" s="57">
        <v>0.998661</v>
      </c>
      <c r="F163" s="57">
        <v>0.997268</v>
      </c>
      <c r="G163" s="57">
        <v>1.0</v>
      </c>
      <c r="H163" s="57">
        <v>0.0</v>
      </c>
      <c r="I163" s="57">
        <v>728.0</v>
      </c>
      <c r="J163" s="57">
        <v>725.0</v>
      </c>
      <c r="K163" s="57">
        <v>3.0</v>
      </c>
      <c r="L163" s="57">
        <v>1012.0</v>
      </c>
      <c r="M163" s="57">
        <v>1.0</v>
      </c>
      <c r="N163" s="25">
        <f t="shared" si="1"/>
        <v>4</v>
      </c>
      <c r="O163" s="25">
        <f>N162+N163</f>
        <v>91</v>
      </c>
      <c r="P163" s="86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90"/>
    </row>
    <row r="164">
      <c r="A164" s="89" t="s">
        <v>263</v>
      </c>
      <c r="B164" s="89" t="s">
        <v>60</v>
      </c>
      <c r="C164" s="89" t="s">
        <v>235</v>
      </c>
      <c r="D164" s="57">
        <v>0.981313</v>
      </c>
      <c r="E164" s="57">
        <v>0.983344</v>
      </c>
      <c r="F164" s="57">
        <v>0.982328</v>
      </c>
      <c r="G164" s="57">
        <v>81.0</v>
      </c>
      <c r="H164" s="57">
        <v>25.0</v>
      </c>
      <c r="I164" s="57">
        <v>7385.0</v>
      </c>
      <c r="J164" s="57">
        <v>7247.0</v>
      </c>
      <c r="K164" s="57">
        <v>138.0</v>
      </c>
      <c r="L164" s="57">
        <v>17156.0</v>
      </c>
      <c r="M164" s="57">
        <v>129.0</v>
      </c>
      <c r="N164" s="25">
        <f t="shared" si="1"/>
        <v>267</v>
      </c>
      <c r="O164" s="86">
        <f>N164+N165</f>
        <v>275</v>
      </c>
      <c r="P164" s="86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90"/>
    </row>
    <row r="165">
      <c r="A165" s="89" t="s">
        <v>263</v>
      </c>
      <c r="B165" s="89" t="s">
        <v>62</v>
      </c>
      <c r="C165" s="89" t="s">
        <v>235</v>
      </c>
      <c r="D165" s="57">
        <v>0.998978</v>
      </c>
      <c r="E165" s="57">
        <v>0.999006</v>
      </c>
      <c r="F165" s="57">
        <v>0.998992</v>
      </c>
      <c r="G165" s="57">
        <v>3.0</v>
      </c>
      <c r="H165" s="57">
        <v>1.0</v>
      </c>
      <c r="I165" s="57">
        <v>3915.0</v>
      </c>
      <c r="J165" s="57">
        <v>3911.0</v>
      </c>
      <c r="K165" s="57">
        <v>4.0</v>
      </c>
      <c r="L165" s="57">
        <v>10227.0</v>
      </c>
      <c r="M165" s="57">
        <v>4.0</v>
      </c>
      <c r="N165" s="25">
        <f t="shared" si="1"/>
        <v>8</v>
      </c>
      <c r="O165" s="25">
        <f>N164+N165</f>
        <v>275</v>
      </c>
      <c r="P165" s="86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90"/>
    </row>
    <row r="166">
      <c r="A166" s="89" t="s">
        <v>263</v>
      </c>
      <c r="B166" s="89" t="s">
        <v>60</v>
      </c>
      <c r="C166" s="89" t="s">
        <v>236</v>
      </c>
      <c r="D166" s="57">
        <v>1.0</v>
      </c>
      <c r="E166" s="57">
        <v>0.973333</v>
      </c>
      <c r="F166" s="57">
        <v>0.986486</v>
      </c>
      <c r="G166" s="57">
        <v>0.0</v>
      </c>
      <c r="H166" s="57">
        <v>0.0</v>
      </c>
      <c r="I166" s="57">
        <v>149.0</v>
      </c>
      <c r="J166" s="57">
        <v>149.0</v>
      </c>
      <c r="K166" s="57">
        <v>0.0</v>
      </c>
      <c r="L166" s="57">
        <v>1090.0</v>
      </c>
      <c r="M166" s="57">
        <v>4.0</v>
      </c>
      <c r="N166" s="25">
        <f t="shared" si="1"/>
        <v>4</v>
      </c>
      <c r="O166" s="25">
        <f>N166+N167</f>
        <v>21</v>
      </c>
      <c r="P166" s="86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90"/>
    </row>
    <row r="167">
      <c r="A167" s="89" t="s">
        <v>263</v>
      </c>
      <c r="B167" s="89" t="s">
        <v>62</v>
      </c>
      <c r="C167" s="89" t="s">
        <v>236</v>
      </c>
      <c r="D167" s="57">
        <v>0.999231</v>
      </c>
      <c r="E167" s="57">
        <v>0.994273</v>
      </c>
      <c r="F167" s="57">
        <v>0.996746</v>
      </c>
      <c r="G167" s="57">
        <v>2.0</v>
      </c>
      <c r="H167" s="57">
        <v>0.0</v>
      </c>
      <c r="I167" s="57">
        <v>2602.0</v>
      </c>
      <c r="J167" s="57">
        <v>2600.0</v>
      </c>
      <c r="K167" s="57">
        <v>2.0</v>
      </c>
      <c r="L167" s="57">
        <v>5646.0</v>
      </c>
      <c r="M167" s="57">
        <v>15.0</v>
      </c>
      <c r="N167" s="25">
        <f t="shared" si="1"/>
        <v>17</v>
      </c>
      <c r="O167" s="25">
        <f>N166+N167</f>
        <v>21</v>
      </c>
      <c r="P167" s="86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90"/>
    </row>
    <row r="168">
      <c r="A168" s="89" t="s">
        <v>263</v>
      </c>
      <c r="B168" s="89" t="s">
        <v>60</v>
      </c>
      <c r="C168" s="89" t="s">
        <v>237</v>
      </c>
      <c r="D168" s="57">
        <v>1.0</v>
      </c>
      <c r="E168" s="57">
        <v>0.973333</v>
      </c>
      <c r="F168" s="57">
        <v>0.986486</v>
      </c>
      <c r="G168" s="57">
        <v>0.0</v>
      </c>
      <c r="H168" s="57">
        <v>0.0</v>
      </c>
      <c r="I168" s="57">
        <v>149.0</v>
      </c>
      <c r="J168" s="57">
        <v>149.0</v>
      </c>
      <c r="K168" s="57">
        <v>0.0</v>
      </c>
      <c r="L168" s="57">
        <v>1088.0</v>
      </c>
      <c r="M168" s="57">
        <v>4.0</v>
      </c>
      <c r="N168" s="25">
        <f t="shared" si="1"/>
        <v>4</v>
      </c>
      <c r="O168" s="86">
        <f>N168+N169</f>
        <v>21</v>
      </c>
      <c r="P168" s="86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90"/>
    </row>
    <row r="169">
      <c r="A169" s="89" t="s">
        <v>263</v>
      </c>
      <c r="B169" s="89" t="s">
        <v>62</v>
      </c>
      <c r="C169" s="89" t="s">
        <v>237</v>
      </c>
      <c r="D169" s="57">
        <v>0.999231</v>
      </c>
      <c r="E169" s="57">
        <v>0.994273</v>
      </c>
      <c r="F169" s="57">
        <v>0.996746</v>
      </c>
      <c r="G169" s="57">
        <v>2.0</v>
      </c>
      <c r="H169" s="57">
        <v>0.0</v>
      </c>
      <c r="I169" s="57">
        <v>2602.0</v>
      </c>
      <c r="J169" s="57">
        <v>2600.0</v>
      </c>
      <c r="K169" s="57">
        <v>2.0</v>
      </c>
      <c r="L169" s="57">
        <v>5635.0</v>
      </c>
      <c r="M169" s="57">
        <v>15.0</v>
      </c>
      <c r="N169" s="25">
        <f t="shared" si="1"/>
        <v>17</v>
      </c>
      <c r="O169" s="25">
        <f>N168+N169</f>
        <v>21</v>
      </c>
      <c r="P169" s="86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90"/>
    </row>
    <row r="170">
      <c r="A170" s="89" t="s">
        <v>263</v>
      </c>
      <c r="B170" s="89" t="s">
        <v>60</v>
      </c>
      <c r="C170" s="89" t="s">
        <v>238</v>
      </c>
      <c r="D170" s="57">
        <v>1.0</v>
      </c>
      <c r="E170" s="57">
        <v>1.0</v>
      </c>
      <c r="F170" s="57">
        <v>1.0</v>
      </c>
      <c r="G170" s="57">
        <v>0.0</v>
      </c>
      <c r="H170" s="57">
        <v>0.0</v>
      </c>
      <c r="I170" s="57">
        <v>2.0</v>
      </c>
      <c r="J170" s="57">
        <v>2.0</v>
      </c>
      <c r="K170" s="57">
        <v>0.0</v>
      </c>
      <c r="L170" s="57">
        <v>115.0</v>
      </c>
      <c r="M170" s="57">
        <v>0.0</v>
      </c>
      <c r="N170" s="25">
        <f t="shared" si="1"/>
        <v>0</v>
      </c>
      <c r="O170" s="25">
        <f>N170+N171</f>
        <v>0</v>
      </c>
      <c r="P170" s="86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90"/>
    </row>
    <row r="171">
      <c r="A171" s="89" t="s">
        <v>263</v>
      </c>
      <c r="B171" s="89" t="s">
        <v>62</v>
      </c>
      <c r="C171" s="89" t="s">
        <v>238</v>
      </c>
      <c r="D171" s="57">
        <v>1.0</v>
      </c>
      <c r="E171" s="57">
        <v>1.0</v>
      </c>
      <c r="F171" s="57">
        <v>1.0</v>
      </c>
      <c r="G171" s="57">
        <v>0.0</v>
      </c>
      <c r="H171" s="57">
        <v>0.0</v>
      </c>
      <c r="I171" s="57">
        <v>159.0</v>
      </c>
      <c r="J171" s="57">
        <v>159.0</v>
      </c>
      <c r="K171" s="57">
        <v>0.0</v>
      </c>
      <c r="L171" s="57">
        <v>476.0</v>
      </c>
      <c r="M171" s="57">
        <v>0.0</v>
      </c>
      <c r="N171" s="25">
        <f t="shared" si="1"/>
        <v>0</v>
      </c>
      <c r="O171" s="25">
        <f>N170+N171</f>
        <v>0</v>
      </c>
      <c r="P171" s="86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90"/>
    </row>
    <row r="172">
      <c r="A172" s="89" t="s">
        <v>263</v>
      </c>
      <c r="B172" s="89" t="s">
        <v>60</v>
      </c>
      <c r="C172" s="89" t="s">
        <v>239</v>
      </c>
      <c r="D172" s="57">
        <v>0.994943</v>
      </c>
      <c r="E172" s="57">
        <v>0.995235</v>
      </c>
      <c r="F172" s="57">
        <v>0.995089</v>
      </c>
      <c r="G172" s="57">
        <v>7.0</v>
      </c>
      <c r="H172" s="57">
        <v>1.0</v>
      </c>
      <c r="I172" s="57">
        <v>3362.0</v>
      </c>
      <c r="J172" s="57">
        <v>3345.0</v>
      </c>
      <c r="K172" s="57">
        <v>17.0</v>
      </c>
      <c r="L172" s="57">
        <v>3872.0</v>
      </c>
      <c r="M172" s="57">
        <v>16.0</v>
      </c>
      <c r="N172" s="25">
        <f t="shared" si="1"/>
        <v>33</v>
      </c>
      <c r="O172" s="86">
        <f>N172+N173</f>
        <v>45</v>
      </c>
      <c r="P172" s="86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90"/>
    </row>
    <row r="173">
      <c r="A173" s="89" t="s">
        <v>263</v>
      </c>
      <c r="B173" s="89" t="s">
        <v>62</v>
      </c>
      <c r="C173" s="89" t="s">
        <v>239</v>
      </c>
      <c r="D173" s="57">
        <v>0.999851</v>
      </c>
      <c r="E173" s="57">
        <v>0.99995</v>
      </c>
      <c r="F173" s="57">
        <v>0.9999</v>
      </c>
      <c r="G173" s="57">
        <v>3.0</v>
      </c>
      <c r="H173" s="57">
        <v>0.0</v>
      </c>
      <c r="I173" s="57">
        <v>60232.0</v>
      </c>
      <c r="J173" s="57">
        <v>60223.0</v>
      </c>
      <c r="K173" s="57">
        <v>9.0</v>
      </c>
      <c r="L173" s="57">
        <v>62309.0</v>
      </c>
      <c r="M173" s="57">
        <v>3.0</v>
      </c>
      <c r="N173" s="25">
        <f t="shared" si="1"/>
        <v>12</v>
      </c>
      <c r="O173" s="25">
        <f>N172+N173</f>
        <v>45</v>
      </c>
      <c r="P173" s="86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90"/>
    </row>
    <row r="174">
      <c r="A174" s="89" t="s">
        <v>263</v>
      </c>
      <c r="B174" s="89" t="s">
        <v>60</v>
      </c>
      <c r="C174" s="89" t="s">
        <v>240</v>
      </c>
      <c r="D174" s="57">
        <v>0.983876</v>
      </c>
      <c r="E174" s="57">
        <v>0.983833</v>
      </c>
      <c r="F174" s="57">
        <v>0.983855</v>
      </c>
      <c r="G174" s="57">
        <v>59.0</v>
      </c>
      <c r="H174" s="57">
        <v>18.0</v>
      </c>
      <c r="I174" s="57">
        <v>6264.0</v>
      </c>
      <c r="J174" s="57">
        <v>6163.0</v>
      </c>
      <c r="K174" s="57">
        <v>101.0</v>
      </c>
      <c r="L174" s="57">
        <v>10475.0</v>
      </c>
      <c r="M174" s="57">
        <v>104.0</v>
      </c>
      <c r="N174" s="25">
        <f t="shared" si="1"/>
        <v>205</v>
      </c>
      <c r="O174" s="25">
        <f>N174+N175</f>
        <v>259</v>
      </c>
      <c r="P174" s="86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90"/>
    </row>
    <row r="175">
      <c r="A175" s="89" t="s">
        <v>263</v>
      </c>
      <c r="B175" s="89" t="s">
        <v>62</v>
      </c>
      <c r="C175" s="89" t="s">
        <v>240</v>
      </c>
      <c r="D175" s="57">
        <v>0.999797</v>
      </c>
      <c r="E175" s="57">
        <v>0.99942</v>
      </c>
      <c r="F175" s="57">
        <v>0.999608</v>
      </c>
      <c r="G175" s="57">
        <v>6.0</v>
      </c>
      <c r="H175" s="57">
        <v>1.0</v>
      </c>
      <c r="I175" s="57">
        <v>68859.0</v>
      </c>
      <c r="J175" s="57">
        <v>68845.0</v>
      </c>
      <c r="K175" s="57">
        <v>14.0</v>
      </c>
      <c r="L175" s="57">
        <v>78887.0</v>
      </c>
      <c r="M175" s="57">
        <v>40.0</v>
      </c>
      <c r="N175" s="25">
        <f t="shared" si="1"/>
        <v>54</v>
      </c>
      <c r="O175" s="25">
        <f>N174+N175</f>
        <v>259</v>
      </c>
      <c r="P175" s="86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90"/>
    </row>
    <row r="176">
      <c r="A176" s="89" t="s">
        <v>263</v>
      </c>
      <c r="B176" s="89" t="s">
        <v>60</v>
      </c>
      <c r="C176" s="89" t="s">
        <v>241</v>
      </c>
      <c r="D176" s="57">
        <v>0.985812</v>
      </c>
      <c r="E176" s="57">
        <v>0.986441</v>
      </c>
      <c r="F176" s="57">
        <v>0.986127</v>
      </c>
      <c r="G176" s="57">
        <v>88.0</v>
      </c>
      <c r="H176" s="57">
        <v>28.0</v>
      </c>
      <c r="I176" s="57">
        <v>10925.0</v>
      </c>
      <c r="J176" s="57">
        <v>10770.0</v>
      </c>
      <c r="K176" s="57">
        <v>155.0</v>
      </c>
      <c r="L176" s="57">
        <v>19926.0</v>
      </c>
      <c r="M176" s="57">
        <v>153.0</v>
      </c>
      <c r="N176" s="25">
        <f t="shared" si="1"/>
        <v>308</v>
      </c>
      <c r="O176" s="86">
        <f>N176+N177</f>
        <v>329</v>
      </c>
      <c r="P176" s="86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90"/>
    </row>
    <row r="177">
      <c r="A177" s="89" t="s">
        <v>263</v>
      </c>
      <c r="B177" s="89" t="s">
        <v>62</v>
      </c>
      <c r="C177" s="89" t="s">
        <v>241</v>
      </c>
      <c r="D177" s="57">
        <v>0.999807</v>
      </c>
      <c r="E177" s="57">
        <v>0.999881</v>
      </c>
      <c r="F177" s="57">
        <v>0.999844</v>
      </c>
      <c r="G177" s="57">
        <v>6.0</v>
      </c>
      <c r="H177" s="57">
        <v>1.0</v>
      </c>
      <c r="I177" s="57">
        <v>67324.0</v>
      </c>
      <c r="J177" s="57">
        <v>67311.0</v>
      </c>
      <c r="K177" s="57">
        <v>13.0</v>
      </c>
      <c r="L177" s="57">
        <v>73807.0</v>
      </c>
      <c r="M177" s="57">
        <v>8.0</v>
      </c>
      <c r="N177" s="25">
        <f t="shared" si="1"/>
        <v>21</v>
      </c>
      <c r="O177" s="25">
        <f>N176+N177</f>
        <v>329</v>
      </c>
      <c r="P177" s="86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90"/>
    </row>
    <row r="178">
      <c r="A178" s="89" t="s">
        <v>263</v>
      </c>
      <c r="B178" s="89" t="s">
        <v>60</v>
      </c>
      <c r="C178" s="89" t="s">
        <v>242</v>
      </c>
      <c r="D178" s="57">
        <v>0.991754</v>
      </c>
      <c r="E178" s="57">
        <v>0.99003</v>
      </c>
      <c r="F178" s="57">
        <v>0.990891</v>
      </c>
      <c r="G178" s="57">
        <v>36.0</v>
      </c>
      <c r="H178" s="57">
        <v>13.0</v>
      </c>
      <c r="I178" s="57">
        <v>8731.0</v>
      </c>
      <c r="J178" s="57">
        <v>8659.0</v>
      </c>
      <c r="K178" s="57">
        <v>72.0</v>
      </c>
      <c r="L178" s="57">
        <v>15773.0</v>
      </c>
      <c r="M178" s="57">
        <v>89.0</v>
      </c>
      <c r="N178" s="25">
        <f t="shared" si="1"/>
        <v>161</v>
      </c>
      <c r="O178" s="25">
        <f>N178+N179</f>
        <v>213</v>
      </c>
      <c r="P178" s="86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90"/>
    </row>
    <row r="179">
      <c r="A179" s="89" t="s">
        <v>263</v>
      </c>
      <c r="B179" s="89" t="s">
        <v>62</v>
      </c>
      <c r="C179" s="89" t="s">
        <v>242</v>
      </c>
      <c r="D179" s="57">
        <v>0.999826</v>
      </c>
      <c r="E179" s="57">
        <v>0.999421</v>
      </c>
      <c r="F179" s="57">
        <v>0.999624</v>
      </c>
      <c r="G179" s="57">
        <v>7.0</v>
      </c>
      <c r="H179" s="57">
        <v>0.0</v>
      </c>
      <c r="I179" s="57">
        <v>69018.0</v>
      </c>
      <c r="J179" s="57">
        <v>69006.0</v>
      </c>
      <c r="K179" s="57">
        <v>12.0</v>
      </c>
      <c r="L179" s="57">
        <v>75862.0</v>
      </c>
      <c r="M179" s="57">
        <v>40.0</v>
      </c>
      <c r="N179" s="25">
        <f t="shared" si="1"/>
        <v>52</v>
      </c>
      <c r="O179" s="25">
        <f>N178+N179</f>
        <v>213</v>
      </c>
      <c r="P179" s="86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90"/>
    </row>
    <row r="180">
      <c r="A180" s="89" t="s">
        <v>263</v>
      </c>
      <c r="B180" s="89" t="s">
        <v>60</v>
      </c>
      <c r="C180" s="89" t="s">
        <v>243</v>
      </c>
      <c r="D180" s="57">
        <v>0.995526</v>
      </c>
      <c r="E180" s="57">
        <v>0.991325</v>
      </c>
      <c r="F180" s="57">
        <v>0.993421</v>
      </c>
      <c r="G180" s="57">
        <v>7.0</v>
      </c>
      <c r="H180" s="57">
        <v>3.0</v>
      </c>
      <c r="I180" s="57">
        <v>3800.0</v>
      </c>
      <c r="J180" s="57">
        <v>3783.0</v>
      </c>
      <c r="K180" s="57">
        <v>17.0</v>
      </c>
      <c r="L180" s="57">
        <v>4538.0</v>
      </c>
      <c r="M180" s="57">
        <v>33.0</v>
      </c>
      <c r="N180" s="25">
        <f t="shared" si="1"/>
        <v>50</v>
      </c>
      <c r="O180" s="86">
        <f>N180+N181</f>
        <v>99</v>
      </c>
      <c r="P180" s="86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90"/>
    </row>
    <row r="181">
      <c r="A181" s="89" t="s">
        <v>263</v>
      </c>
      <c r="B181" s="89" t="s">
        <v>62</v>
      </c>
      <c r="C181" s="89" t="s">
        <v>243</v>
      </c>
      <c r="D181" s="57">
        <v>0.999836</v>
      </c>
      <c r="E181" s="57">
        <v>0.999433</v>
      </c>
      <c r="F181" s="57">
        <v>0.999634</v>
      </c>
      <c r="G181" s="57">
        <v>5.0</v>
      </c>
      <c r="H181" s="57">
        <v>0.0</v>
      </c>
      <c r="I181" s="57">
        <v>66981.0</v>
      </c>
      <c r="J181" s="57">
        <v>66970.0</v>
      </c>
      <c r="K181" s="57">
        <v>11.0</v>
      </c>
      <c r="L181" s="57">
        <v>72261.0</v>
      </c>
      <c r="M181" s="57">
        <v>38.0</v>
      </c>
      <c r="N181" s="25">
        <f t="shared" si="1"/>
        <v>49</v>
      </c>
      <c r="O181" s="25">
        <f>N180+N181</f>
        <v>99</v>
      </c>
      <c r="P181" s="86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90"/>
    </row>
    <row r="182">
      <c r="A182" s="89" t="s">
        <v>263</v>
      </c>
      <c r="B182" s="89" t="s">
        <v>60</v>
      </c>
      <c r="C182" s="89" t="s">
        <v>244</v>
      </c>
      <c r="D182" s="57">
        <v>0.985941</v>
      </c>
      <c r="E182" s="57">
        <v>0.986126</v>
      </c>
      <c r="F182" s="57">
        <v>0.986033</v>
      </c>
      <c r="G182" s="57">
        <v>88.0</v>
      </c>
      <c r="H182" s="57">
        <v>28.0</v>
      </c>
      <c r="I182" s="57">
        <v>11025.0</v>
      </c>
      <c r="J182" s="57">
        <v>10870.0</v>
      </c>
      <c r="K182" s="57">
        <v>155.0</v>
      </c>
      <c r="L182" s="57">
        <v>20601.0</v>
      </c>
      <c r="M182" s="57">
        <v>158.0</v>
      </c>
      <c r="N182" s="25">
        <f t="shared" si="1"/>
        <v>313</v>
      </c>
      <c r="O182" s="25">
        <f>N182+N183</f>
        <v>353</v>
      </c>
      <c r="P182" s="86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90"/>
    </row>
    <row r="183">
      <c r="A183" s="89" t="s">
        <v>263</v>
      </c>
      <c r="B183" s="89" t="s">
        <v>62</v>
      </c>
      <c r="C183" s="89" t="s">
        <v>244</v>
      </c>
      <c r="D183" s="57">
        <v>0.99981</v>
      </c>
      <c r="E183" s="57">
        <v>0.999605</v>
      </c>
      <c r="F183" s="57">
        <v>0.999708</v>
      </c>
      <c r="G183" s="57">
        <v>6.0</v>
      </c>
      <c r="H183" s="57">
        <v>1.0</v>
      </c>
      <c r="I183" s="57">
        <v>68294.0</v>
      </c>
      <c r="J183" s="57">
        <v>68281.0</v>
      </c>
      <c r="K183" s="57">
        <v>13.0</v>
      </c>
      <c r="L183" s="57">
        <v>76842.0</v>
      </c>
      <c r="M183" s="57">
        <v>27.0</v>
      </c>
      <c r="N183" s="25">
        <f t="shared" si="1"/>
        <v>40</v>
      </c>
      <c r="O183" s="25">
        <f>N182+N183</f>
        <v>353</v>
      </c>
      <c r="P183" s="86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90"/>
    </row>
    <row r="184">
      <c r="A184" s="89" t="s">
        <v>263</v>
      </c>
      <c r="B184" s="89" t="s">
        <v>60</v>
      </c>
      <c r="C184" s="89" t="s">
        <v>245</v>
      </c>
      <c r="D184" s="57">
        <v>0.986211</v>
      </c>
      <c r="E184" s="57">
        <v>0.986381</v>
      </c>
      <c r="F184" s="57">
        <v>0.986296</v>
      </c>
      <c r="G184" s="57">
        <v>88.0</v>
      </c>
      <c r="H184" s="57">
        <v>28.0</v>
      </c>
      <c r="I184" s="57">
        <v>11168.0</v>
      </c>
      <c r="J184" s="57">
        <v>11014.0</v>
      </c>
      <c r="K184" s="57">
        <v>154.0</v>
      </c>
      <c r="L184" s="57">
        <v>21605.0</v>
      </c>
      <c r="M184" s="57">
        <v>157.0</v>
      </c>
      <c r="N184" s="25">
        <f t="shared" si="1"/>
        <v>311</v>
      </c>
      <c r="O184" s="86">
        <f>N184+N185</f>
        <v>368</v>
      </c>
      <c r="P184" s="86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90"/>
    </row>
    <row r="185">
      <c r="A185" s="89" t="s">
        <v>263</v>
      </c>
      <c r="B185" s="89" t="s">
        <v>62</v>
      </c>
      <c r="C185" s="89" t="s">
        <v>245</v>
      </c>
      <c r="D185" s="57">
        <v>0.999787</v>
      </c>
      <c r="E185" s="57">
        <v>0.999404</v>
      </c>
      <c r="F185" s="57">
        <v>0.999596</v>
      </c>
      <c r="G185" s="57">
        <v>8.0</v>
      </c>
      <c r="H185" s="57">
        <v>1.0</v>
      </c>
      <c r="I185" s="57">
        <v>70365.0</v>
      </c>
      <c r="J185" s="57">
        <v>70350.0</v>
      </c>
      <c r="K185" s="57">
        <v>15.0</v>
      </c>
      <c r="L185" s="57">
        <v>81925.0</v>
      </c>
      <c r="M185" s="57">
        <v>42.0</v>
      </c>
      <c r="N185" s="25">
        <f t="shared" si="1"/>
        <v>57</v>
      </c>
      <c r="O185" s="25">
        <f>N184+N185</f>
        <v>368</v>
      </c>
      <c r="P185" s="86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90"/>
    </row>
    <row r="186">
      <c r="A186" s="89" t="s">
        <v>263</v>
      </c>
      <c r="B186" s="89" t="s">
        <v>60</v>
      </c>
      <c r="C186" s="89" t="s">
        <v>246</v>
      </c>
      <c r="D186" s="57">
        <v>0.986136</v>
      </c>
      <c r="E186" s="57">
        <v>0.986138</v>
      </c>
      <c r="F186" s="57">
        <v>0.986137</v>
      </c>
      <c r="G186" s="57">
        <v>88.0</v>
      </c>
      <c r="H186" s="57">
        <v>28.0</v>
      </c>
      <c r="I186" s="57">
        <v>11180.0</v>
      </c>
      <c r="J186" s="57">
        <v>11025.0</v>
      </c>
      <c r="K186" s="57">
        <v>155.0</v>
      </c>
      <c r="L186" s="57">
        <v>21515.0</v>
      </c>
      <c r="M186" s="57">
        <v>160.0</v>
      </c>
      <c r="N186" s="25">
        <f t="shared" si="1"/>
        <v>315</v>
      </c>
      <c r="O186" s="25">
        <f>N186+N187</f>
        <v>372</v>
      </c>
      <c r="P186" s="86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90"/>
    </row>
    <row r="187">
      <c r="A187" s="89" t="s">
        <v>263</v>
      </c>
      <c r="B187" s="89" t="s">
        <v>62</v>
      </c>
      <c r="C187" s="89" t="s">
        <v>246</v>
      </c>
      <c r="D187" s="57">
        <v>0.999788</v>
      </c>
      <c r="E187" s="57">
        <v>0.999409</v>
      </c>
      <c r="F187" s="57">
        <v>0.999599</v>
      </c>
      <c r="G187" s="57">
        <v>8.0</v>
      </c>
      <c r="H187" s="57">
        <v>1.0</v>
      </c>
      <c r="I187" s="57">
        <v>70879.0</v>
      </c>
      <c r="J187" s="57">
        <v>70864.0</v>
      </c>
      <c r="K187" s="57">
        <v>15.0</v>
      </c>
      <c r="L187" s="57">
        <v>81264.0</v>
      </c>
      <c r="M187" s="57">
        <v>42.0</v>
      </c>
      <c r="N187" s="25">
        <f t="shared" si="1"/>
        <v>57</v>
      </c>
      <c r="O187" s="25">
        <f>N186+N187</f>
        <v>372</v>
      </c>
      <c r="P187" s="86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90"/>
    </row>
    <row r="188">
      <c r="A188" s="89" t="s">
        <v>263</v>
      </c>
      <c r="B188" s="89" t="s">
        <v>60</v>
      </c>
      <c r="C188" s="89" t="s">
        <v>247</v>
      </c>
      <c r="D188" s="57">
        <v>0.985991</v>
      </c>
      <c r="E188" s="57">
        <v>0.986516</v>
      </c>
      <c r="F188" s="57">
        <v>0.986253</v>
      </c>
      <c r="G188" s="57">
        <v>88.0</v>
      </c>
      <c r="H188" s="57">
        <v>28.0</v>
      </c>
      <c r="I188" s="57">
        <v>11064.0</v>
      </c>
      <c r="J188" s="57">
        <v>10909.0</v>
      </c>
      <c r="K188" s="57">
        <v>155.0</v>
      </c>
      <c r="L188" s="57">
        <v>20663.0</v>
      </c>
      <c r="M188" s="57">
        <v>154.0</v>
      </c>
      <c r="N188" s="25">
        <f t="shared" si="1"/>
        <v>309</v>
      </c>
      <c r="O188" s="86">
        <f>N188+N189</f>
        <v>330</v>
      </c>
      <c r="P188" s="86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90"/>
    </row>
    <row r="189">
      <c r="A189" s="89" t="s">
        <v>263</v>
      </c>
      <c r="B189" s="89" t="s">
        <v>62</v>
      </c>
      <c r="C189" s="89" t="s">
        <v>247</v>
      </c>
      <c r="D189" s="57">
        <v>0.999813</v>
      </c>
      <c r="E189" s="57">
        <v>0.999885</v>
      </c>
      <c r="F189" s="57">
        <v>0.999849</v>
      </c>
      <c r="G189" s="57">
        <v>6.0</v>
      </c>
      <c r="H189" s="57">
        <v>1.0</v>
      </c>
      <c r="I189" s="57">
        <v>69611.0</v>
      </c>
      <c r="J189" s="57">
        <v>69598.0</v>
      </c>
      <c r="K189" s="57">
        <v>13.0</v>
      </c>
      <c r="L189" s="57">
        <v>77303.0</v>
      </c>
      <c r="M189" s="57">
        <v>8.0</v>
      </c>
      <c r="N189" s="25">
        <f t="shared" si="1"/>
        <v>21</v>
      </c>
      <c r="O189" s="25">
        <f>N188+N189</f>
        <v>330</v>
      </c>
      <c r="P189" s="86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90"/>
    </row>
    <row r="190">
      <c r="A190" s="89" t="s">
        <v>263</v>
      </c>
      <c r="B190" s="89" t="s">
        <v>60</v>
      </c>
      <c r="C190" s="89" t="s">
        <v>248</v>
      </c>
      <c r="D190" s="57">
        <v>0.986023</v>
      </c>
      <c r="E190" s="57">
        <v>0.986546</v>
      </c>
      <c r="F190" s="57">
        <v>0.986284</v>
      </c>
      <c r="G190" s="57">
        <v>88.0</v>
      </c>
      <c r="H190" s="57">
        <v>28.0</v>
      </c>
      <c r="I190" s="57">
        <v>11090.0</v>
      </c>
      <c r="J190" s="57">
        <v>10935.0</v>
      </c>
      <c r="K190" s="57">
        <v>155.0</v>
      </c>
      <c r="L190" s="57">
        <v>20800.0</v>
      </c>
      <c r="M190" s="57">
        <v>154.0</v>
      </c>
      <c r="N190" s="25">
        <f t="shared" si="1"/>
        <v>309</v>
      </c>
      <c r="O190" s="25">
        <f>N190+N191</f>
        <v>330</v>
      </c>
      <c r="P190" s="86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90"/>
    </row>
    <row r="191">
      <c r="A191" s="89" t="s">
        <v>263</v>
      </c>
      <c r="B191" s="89" t="s">
        <v>62</v>
      </c>
      <c r="C191" s="89" t="s">
        <v>248</v>
      </c>
      <c r="D191" s="57">
        <v>0.999814</v>
      </c>
      <c r="E191" s="57">
        <v>0.999886</v>
      </c>
      <c r="F191" s="57">
        <v>0.99985</v>
      </c>
      <c r="G191" s="57">
        <v>6.0</v>
      </c>
      <c r="H191" s="57">
        <v>1.0</v>
      </c>
      <c r="I191" s="57">
        <v>69837.0</v>
      </c>
      <c r="J191" s="57">
        <v>69824.0</v>
      </c>
      <c r="K191" s="57">
        <v>13.0</v>
      </c>
      <c r="L191" s="57">
        <v>77705.0</v>
      </c>
      <c r="M191" s="57">
        <v>8.0</v>
      </c>
      <c r="N191" s="25">
        <f t="shared" si="1"/>
        <v>21</v>
      </c>
      <c r="O191" s="25">
        <f>N190+N191</f>
        <v>330</v>
      </c>
      <c r="P191" s="86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90"/>
    </row>
    <row r="192">
      <c r="A192" s="89" t="s">
        <v>263</v>
      </c>
      <c r="B192" s="89" t="s">
        <v>60</v>
      </c>
      <c r="C192" s="89" t="s">
        <v>249</v>
      </c>
      <c r="D192" s="57">
        <v>0.909091</v>
      </c>
      <c r="E192" s="57">
        <v>0.769231</v>
      </c>
      <c r="F192" s="57">
        <v>0.833333</v>
      </c>
      <c r="G192" s="57">
        <v>0.0</v>
      </c>
      <c r="H192" s="57">
        <v>0.0</v>
      </c>
      <c r="I192" s="57">
        <v>11.0</v>
      </c>
      <c r="J192" s="57">
        <v>10.0</v>
      </c>
      <c r="K192" s="57">
        <v>1.0</v>
      </c>
      <c r="L192" s="57">
        <v>18.0</v>
      </c>
      <c r="M192" s="57">
        <v>3.0</v>
      </c>
      <c r="N192" s="25">
        <f t="shared" si="1"/>
        <v>4</v>
      </c>
      <c r="O192" s="86">
        <f>N192+N193</f>
        <v>4</v>
      </c>
      <c r="P192" s="86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90"/>
    </row>
    <row r="193">
      <c r="A193" s="89" t="s">
        <v>263</v>
      </c>
      <c r="B193" s="89" t="s">
        <v>62</v>
      </c>
      <c r="C193" s="89" t="s">
        <v>249</v>
      </c>
      <c r="D193" s="57">
        <v>1.0</v>
      </c>
      <c r="E193" s="57">
        <v>1.0</v>
      </c>
      <c r="F193" s="57">
        <v>1.0</v>
      </c>
      <c r="G193" s="57">
        <v>0.0</v>
      </c>
      <c r="H193" s="57">
        <v>0.0</v>
      </c>
      <c r="I193" s="57">
        <v>531.0</v>
      </c>
      <c r="J193" s="57">
        <v>531.0</v>
      </c>
      <c r="K193" s="57">
        <v>0.0</v>
      </c>
      <c r="L193" s="57">
        <v>563.0</v>
      </c>
      <c r="M193" s="57">
        <v>0.0</v>
      </c>
      <c r="N193" s="25">
        <f t="shared" si="1"/>
        <v>0</v>
      </c>
      <c r="O193" s="25">
        <f>N192+N193</f>
        <v>4</v>
      </c>
      <c r="P193" s="86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90"/>
    </row>
    <row r="194">
      <c r="A194" s="89" t="s">
        <v>263</v>
      </c>
      <c r="B194" s="89" t="s">
        <v>60</v>
      </c>
      <c r="C194" s="89" t="s">
        <v>250</v>
      </c>
      <c r="D194" s="57">
        <v>0.0</v>
      </c>
      <c r="E194" s="25"/>
      <c r="F194" s="25"/>
      <c r="G194" s="57">
        <v>0.0</v>
      </c>
      <c r="H194" s="57">
        <v>0.0</v>
      </c>
      <c r="I194" s="57">
        <v>0.0</v>
      </c>
      <c r="J194" s="57">
        <v>0.0</v>
      </c>
      <c r="K194" s="57">
        <v>0.0</v>
      </c>
      <c r="L194" s="57">
        <v>113.0</v>
      </c>
      <c r="M194" s="57">
        <v>0.0</v>
      </c>
      <c r="N194" s="25">
        <f t="shared" si="1"/>
        <v>0</v>
      </c>
      <c r="O194" s="25">
        <f>N194+N195</f>
        <v>0</v>
      </c>
      <c r="P194" s="86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90"/>
    </row>
    <row r="195">
      <c r="A195" s="89" t="s">
        <v>263</v>
      </c>
      <c r="B195" s="89" t="s">
        <v>62</v>
      </c>
      <c r="C195" s="89" t="s">
        <v>250</v>
      </c>
      <c r="D195" s="57">
        <v>1.0</v>
      </c>
      <c r="E195" s="57">
        <v>1.0</v>
      </c>
      <c r="F195" s="57">
        <v>1.0</v>
      </c>
      <c r="G195" s="57">
        <v>0.0</v>
      </c>
      <c r="H195" s="57">
        <v>0.0</v>
      </c>
      <c r="I195" s="57">
        <v>17.0</v>
      </c>
      <c r="J195" s="57">
        <v>17.0</v>
      </c>
      <c r="K195" s="57">
        <v>0.0</v>
      </c>
      <c r="L195" s="57">
        <v>1224.0</v>
      </c>
      <c r="M195" s="57">
        <v>0.0</v>
      </c>
      <c r="N195" s="25">
        <f t="shared" si="1"/>
        <v>0</v>
      </c>
      <c r="O195" s="25">
        <f>N194+N195</f>
        <v>0</v>
      </c>
      <c r="P195" s="86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90"/>
    </row>
    <row r="196">
      <c r="A196" s="89" t="s">
        <v>263</v>
      </c>
      <c r="B196" s="89" t="s">
        <v>60</v>
      </c>
      <c r="C196" s="89" t="s">
        <v>251</v>
      </c>
      <c r="D196" s="57">
        <v>1.0</v>
      </c>
      <c r="E196" s="57">
        <v>0.950413</v>
      </c>
      <c r="F196" s="57">
        <v>0.974576</v>
      </c>
      <c r="G196" s="57">
        <v>0.0</v>
      </c>
      <c r="H196" s="57">
        <v>0.0</v>
      </c>
      <c r="I196" s="57">
        <v>116.0</v>
      </c>
      <c r="J196" s="57">
        <v>116.0</v>
      </c>
      <c r="K196" s="57">
        <v>0.0</v>
      </c>
      <c r="L196" s="57">
        <v>963.0</v>
      </c>
      <c r="M196" s="57">
        <v>6.0</v>
      </c>
      <c r="N196" s="25">
        <f t="shared" si="1"/>
        <v>6</v>
      </c>
      <c r="O196" s="86">
        <f>N196+N197</f>
        <v>42</v>
      </c>
      <c r="P196" s="86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90"/>
    </row>
    <row r="197">
      <c r="A197" s="89" t="s">
        <v>263</v>
      </c>
      <c r="B197" s="89" t="s">
        <v>62</v>
      </c>
      <c r="C197" s="89" t="s">
        <v>251</v>
      </c>
      <c r="D197" s="57">
        <v>0.998444</v>
      </c>
      <c r="E197" s="57">
        <v>0.974301</v>
      </c>
      <c r="F197" s="57">
        <v>0.986224</v>
      </c>
      <c r="G197" s="57">
        <v>2.0</v>
      </c>
      <c r="H197" s="57">
        <v>0.0</v>
      </c>
      <c r="I197" s="57">
        <v>1285.0</v>
      </c>
      <c r="J197" s="57">
        <v>1283.0</v>
      </c>
      <c r="K197" s="57">
        <v>2.0</v>
      </c>
      <c r="L197" s="57">
        <v>5185.0</v>
      </c>
      <c r="M197" s="57">
        <v>34.0</v>
      </c>
      <c r="N197" s="25">
        <f t="shared" si="1"/>
        <v>36</v>
      </c>
      <c r="O197" s="25">
        <f>N196+N197</f>
        <v>42</v>
      </c>
      <c r="P197" s="86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90"/>
    </row>
    <row r="198">
      <c r="A198" s="89" t="s">
        <v>263</v>
      </c>
      <c r="B198" s="89" t="s">
        <v>60</v>
      </c>
      <c r="C198" s="89" t="s">
        <v>252</v>
      </c>
      <c r="D198" s="57">
        <v>1.0</v>
      </c>
      <c r="E198" s="57">
        <v>0.9375</v>
      </c>
      <c r="F198" s="57">
        <v>0.967742</v>
      </c>
      <c r="G198" s="57">
        <v>0.0</v>
      </c>
      <c r="H198" s="57">
        <v>0.0</v>
      </c>
      <c r="I198" s="57">
        <v>90.0</v>
      </c>
      <c r="J198" s="57">
        <v>90.0</v>
      </c>
      <c r="K198" s="57">
        <v>0.0</v>
      </c>
      <c r="L198" s="57">
        <v>825.0</v>
      </c>
      <c r="M198" s="57">
        <v>6.0</v>
      </c>
      <c r="N198" s="25">
        <f t="shared" si="1"/>
        <v>6</v>
      </c>
      <c r="O198" s="25">
        <f>N198+N199</f>
        <v>42</v>
      </c>
      <c r="P198" s="86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90"/>
    </row>
    <row r="199">
      <c r="A199" s="89" t="s">
        <v>263</v>
      </c>
      <c r="B199" s="89" t="s">
        <v>62</v>
      </c>
      <c r="C199" s="89" t="s">
        <v>252</v>
      </c>
      <c r="D199" s="57">
        <v>0.998111</v>
      </c>
      <c r="E199" s="57">
        <v>0.968921</v>
      </c>
      <c r="F199" s="57">
        <v>0.9833</v>
      </c>
      <c r="G199" s="57">
        <v>2.0</v>
      </c>
      <c r="H199" s="57">
        <v>0.0</v>
      </c>
      <c r="I199" s="57">
        <v>1059.0</v>
      </c>
      <c r="J199" s="57">
        <v>1057.0</v>
      </c>
      <c r="K199" s="57">
        <v>2.0</v>
      </c>
      <c r="L199" s="57">
        <v>4783.0</v>
      </c>
      <c r="M199" s="57">
        <v>34.0</v>
      </c>
      <c r="N199" s="25">
        <f t="shared" si="1"/>
        <v>36</v>
      </c>
      <c r="O199" s="25">
        <f>N198+N199</f>
        <v>42</v>
      </c>
      <c r="P199" s="86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90"/>
    </row>
    <row r="200">
      <c r="A200" s="89" t="s">
        <v>263</v>
      </c>
      <c r="B200" s="89" t="s">
        <v>60</v>
      </c>
      <c r="C200" s="89" t="s">
        <v>253</v>
      </c>
      <c r="D200" s="57">
        <v>0.959213</v>
      </c>
      <c r="E200" s="57">
        <v>0.965587</v>
      </c>
      <c r="F200" s="57">
        <v>0.96239</v>
      </c>
      <c r="G200" s="57">
        <v>36.0</v>
      </c>
      <c r="H200" s="57">
        <v>13.0</v>
      </c>
      <c r="I200" s="57">
        <v>1373.0</v>
      </c>
      <c r="J200" s="57">
        <v>1317.0</v>
      </c>
      <c r="K200" s="57">
        <v>56.0</v>
      </c>
      <c r="L200" s="57">
        <v>2778.0</v>
      </c>
      <c r="M200" s="57">
        <v>51.0</v>
      </c>
      <c r="N200" s="25">
        <f t="shared" si="1"/>
        <v>107</v>
      </c>
      <c r="O200" s="86">
        <f>N200+N201</f>
        <v>112</v>
      </c>
      <c r="P200" s="86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90"/>
    </row>
    <row r="201">
      <c r="A201" s="89" t="s">
        <v>263</v>
      </c>
      <c r="B201" s="89" t="s">
        <v>62</v>
      </c>
      <c r="C201" s="89" t="s">
        <v>253</v>
      </c>
      <c r="D201" s="57">
        <v>0.995192</v>
      </c>
      <c r="E201" s="57">
        <v>0.993377</v>
      </c>
      <c r="F201" s="57">
        <v>0.994284</v>
      </c>
      <c r="G201" s="57">
        <v>2.0</v>
      </c>
      <c r="H201" s="57">
        <v>1.0</v>
      </c>
      <c r="I201" s="57">
        <v>416.0</v>
      </c>
      <c r="J201" s="57">
        <v>414.0</v>
      </c>
      <c r="K201" s="57">
        <v>2.0</v>
      </c>
      <c r="L201" s="57">
        <v>1297.0</v>
      </c>
      <c r="M201" s="57">
        <v>3.0</v>
      </c>
      <c r="N201" s="25">
        <f t="shared" si="1"/>
        <v>5</v>
      </c>
      <c r="O201" s="25">
        <f>N200+N201</f>
        <v>112</v>
      </c>
      <c r="P201" s="86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90"/>
    </row>
    <row r="202">
      <c r="A202" s="89" t="s">
        <v>263</v>
      </c>
      <c r="B202" s="89" t="s">
        <v>60</v>
      </c>
      <c r="C202" s="89" t="s">
        <v>254</v>
      </c>
      <c r="D202" s="57">
        <v>0.777778</v>
      </c>
      <c r="E202" s="57">
        <v>0.763158</v>
      </c>
      <c r="F202" s="57">
        <v>0.770398</v>
      </c>
      <c r="G202" s="57">
        <v>3.0</v>
      </c>
      <c r="H202" s="57">
        <v>4.0</v>
      </c>
      <c r="I202" s="57">
        <v>27.0</v>
      </c>
      <c r="J202" s="57">
        <v>21.0</v>
      </c>
      <c r="K202" s="57">
        <v>6.0</v>
      </c>
      <c r="L202" s="57">
        <v>160.0</v>
      </c>
      <c r="M202" s="57">
        <v>9.0</v>
      </c>
      <c r="N202" s="25">
        <f t="shared" si="1"/>
        <v>15</v>
      </c>
      <c r="O202" s="25">
        <f>N202+N203</f>
        <v>15</v>
      </c>
      <c r="P202" s="86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90"/>
    </row>
    <row r="203">
      <c r="A203" s="89" t="s">
        <v>263</v>
      </c>
      <c r="B203" s="89" t="s">
        <v>62</v>
      </c>
      <c r="C203" s="89" t="s">
        <v>254</v>
      </c>
      <c r="D203" s="57">
        <v>1.0</v>
      </c>
      <c r="E203" s="57">
        <v>1.0</v>
      </c>
      <c r="F203" s="57">
        <v>1.0</v>
      </c>
      <c r="G203" s="57">
        <v>0.0</v>
      </c>
      <c r="H203" s="57">
        <v>0.0</v>
      </c>
      <c r="I203" s="57">
        <v>1.0</v>
      </c>
      <c r="J203" s="57">
        <v>1.0</v>
      </c>
      <c r="K203" s="57">
        <v>0.0</v>
      </c>
      <c r="L203" s="57">
        <v>52.0</v>
      </c>
      <c r="M203" s="57">
        <v>0.0</v>
      </c>
      <c r="N203" s="25">
        <f t="shared" si="1"/>
        <v>0</v>
      </c>
      <c r="O203" s="25">
        <f>N202+N203</f>
        <v>15</v>
      </c>
      <c r="P203" s="86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90"/>
    </row>
    <row r="204">
      <c r="A204" s="89" t="s">
        <v>263</v>
      </c>
      <c r="B204" s="89" t="s">
        <v>60</v>
      </c>
      <c r="C204" s="89" t="s">
        <v>255</v>
      </c>
      <c r="D204" s="57">
        <v>0.0</v>
      </c>
      <c r="E204" s="57">
        <v>0.0</v>
      </c>
      <c r="F204" s="25"/>
      <c r="G204" s="57">
        <v>0.0</v>
      </c>
      <c r="H204" s="57">
        <v>0.0</v>
      </c>
      <c r="I204" s="57">
        <v>0.0</v>
      </c>
      <c r="J204" s="57">
        <v>0.0</v>
      </c>
      <c r="K204" s="57">
        <v>0.0</v>
      </c>
      <c r="L204" s="57">
        <v>0.0</v>
      </c>
      <c r="M204" s="57">
        <v>0.0</v>
      </c>
      <c r="N204" s="25">
        <f t="shared" si="1"/>
        <v>0</v>
      </c>
      <c r="O204" s="86">
        <f>N204+N205</f>
        <v>0</v>
      </c>
      <c r="P204" s="86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90"/>
    </row>
    <row r="205">
      <c r="A205" s="89" t="s">
        <v>263</v>
      </c>
      <c r="B205" s="89" t="s">
        <v>62</v>
      </c>
      <c r="C205" s="89" t="s">
        <v>255</v>
      </c>
      <c r="D205" s="57">
        <v>0.0</v>
      </c>
      <c r="E205" s="57">
        <v>0.0</v>
      </c>
      <c r="F205" s="25"/>
      <c r="G205" s="57">
        <v>0.0</v>
      </c>
      <c r="H205" s="57">
        <v>0.0</v>
      </c>
      <c r="I205" s="57">
        <v>0.0</v>
      </c>
      <c r="J205" s="57">
        <v>0.0</v>
      </c>
      <c r="K205" s="57">
        <v>0.0</v>
      </c>
      <c r="L205" s="57">
        <v>0.0</v>
      </c>
      <c r="M205" s="57">
        <v>0.0</v>
      </c>
      <c r="N205" s="25">
        <f t="shared" si="1"/>
        <v>0</v>
      </c>
      <c r="O205" s="25">
        <f>N204+N205</f>
        <v>0</v>
      </c>
      <c r="P205" s="86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90"/>
    </row>
    <row r="206">
      <c r="A206" s="89" t="s">
        <v>263</v>
      </c>
      <c r="B206" s="89" t="s">
        <v>60</v>
      </c>
      <c r="C206" s="89" t="s">
        <v>256</v>
      </c>
      <c r="D206" s="57">
        <v>0.987158</v>
      </c>
      <c r="E206" s="57">
        <v>0.987756</v>
      </c>
      <c r="F206" s="57">
        <v>0.987457</v>
      </c>
      <c r="G206" s="57">
        <v>23.0</v>
      </c>
      <c r="H206" s="57">
        <v>1.0</v>
      </c>
      <c r="I206" s="57">
        <v>2959.0</v>
      </c>
      <c r="J206" s="57">
        <v>2921.0</v>
      </c>
      <c r="K206" s="57">
        <v>38.0</v>
      </c>
      <c r="L206" s="57">
        <v>5032.0</v>
      </c>
      <c r="M206" s="57">
        <v>37.0</v>
      </c>
      <c r="N206" s="25">
        <f t="shared" si="1"/>
        <v>75</v>
      </c>
      <c r="O206" s="25">
        <f>N206+N207</f>
        <v>91</v>
      </c>
      <c r="P206" s="86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90"/>
    </row>
    <row r="207">
      <c r="A207" s="89" t="s">
        <v>263</v>
      </c>
      <c r="B207" s="89" t="s">
        <v>62</v>
      </c>
      <c r="C207" s="89" t="s">
        <v>256</v>
      </c>
      <c r="D207" s="57">
        <v>0.999822</v>
      </c>
      <c r="E207" s="57">
        <v>0.99923</v>
      </c>
      <c r="F207" s="57">
        <v>0.999526</v>
      </c>
      <c r="G207" s="57">
        <v>1.0</v>
      </c>
      <c r="H207" s="57">
        <v>1.0</v>
      </c>
      <c r="I207" s="57">
        <v>16852.0</v>
      </c>
      <c r="J207" s="57">
        <v>16849.0</v>
      </c>
      <c r="K207" s="57">
        <v>3.0</v>
      </c>
      <c r="L207" s="57">
        <v>19564.0</v>
      </c>
      <c r="M207" s="57">
        <v>13.0</v>
      </c>
      <c r="N207" s="25">
        <f t="shared" si="1"/>
        <v>16</v>
      </c>
      <c r="O207" s="25">
        <f>N206+N207</f>
        <v>91</v>
      </c>
      <c r="P207" s="86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90"/>
    </row>
    <row r="208">
      <c r="A208" s="89" t="s">
        <v>263</v>
      </c>
      <c r="B208" s="89" t="s">
        <v>60</v>
      </c>
      <c r="C208" s="89" t="s">
        <v>257</v>
      </c>
      <c r="D208" s="57">
        <v>0.992502</v>
      </c>
      <c r="E208" s="57">
        <v>0.992971</v>
      </c>
      <c r="F208" s="57">
        <v>0.992737</v>
      </c>
      <c r="G208" s="57">
        <v>9.0</v>
      </c>
      <c r="H208" s="57">
        <v>2.0</v>
      </c>
      <c r="I208" s="57">
        <v>2134.0</v>
      </c>
      <c r="J208" s="57">
        <v>2118.0</v>
      </c>
      <c r="K208" s="57">
        <v>16.0</v>
      </c>
      <c r="L208" s="57">
        <v>2993.0</v>
      </c>
      <c r="M208" s="57">
        <v>15.0</v>
      </c>
      <c r="N208" s="25">
        <f t="shared" si="1"/>
        <v>31</v>
      </c>
      <c r="O208" s="86">
        <f>N208+N209</f>
        <v>34</v>
      </c>
      <c r="P208" s="86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90"/>
    </row>
    <row r="209">
      <c r="A209" s="89" t="s">
        <v>263</v>
      </c>
      <c r="B209" s="89" t="s">
        <v>62</v>
      </c>
      <c r="C209" s="89" t="s">
        <v>257</v>
      </c>
      <c r="D209" s="57">
        <v>0.999319</v>
      </c>
      <c r="E209" s="57">
        <v>0.998673</v>
      </c>
      <c r="F209" s="57">
        <v>0.998996</v>
      </c>
      <c r="G209" s="57">
        <v>2.0</v>
      </c>
      <c r="H209" s="57">
        <v>0.0</v>
      </c>
      <c r="I209" s="57">
        <v>1469.0</v>
      </c>
      <c r="J209" s="57">
        <v>1468.0</v>
      </c>
      <c r="K209" s="57">
        <v>1.0</v>
      </c>
      <c r="L209" s="57">
        <v>2020.0</v>
      </c>
      <c r="M209" s="57">
        <v>2.0</v>
      </c>
      <c r="N209" s="25">
        <f t="shared" si="1"/>
        <v>3</v>
      </c>
      <c r="O209" s="25">
        <f>N208+N209</f>
        <v>34</v>
      </c>
      <c r="P209" s="86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90"/>
    </row>
    <row r="210">
      <c r="A210" s="89" t="s">
        <v>263</v>
      </c>
      <c r="B210" s="89" t="s">
        <v>60</v>
      </c>
      <c r="C210" s="89" t="s">
        <v>258</v>
      </c>
      <c r="D210" s="57">
        <v>0.985582</v>
      </c>
      <c r="E210" s="57">
        <v>0.985472</v>
      </c>
      <c r="F210" s="57">
        <v>0.985527</v>
      </c>
      <c r="G210" s="57">
        <v>20.0</v>
      </c>
      <c r="H210" s="57">
        <v>8.0</v>
      </c>
      <c r="I210" s="57">
        <v>2705.0</v>
      </c>
      <c r="J210" s="57">
        <v>2666.0</v>
      </c>
      <c r="K210" s="57">
        <v>39.0</v>
      </c>
      <c r="L210" s="57">
        <v>8160.0</v>
      </c>
      <c r="M210" s="57">
        <v>42.0</v>
      </c>
      <c r="N210" s="25">
        <f t="shared" si="1"/>
        <v>81</v>
      </c>
      <c r="O210" s="25">
        <f>N210+N211</f>
        <v>81</v>
      </c>
      <c r="P210" s="86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90"/>
    </row>
    <row r="211">
      <c r="A211" s="89" t="s">
        <v>263</v>
      </c>
      <c r="B211" s="89" t="s">
        <v>62</v>
      </c>
      <c r="C211" s="89" t="s">
        <v>258</v>
      </c>
      <c r="D211" s="57">
        <v>1.0</v>
      </c>
      <c r="E211" s="57">
        <v>1.0</v>
      </c>
      <c r="F211" s="57">
        <v>1.0</v>
      </c>
      <c r="G211" s="57">
        <v>0.0</v>
      </c>
      <c r="H211" s="57">
        <v>0.0</v>
      </c>
      <c r="I211" s="57">
        <v>317.0</v>
      </c>
      <c r="J211" s="57">
        <v>317.0</v>
      </c>
      <c r="K211" s="57">
        <v>0.0</v>
      </c>
      <c r="L211" s="57">
        <v>1218.0</v>
      </c>
      <c r="M211" s="57">
        <v>0.0</v>
      </c>
      <c r="N211" s="25">
        <f t="shared" si="1"/>
        <v>0</v>
      </c>
      <c r="O211" s="25">
        <f>N210+N211</f>
        <v>81</v>
      </c>
      <c r="P211" s="86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90"/>
    </row>
    <row r="212">
      <c r="A212" s="89" t="s">
        <v>263</v>
      </c>
      <c r="B212" s="89" t="s">
        <v>60</v>
      </c>
      <c r="C212" s="89" t="s">
        <v>259</v>
      </c>
      <c r="D212" s="57">
        <v>0.988166</v>
      </c>
      <c r="E212" s="57">
        <v>0.981221</v>
      </c>
      <c r="F212" s="57">
        <v>0.984681</v>
      </c>
      <c r="G212" s="57">
        <v>1.0</v>
      </c>
      <c r="H212" s="57">
        <v>3.0</v>
      </c>
      <c r="I212" s="57">
        <v>169.0</v>
      </c>
      <c r="J212" s="57">
        <v>167.0</v>
      </c>
      <c r="K212" s="57">
        <v>2.0</v>
      </c>
      <c r="L212" s="57">
        <v>2896.0</v>
      </c>
      <c r="M212" s="57">
        <v>4.0</v>
      </c>
      <c r="N212" s="25">
        <f t="shared" si="1"/>
        <v>6</v>
      </c>
      <c r="O212" s="86">
        <f>N212+N213</f>
        <v>6</v>
      </c>
      <c r="P212" s="86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90"/>
    </row>
    <row r="213">
      <c r="A213" s="89" t="s">
        <v>263</v>
      </c>
      <c r="B213" s="89" t="s">
        <v>62</v>
      </c>
      <c r="C213" s="89" t="s">
        <v>259</v>
      </c>
      <c r="D213" s="57">
        <v>1.0</v>
      </c>
      <c r="E213" s="57">
        <v>1.0</v>
      </c>
      <c r="F213" s="57">
        <v>1.0</v>
      </c>
      <c r="G213" s="57">
        <v>0.0</v>
      </c>
      <c r="H213" s="57">
        <v>0.0</v>
      </c>
      <c r="I213" s="57">
        <v>17.0</v>
      </c>
      <c r="J213" s="57">
        <v>17.0</v>
      </c>
      <c r="K213" s="57">
        <v>0.0</v>
      </c>
      <c r="L213" s="57">
        <v>316.0</v>
      </c>
      <c r="M213" s="57">
        <v>0.0</v>
      </c>
      <c r="N213" s="25">
        <f t="shared" si="1"/>
        <v>0</v>
      </c>
      <c r="O213" s="25">
        <f>N212+N213</f>
        <v>6</v>
      </c>
      <c r="P213" s="86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90"/>
    </row>
    <row r="214">
      <c r="A214" s="89" t="s">
        <v>263</v>
      </c>
      <c r="B214" s="89" t="s">
        <v>60</v>
      </c>
      <c r="C214" s="89" t="s">
        <v>260</v>
      </c>
      <c r="D214" s="57">
        <v>0.978261</v>
      </c>
      <c r="E214" s="57">
        <v>0.977839</v>
      </c>
      <c r="F214" s="57">
        <v>0.97805</v>
      </c>
      <c r="G214" s="57">
        <v>4.0</v>
      </c>
      <c r="H214" s="57">
        <v>2.0</v>
      </c>
      <c r="I214" s="57">
        <v>322.0</v>
      </c>
      <c r="J214" s="57">
        <v>315.0</v>
      </c>
      <c r="K214" s="57">
        <v>7.0</v>
      </c>
      <c r="L214" s="57">
        <v>1184.0</v>
      </c>
      <c r="M214" s="57">
        <v>8.0</v>
      </c>
      <c r="N214" s="25">
        <f t="shared" si="1"/>
        <v>15</v>
      </c>
      <c r="O214" s="25">
        <f>N214+N215</f>
        <v>15</v>
      </c>
      <c r="P214" s="86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90"/>
    </row>
    <row r="215">
      <c r="A215" s="89" t="s">
        <v>263</v>
      </c>
      <c r="B215" s="89" t="s">
        <v>62</v>
      </c>
      <c r="C215" s="89" t="s">
        <v>260</v>
      </c>
      <c r="D215" s="57">
        <v>1.0</v>
      </c>
      <c r="E215" s="57">
        <v>1.0</v>
      </c>
      <c r="F215" s="57">
        <v>1.0</v>
      </c>
      <c r="G215" s="57">
        <v>0.0</v>
      </c>
      <c r="H215" s="57">
        <v>0.0</v>
      </c>
      <c r="I215" s="57">
        <v>1.0</v>
      </c>
      <c r="J215" s="57">
        <v>1.0</v>
      </c>
      <c r="K215" s="57">
        <v>0.0</v>
      </c>
      <c r="L215" s="57">
        <v>233.0</v>
      </c>
      <c r="M215" s="57">
        <v>0.0</v>
      </c>
      <c r="N215" s="25">
        <f t="shared" si="1"/>
        <v>0</v>
      </c>
      <c r="O215" s="25">
        <f>N214+N215</f>
        <v>15</v>
      </c>
      <c r="P215" s="86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90"/>
    </row>
    <row r="216">
      <c r="A216" s="89" t="s">
        <v>263</v>
      </c>
      <c r="B216" s="89" t="s">
        <v>60</v>
      </c>
      <c r="C216" s="89" t="s">
        <v>261</v>
      </c>
      <c r="D216" s="57">
        <v>0.986369</v>
      </c>
      <c r="E216" s="57">
        <v>0.986406</v>
      </c>
      <c r="F216" s="57">
        <v>0.986388</v>
      </c>
      <c r="G216" s="57">
        <v>84.0</v>
      </c>
      <c r="H216" s="57">
        <v>26.0</v>
      </c>
      <c r="I216" s="57">
        <v>10858.0</v>
      </c>
      <c r="J216" s="57">
        <v>10710.0</v>
      </c>
      <c r="K216" s="57">
        <v>148.0</v>
      </c>
      <c r="L216" s="57">
        <v>11181.0</v>
      </c>
      <c r="M216" s="57">
        <v>152.0</v>
      </c>
      <c r="N216" s="25">
        <f t="shared" si="1"/>
        <v>300</v>
      </c>
      <c r="O216" s="86">
        <f>N216+N217</f>
        <v>357</v>
      </c>
      <c r="P216" s="86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90"/>
    </row>
    <row r="217">
      <c r="A217" s="89" t="s">
        <v>263</v>
      </c>
      <c r="B217" s="89" t="s">
        <v>62</v>
      </c>
      <c r="C217" s="89" t="s">
        <v>261</v>
      </c>
      <c r="D217" s="57">
        <v>0.999788</v>
      </c>
      <c r="E217" s="57">
        <v>0.999409</v>
      </c>
      <c r="F217" s="57">
        <v>0.999599</v>
      </c>
      <c r="G217" s="57">
        <v>8.0</v>
      </c>
      <c r="H217" s="57">
        <v>1.0</v>
      </c>
      <c r="I217" s="57">
        <v>70895.0</v>
      </c>
      <c r="J217" s="57">
        <v>70880.0</v>
      </c>
      <c r="K217" s="57">
        <v>15.0</v>
      </c>
      <c r="L217" s="57">
        <v>71038.0</v>
      </c>
      <c r="M217" s="57">
        <v>42.0</v>
      </c>
      <c r="N217" s="25">
        <f t="shared" si="1"/>
        <v>57</v>
      </c>
      <c r="O217" s="25">
        <f>N216+N217</f>
        <v>357</v>
      </c>
      <c r="P217" s="86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90"/>
    </row>
    <row r="218">
      <c r="A218" s="89" t="s">
        <v>264</v>
      </c>
      <c r="B218" s="89" t="s">
        <v>60</v>
      </c>
      <c r="C218" s="89" t="s">
        <v>226</v>
      </c>
      <c r="D218" s="57">
        <v>0.99386</v>
      </c>
      <c r="E218" s="57">
        <v>0.99136</v>
      </c>
      <c r="F218" s="57">
        <v>0.992609</v>
      </c>
      <c r="G218" s="57">
        <v>25.0</v>
      </c>
      <c r="H218" s="57">
        <v>15.0</v>
      </c>
      <c r="I218" s="57">
        <v>7818.0</v>
      </c>
      <c r="J218" s="57">
        <v>7770.0</v>
      </c>
      <c r="K218" s="57">
        <v>48.0</v>
      </c>
      <c r="L218" s="57">
        <v>17885.0</v>
      </c>
      <c r="M218" s="57">
        <v>71.0</v>
      </c>
      <c r="N218" s="25">
        <f t="shared" si="1"/>
        <v>119</v>
      </c>
      <c r="O218" s="25">
        <f>N218+N219</f>
        <v>159</v>
      </c>
      <c r="P218" s="86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90"/>
    </row>
    <row r="219">
      <c r="A219" s="89" t="s">
        <v>264</v>
      </c>
      <c r="B219" s="89" t="s">
        <v>62</v>
      </c>
      <c r="C219" s="89" t="s">
        <v>226</v>
      </c>
      <c r="D219" s="57">
        <v>0.999812</v>
      </c>
      <c r="E219" s="57">
        <v>0.996489</v>
      </c>
      <c r="F219" s="57">
        <v>0.998148</v>
      </c>
      <c r="G219" s="57">
        <v>2.0</v>
      </c>
      <c r="H219" s="57">
        <v>1.0</v>
      </c>
      <c r="I219" s="57">
        <v>10664.0</v>
      </c>
      <c r="J219" s="57">
        <v>10662.0</v>
      </c>
      <c r="K219" s="57">
        <v>2.0</v>
      </c>
      <c r="L219" s="57">
        <v>20194.0</v>
      </c>
      <c r="M219" s="57">
        <v>38.0</v>
      </c>
      <c r="N219" s="25">
        <f t="shared" si="1"/>
        <v>40</v>
      </c>
      <c r="O219" s="25">
        <f>N218+N219</f>
        <v>159</v>
      </c>
      <c r="P219" s="86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90"/>
    </row>
    <row r="220">
      <c r="A220" s="89" t="s">
        <v>264</v>
      </c>
      <c r="B220" s="89" t="s">
        <v>60</v>
      </c>
      <c r="C220" s="89" t="s">
        <v>227</v>
      </c>
      <c r="D220" s="57">
        <v>0.992301</v>
      </c>
      <c r="E220" s="57">
        <v>0.99143</v>
      </c>
      <c r="F220" s="57">
        <v>0.991865</v>
      </c>
      <c r="G220" s="57">
        <v>21.0</v>
      </c>
      <c r="H220" s="57">
        <v>8.0</v>
      </c>
      <c r="I220" s="57">
        <v>4936.0</v>
      </c>
      <c r="J220" s="57">
        <v>4898.0</v>
      </c>
      <c r="K220" s="57">
        <v>38.0</v>
      </c>
      <c r="L220" s="57">
        <v>11307.0</v>
      </c>
      <c r="M220" s="57">
        <v>44.0</v>
      </c>
      <c r="N220" s="25">
        <f t="shared" si="1"/>
        <v>82</v>
      </c>
      <c r="O220" s="86">
        <f>N220+N221</f>
        <v>83</v>
      </c>
      <c r="P220" s="86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90"/>
    </row>
    <row r="221">
      <c r="A221" s="89" t="s">
        <v>264</v>
      </c>
      <c r="B221" s="89" t="s">
        <v>62</v>
      </c>
      <c r="C221" s="89" t="s">
        <v>227</v>
      </c>
      <c r="D221" s="57">
        <v>1.0</v>
      </c>
      <c r="E221" s="57">
        <v>0.999524</v>
      </c>
      <c r="F221" s="57">
        <v>0.999762</v>
      </c>
      <c r="G221" s="57">
        <v>0.0</v>
      </c>
      <c r="H221" s="57">
        <v>1.0</v>
      </c>
      <c r="I221" s="57">
        <v>2037.0</v>
      </c>
      <c r="J221" s="57">
        <v>2037.0</v>
      </c>
      <c r="K221" s="57">
        <v>0.0</v>
      </c>
      <c r="L221" s="57">
        <v>3602.0</v>
      </c>
      <c r="M221" s="57">
        <v>1.0</v>
      </c>
      <c r="N221" s="25">
        <f t="shared" si="1"/>
        <v>1</v>
      </c>
      <c r="O221" s="25">
        <f>N220+N221</f>
        <v>83</v>
      </c>
      <c r="P221" s="86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90"/>
    </row>
    <row r="222">
      <c r="A222" s="89" t="s">
        <v>264</v>
      </c>
      <c r="B222" s="89" t="s">
        <v>60</v>
      </c>
      <c r="C222" s="89" t="s">
        <v>228</v>
      </c>
      <c r="D222" s="57">
        <v>1.0</v>
      </c>
      <c r="E222" s="57">
        <v>0.972332</v>
      </c>
      <c r="F222" s="57">
        <v>0.985972</v>
      </c>
      <c r="G222" s="57">
        <v>0.0</v>
      </c>
      <c r="H222" s="57">
        <v>0.0</v>
      </c>
      <c r="I222" s="57">
        <v>250.0</v>
      </c>
      <c r="J222" s="57">
        <v>250.0</v>
      </c>
      <c r="K222" s="57">
        <v>0.0</v>
      </c>
      <c r="L222" s="57">
        <v>1769.0</v>
      </c>
      <c r="M222" s="57">
        <v>7.0</v>
      </c>
      <c r="N222" s="25">
        <f t="shared" si="1"/>
        <v>7</v>
      </c>
      <c r="O222" s="25">
        <f>N222+N223</f>
        <v>43</v>
      </c>
      <c r="P222" s="86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90"/>
    </row>
    <row r="223">
      <c r="A223" s="89" t="s">
        <v>264</v>
      </c>
      <c r="B223" s="89" t="s">
        <v>62</v>
      </c>
      <c r="C223" s="89" t="s">
        <v>228</v>
      </c>
      <c r="D223" s="57">
        <v>0.99944</v>
      </c>
      <c r="E223" s="57">
        <v>0.990592</v>
      </c>
      <c r="F223" s="57">
        <v>0.994996</v>
      </c>
      <c r="G223" s="57">
        <v>2.0</v>
      </c>
      <c r="H223" s="57">
        <v>0.0</v>
      </c>
      <c r="I223" s="57">
        <v>3572.0</v>
      </c>
      <c r="J223" s="57">
        <v>3570.0</v>
      </c>
      <c r="K223" s="57">
        <v>2.0</v>
      </c>
      <c r="L223" s="57">
        <v>8681.0</v>
      </c>
      <c r="M223" s="57">
        <v>34.0</v>
      </c>
      <c r="N223" s="25">
        <f t="shared" si="1"/>
        <v>36</v>
      </c>
      <c r="O223" s="25">
        <f>N222+N223</f>
        <v>43</v>
      </c>
      <c r="P223" s="86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90"/>
    </row>
    <row r="224">
      <c r="A224" s="89" t="s">
        <v>264</v>
      </c>
      <c r="B224" s="89" t="s">
        <v>60</v>
      </c>
      <c r="C224" s="89" t="s">
        <v>229</v>
      </c>
      <c r="D224" s="57">
        <v>0.995536</v>
      </c>
      <c r="E224" s="57">
        <v>0.995113</v>
      </c>
      <c r="F224" s="57">
        <v>0.995324</v>
      </c>
      <c r="G224" s="57">
        <v>4.0</v>
      </c>
      <c r="H224" s="57">
        <v>5.0</v>
      </c>
      <c r="I224" s="57">
        <v>2464.0</v>
      </c>
      <c r="J224" s="57">
        <v>2453.0</v>
      </c>
      <c r="K224" s="57">
        <v>11.0</v>
      </c>
      <c r="L224" s="57">
        <v>6033.0</v>
      </c>
      <c r="M224" s="57">
        <v>13.0</v>
      </c>
      <c r="N224" s="25">
        <f t="shared" si="1"/>
        <v>24</v>
      </c>
      <c r="O224" s="86">
        <f>N224+N225</f>
        <v>24</v>
      </c>
      <c r="P224" s="86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90"/>
    </row>
    <row r="225">
      <c r="A225" s="89" t="s">
        <v>264</v>
      </c>
      <c r="B225" s="89" t="s">
        <v>62</v>
      </c>
      <c r="C225" s="89" t="s">
        <v>229</v>
      </c>
      <c r="D225" s="57">
        <v>1.0</v>
      </c>
      <c r="E225" s="57">
        <v>1.0</v>
      </c>
      <c r="F225" s="57">
        <v>1.0</v>
      </c>
      <c r="G225" s="57">
        <v>0.0</v>
      </c>
      <c r="H225" s="57">
        <v>0.0</v>
      </c>
      <c r="I225" s="57">
        <v>1878.0</v>
      </c>
      <c r="J225" s="57">
        <v>1878.0</v>
      </c>
      <c r="K225" s="57">
        <v>0.0</v>
      </c>
      <c r="L225" s="57">
        <v>6638.0</v>
      </c>
      <c r="M225" s="57">
        <v>0.0</v>
      </c>
      <c r="N225" s="25">
        <f t="shared" si="1"/>
        <v>0</v>
      </c>
      <c r="O225" s="25">
        <f>N224+N225</f>
        <v>24</v>
      </c>
      <c r="P225" s="86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90"/>
    </row>
    <row r="226">
      <c r="A226" s="89" t="s">
        <v>264</v>
      </c>
      <c r="B226" s="89" t="s">
        <v>60</v>
      </c>
      <c r="C226" s="89" t="s">
        <v>230</v>
      </c>
      <c r="D226" s="57">
        <v>0.995968</v>
      </c>
      <c r="E226" s="57">
        <v>0.996016</v>
      </c>
      <c r="F226" s="57">
        <v>0.995992</v>
      </c>
      <c r="G226" s="57">
        <v>0.0</v>
      </c>
      <c r="H226" s="57">
        <v>0.0</v>
      </c>
      <c r="I226" s="57">
        <v>248.0</v>
      </c>
      <c r="J226" s="57">
        <v>247.0</v>
      </c>
      <c r="K226" s="57">
        <v>1.0</v>
      </c>
      <c r="L226" s="57">
        <v>1801.0</v>
      </c>
      <c r="M226" s="57">
        <v>1.0</v>
      </c>
      <c r="N226" s="25">
        <f t="shared" si="1"/>
        <v>2</v>
      </c>
      <c r="O226" s="25">
        <f>N226+N227</f>
        <v>2</v>
      </c>
      <c r="P226" s="86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90"/>
    </row>
    <row r="227">
      <c r="A227" s="89" t="s">
        <v>264</v>
      </c>
      <c r="B227" s="89" t="s">
        <v>62</v>
      </c>
      <c r="C227" s="89" t="s">
        <v>230</v>
      </c>
      <c r="D227" s="57">
        <v>1.0</v>
      </c>
      <c r="E227" s="57">
        <v>1.0</v>
      </c>
      <c r="F227" s="57">
        <v>1.0</v>
      </c>
      <c r="G227" s="57">
        <v>0.0</v>
      </c>
      <c r="H227" s="57">
        <v>0.0</v>
      </c>
      <c r="I227" s="57">
        <v>530.0</v>
      </c>
      <c r="J227" s="57">
        <v>530.0</v>
      </c>
      <c r="K227" s="57">
        <v>0.0</v>
      </c>
      <c r="L227" s="57">
        <v>2961.0</v>
      </c>
      <c r="M227" s="57">
        <v>0.0</v>
      </c>
      <c r="N227" s="25">
        <f t="shared" si="1"/>
        <v>0</v>
      </c>
      <c r="O227" s="25">
        <f>N226+N227</f>
        <v>2</v>
      </c>
      <c r="P227" s="86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90"/>
    </row>
    <row r="228">
      <c r="A228" s="89" t="s">
        <v>264</v>
      </c>
      <c r="B228" s="89" t="s">
        <v>60</v>
      </c>
      <c r="C228" s="89" t="s">
        <v>231</v>
      </c>
      <c r="D228" s="57">
        <v>0.992938</v>
      </c>
      <c r="E228" s="57">
        <v>0.993421</v>
      </c>
      <c r="F228" s="57">
        <v>0.993179</v>
      </c>
      <c r="G228" s="57">
        <v>2.0</v>
      </c>
      <c r="H228" s="57">
        <v>2.0</v>
      </c>
      <c r="I228" s="57">
        <v>708.0</v>
      </c>
      <c r="J228" s="57">
        <v>703.0</v>
      </c>
      <c r="K228" s="57">
        <v>5.0</v>
      </c>
      <c r="L228" s="57">
        <v>1836.0</v>
      </c>
      <c r="M228" s="57">
        <v>5.0</v>
      </c>
      <c r="N228" s="25">
        <f t="shared" si="1"/>
        <v>10</v>
      </c>
      <c r="O228" s="86">
        <f>N228+N229</f>
        <v>10</v>
      </c>
      <c r="P228" s="86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90"/>
    </row>
    <row r="229">
      <c r="A229" s="89" t="s">
        <v>264</v>
      </c>
      <c r="B229" s="89" t="s">
        <v>62</v>
      </c>
      <c r="C229" s="89" t="s">
        <v>231</v>
      </c>
      <c r="D229" s="57">
        <v>1.0</v>
      </c>
      <c r="E229" s="57">
        <v>1.0</v>
      </c>
      <c r="F229" s="57">
        <v>1.0</v>
      </c>
      <c r="G229" s="57">
        <v>0.0</v>
      </c>
      <c r="H229" s="57">
        <v>0.0</v>
      </c>
      <c r="I229" s="57">
        <v>620.0</v>
      </c>
      <c r="J229" s="57">
        <v>620.0</v>
      </c>
      <c r="K229" s="57">
        <v>0.0</v>
      </c>
      <c r="L229" s="57">
        <v>1445.0</v>
      </c>
      <c r="M229" s="57">
        <v>0.0</v>
      </c>
      <c r="N229" s="25">
        <f t="shared" si="1"/>
        <v>0</v>
      </c>
      <c r="O229" s="25">
        <f>N228+N229</f>
        <v>10</v>
      </c>
      <c r="P229" s="86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90"/>
    </row>
    <row r="230">
      <c r="A230" s="89" t="s">
        <v>264</v>
      </c>
      <c r="B230" s="89" t="s">
        <v>60</v>
      </c>
      <c r="C230" s="89" t="s">
        <v>232</v>
      </c>
      <c r="D230" s="57">
        <v>0.0</v>
      </c>
      <c r="E230" s="25"/>
      <c r="F230" s="25"/>
      <c r="G230" s="57">
        <v>0.0</v>
      </c>
      <c r="H230" s="57">
        <v>0.0</v>
      </c>
      <c r="I230" s="57">
        <v>0.0</v>
      </c>
      <c r="J230" s="57">
        <v>0.0</v>
      </c>
      <c r="K230" s="57">
        <v>0.0</v>
      </c>
      <c r="L230" s="57">
        <v>218.0</v>
      </c>
      <c r="M230" s="57">
        <v>0.0</v>
      </c>
      <c r="N230" s="25">
        <f t="shared" si="1"/>
        <v>0</v>
      </c>
      <c r="O230" s="25">
        <f>N230+N231</f>
        <v>0</v>
      </c>
      <c r="P230" s="86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90"/>
    </row>
    <row r="231">
      <c r="A231" s="89" t="s">
        <v>264</v>
      </c>
      <c r="B231" s="89" t="s">
        <v>62</v>
      </c>
      <c r="C231" s="89" t="s">
        <v>232</v>
      </c>
      <c r="D231" s="57">
        <v>0.0</v>
      </c>
      <c r="E231" s="25"/>
      <c r="F231" s="25"/>
      <c r="G231" s="57">
        <v>0.0</v>
      </c>
      <c r="H231" s="57">
        <v>0.0</v>
      </c>
      <c r="I231" s="57">
        <v>0.0</v>
      </c>
      <c r="J231" s="57">
        <v>0.0</v>
      </c>
      <c r="K231" s="57">
        <v>0.0</v>
      </c>
      <c r="L231" s="57">
        <v>1217.0</v>
      </c>
      <c r="M231" s="57">
        <v>0.0</v>
      </c>
      <c r="N231" s="25">
        <f t="shared" si="1"/>
        <v>0</v>
      </c>
      <c r="O231" s="25">
        <f>N230+N231</f>
        <v>0</v>
      </c>
      <c r="P231" s="86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90"/>
    </row>
    <row r="232">
      <c r="A232" s="89" t="s">
        <v>264</v>
      </c>
      <c r="B232" s="89" t="s">
        <v>60</v>
      </c>
      <c r="C232" s="89" t="s">
        <v>233</v>
      </c>
      <c r="D232" s="57">
        <v>0.997895</v>
      </c>
      <c r="E232" s="57">
        <v>0.997955</v>
      </c>
      <c r="F232" s="57">
        <v>0.997925</v>
      </c>
      <c r="G232" s="57">
        <v>0.0</v>
      </c>
      <c r="H232" s="57">
        <v>0.0</v>
      </c>
      <c r="I232" s="57">
        <v>475.0</v>
      </c>
      <c r="J232" s="57">
        <v>474.0</v>
      </c>
      <c r="K232" s="57">
        <v>1.0</v>
      </c>
      <c r="L232" s="57">
        <v>2772.0</v>
      </c>
      <c r="M232" s="57">
        <v>1.0</v>
      </c>
      <c r="N232" s="25">
        <f t="shared" si="1"/>
        <v>2</v>
      </c>
      <c r="O232" s="86">
        <f>N232+N233</f>
        <v>2</v>
      </c>
      <c r="P232" s="86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90"/>
    </row>
    <row r="233">
      <c r="A233" s="89" t="s">
        <v>264</v>
      </c>
      <c r="B233" s="89" t="s">
        <v>62</v>
      </c>
      <c r="C233" s="89" t="s">
        <v>233</v>
      </c>
      <c r="D233" s="57">
        <v>1.0</v>
      </c>
      <c r="E233" s="57">
        <v>1.0</v>
      </c>
      <c r="F233" s="57">
        <v>1.0</v>
      </c>
      <c r="G233" s="57">
        <v>0.0</v>
      </c>
      <c r="H233" s="57">
        <v>0.0</v>
      </c>
      <c r="I233" s="57">
        <v>770.0</v>
      </c>
      <c r="J233" s="57">
        <v>770.0</v>
      </c>
      <c r="K233" s="57">
        <v>0.0</v>
      </c>
      <c r="L233" s="57">
        <v>4871.0</v>
      </c>
      <c r="M233" s="57">
        <v>0.0</v>
      </c>
      <c r="N233" s="25">
        <f t="shared" si="1"/>
        <v>0</v>
      </c>
      <c r="O233" s="25">
        <f>N232+N233</f>
        <v>2</v>
      </c>
      <c r="P233" s="86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90"/>
    </row>
    <row r="234">
      <c r="A234" s="89" t="s">
        <v>264</v>
      </c>
      <c r="B234" s="89" t="s">
        <v>60</v>
      </c>
      <c r="C234" s="89" t="s">
        <v>234</v>
      </c>
      <c r="D234" s="57">
        <v>0.996684</v>
      </c>
      <c r="E234" s="57">
        <v>0.995755</v>
      </c>
      <c r="F234" s="57">
        <v>0.996219</v>
      </c>
      <c r="G234" s="57">
        <v>2.0</v>
      </c>
      <c r="H234" s="57">
        <v>3.0</v>
      </c>
      <c r="I234" s="57">
        <v>1508.0</v>
      </c>
      <c r="J234" s="57">
        <v>1503.0</v>
      </c>
      <c r="K234" s="57">
        <v>5.0</v>
      </c>
      <c r="L234" s="57">
        <v>2190.0</v>
      </c>
      <c r="M234" s="57">
        <v>7.0</v>
      </c>
      <c r="N234" s="25">
        <f t="shared" si="1"/>
        <v>12</v>
      </c>
      <c r="O234" s="25">
        <f>N234+N235</f>
        <v>12</v>
      </c>
      <c r="P234" s="86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90"/>
    </row>
    <row r="235">
      <c r="A235" s="89" t="s">
        <v>264</v>
      </c>
      <c r="B235" s="89" t="s">
        <v>62</v>
      </c>
      <c r="C235" s="89" t="s">
        <v>234</v>
      </c>
      <c r="D235" s="57">
        <v>1.0</v>
      </c>
      <c r="E235" s="57">
        <v>1.0</v>
      </c>
      <c r="F235" s="57">
        <v>1.0</v>
      </c>
      <c r="G235" s="57">
        <v>0.0</v>
      </c>
      <c r="H235" s="57">
        <v>0.0</v>
      </c>
      <c r="I235" s="57">
        <v>728.0</v>
      </c>
      <c r="J235" s="57">
        <v>728.0</v>
      </c>
      <c r="K235" s="57">
        <v>0.0</v>
      </c>
      <c r="L235" s="57">
        <v>1015.0</v>
      </c>
      <c r="M235" s="57">
        <v>0.0</v>
      </c>
      <c r="N235" s="25">
        <f t="shared" si="1"/>
        <v>0</v>
      </c>
      <c r="O235" s="25">
        <f>N234+N235</f>
        <v>12</v>
      </c>
      <c r="P235" s="86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90"/>
    </row>
    <row r="236">
      <c r="A236" s="89" t="s">
        <v>264</v>
      </c>
      <c r="B236" s="89" t="s">
        <v>60</v>
      </c>
      <c r="C236" s="89" t="s">
        <v>235</v>
      </c>
      <c r="D236" s="57">
        <v>0.9935</v>
      </c>
      <c r="E236" s="57">
        <v>0.992674</v>
      </c>
      <c r="F236" s="57">
        <v>0.993087</v>
      </c>
      <c r="G236" s="57">
        <v>25.0</v>
      </c>
      <c r="H236" s="57">
        <v>13.0</v>
      </c>
      <c r="I236" s="57">
        <v>7385.0</v>
      </c>
      <c r="J236" s="57">
        <v>7337.0</v>
      </c>
      <c r="K236" s="57">
        <v>48.0</v>
      </c>
      <c r="L236" s="57">
        <v>17232.0</v>
      </c>
      <c r="M236" s="57">
        <v>57.0</v>
      </c>
      <c r="N236" s="25">
        <f t="shared" si="1"/>
        <v>105</v>
      </c>
      <c r="O236" s="86">
        <f>N236+N237</f>
        <v>106</v>
      </c>
      <c r="P236" s="86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90"/>
    </row>
    <row r="237">
      <c r="A237" s="89" t="s">
        <v>264</v>
      </c>
      <c r="B237" s="89" t="s">
        <v>62</v>
      </c>
      <c r="C237" s="89" t="s">
        <v>235</v>
      </c>
      <c r="D237" s="57">
        <v>1.0</v>
      </c>
      <c r="E237" s="57">
        <v>0.999752</v>
      </c>
      <c r="F237" s="57">
        <v>0.999876</v>
      </c>
      <c r="G237" s="57">
        <v>0.0</v>
      </c>
      <c r="H237" s="57">
        <v>1.0</v>
      </c>
      <c r="I237" s="57">
        <v>3915.0</v>
      </c>
      <c r="J237" s="57">
        <v>3915.0</v>
      </c>
      <c r="K237" s="57">
        <v>0.0</v>
      </c>
      <c r="L237" s="57">
        <v>10240.0</v>
      </c>
      <c r="M237" s="57">
        <v>1.0</v>
      </c>
      <c r="N237" s="25">
        <f t="shared" si="1"/>
        <v>1</v>
      </c>
      <c r="O237" s="25">
        <f>N236+N237</f>
        <v>106</v>
      </c>
      <c r="P237" s="86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90"/>
    </row>
    <row r="238">
      <c r="A238" s="89" t="s">
        <v>264</v>
      </c>
      <c r="B238" s="89" t="s">
        <v>60</v>
      </c>
      <c r="C238" s="89" t="s">
        <v>236</v>
      </c>
      <c r="D238" s="57">
        <v>1.0</v>
      </c>
      <c r="E238" s="57">
        <v>0.973333</v>
      </c>
      <c r="F238" s="57">
        <v>0.986486</v>
      </c>
      <c r="G238" s="57">
        <v>0.0</v>
      </c>
      <c r="H238" s="57">
        <v>0.0</v>
      </c>
      <c r="I238" s="57">
        <v>149.0</v>
      </c>
      <c r="J238" s="57">
        <v>149.0</v>
      </c>
      <c r="K238" s="57">
        <v>0.0</v>
      </c>
      <c r="L238" s="57">
        <v>1096.0</v>
      </c>
      <c r="M238" s="57">
        <v>4.0</v>
      </c>
      <c r="N238" s="25">
        <f t="shared" si="1"/>
        <v>4</v>
      </c>
      <c r="O238" s="25">
        <f>N238+N239</f>
        <v>21</v>
      </c>
      <c r="P238" s="86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90"/>
    </row>
    <row r="239">
      <c r="A239" s="89" t="s">
        <v>264</v>
      </c>
      <c r="B239" s="89" t="s">
        <v>62</v>
      </c>
      <c r="C239" s="89" t="s">
        <v>236</v>
      </c>
      <c r="D239" s="57">
        <v>0.999231</v>
      </c>
      <c r="E239" s="57">
        <v>0.994273</v>
      </c>
      <c r="F239" s="57">
        <v>0.996746</v>
      </c>
      <c r="G239" s="57">
        <v>2.0</v>
      </c>
      <c r="H239" s="57">
        <v>0.0</v>
      </c>
      <c r="I239" s="57">
        <v>2602.0</v>
      </c>
      <c r="J239" s="57">
        <v>2600.0</v>
      </c>
      <c r="K239" s="57">
        <v>2.0</v>
      </c>
      <c r="L239" s="57">
        <v>5646.0</v>
      </c>
      <c r="M239" s="57">
        <v>15.0</v>
      </c>
      <c r="N239" s="25">
        <f t="shared" si="1"/>
        <v>17</v>
      </c>
      <c r="O239" s="25">
        <f>N238+N239</f>
        <v>21</v>
      </c>
      <c r="P239" s="86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90"/>
    </row>
    <row r="240">
      <c r="A240" s="89" t="s">
        <v>264</v>
      </c>
      <c r="B240" s="89" t="s">
        <v>60</v>
      </c>
      <c r="C240" s="89" t="s">
        <v>237</v>
      </c>
      <c r="D240" s="57">
        <v>1.0</v>
      </c>
      <c r="E240" s="57">
        <v>0.973333</v>
      </c>
      <c r="F240" s="57">
        <v>0.986486</v>
      </c>
      <c r="G240" s="57">
        <v>0.0</v>
      </c>
      <c r="H240" s="57">
        <v>0.0</v>
      </c>
      <c r="I240" s="57">
        <v>149.0</v>
      </c>
      <c r="J240" s="57">
        <v>149.0</v>
      </c>
      <c r="K240" s="57">
        <v>0.0</v>
      </c>
      <c r="L240" s="57">
        <v>1094.0</v>
      </c>
      <c r="M240" s="57">
        <v>4.0</v>
      </c>
      <c r="N240" s="25">
        <f t="shared" si="1"/>
        <v>4</v>
      </c>
      <c r="O240" s="86">
        <f>N240+N241</f>
        <v>21</v>
      </c>
      <c r="P240" s="86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90"/>
    </row>
    <row r="241">
      <c r="A241" s="89" t="s">
        <v>264</v>
      </c>
      <c r="B241" s="89" t="s">
        <v>62</v>
      </c>
      <c r="C241" s="89" t="s">
        <v>237</v>
      </c>
      <c r="D241" s="57">
        <v>0.999231</v>
      </c>
      <c r="E241" s="57">
        <v>0.994273</v>
      </c>
      <c r="F241" s="57">
        <v>0.996746</v>
      </c>
      <c r="G241" s="57">
        <v>2.0</v>
      </c>
      <c r="H241" s="57">
        <v>0.0</v>
      </c>
      <c r="I241" s="57">
        <v>2602.0</v>
      </c>
      <c r="J241" s="57">
        <v>2600.0</v>
      </c>
      <c r="K241" s="57">
        <v>2.0</v>
      </c>
      <c r="L241" s="57">
        <v>5635.0</v>
      </c>
      <c r="M241" s="57">
        <v>15.0</v>
      </c>
      <c r="N241" s="25">
        <f t="shared" si="1"/>
        <v>17</v>
      </c>
      <c r="O241" s="25">
        <f>N240+N241</f>
        <v>21</v>
      </c>
      <c r="P241" s="86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90"/>
    </row>
    <row r="242">
      <c r="A242" s="89" t="s">
        <v>264</v>
      </c>
      <c r="B242" s="89" t="s">
        <v>60</v>
      </c>
      <c r="C242" s="89" t="s">
        <v>238</v>
      </c>
      <c r="D242" s="57">
        <v>1.0</v>
      </c>
      <c r="E242" s="57">
        <v>1.0</v>
      </c>
      <c r="F242" s="57">
        <v>1.0</v>
      </c>
      <c r="G242" s="57">
        <v>0.0</v>
      </c>
      <c r="H242" s="57">
        <v>0.0</v>
      </c>
      <c r="I242" s="57">
        <v>2.0</v>
      </c>
      <c r="J242" s="57">
        <v>2.0</v>
      </c>
      <c r="K242" s="57">
        <v>0.0</v>
      </c>
      <c r="L242" s="57">
        <v>116.0</v>
      </c>
      <c r="M242" s="57">
        <v>0.0</v>
      </c>
      <c r="N242" s="25">
        <f t="shared" si="1"/>
        <v>0</v>
      </c>
      <c r="O242" s="25">
        <f>N242+N243</f>
        <v>0</v>
      </c>
      <c r="P242" s="86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90"/>
    </row>
    <row r="243">
      <c r="A243" s="89" t="s">
        <v>264</v>
      </c>
      <c r="B243" s="89" t="s">
        <v>62</v>
      </c>
      <c r="C243" s="89" t="s">
        <v>238</v>
      </c>
      <c r="D243" s="57">
        <v>1.0</v>
      </c>
      <c r="E243" s="57">
        <v>1.0</v>
      </c>
      <c r="F243" s="57">
        <v>1.0</v>
      </c>
      <c r="G243" s="57">
        <v>0.0</v>
      </c>
      <c r="H243" s="57">
        <v>0.0</v>
      </c>
      <c r="I243" s="57">
        <v>159.0</v>
      </c>
      <c r="J243" s="57">
        <v>159.0</v>
      </c>
      <c r="K243" s="57">
        <v>0.0</v>
      </c>
      <c r="L243" s="57">
        <v>476.0</v>
      </c>
      <c r="M243" s="57">
        <v>0.0</v>
      </c>
      <c r="N243" s="25">
        <f t="shared" si="1"/>
        <v>0</v>
      </c>
      <c r="O243" s="25">
        <f>N242+N243</f>
        <v>0</v>
      </c>
      <c r="P243" s="86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90"/>
    </row>
    <row r="244">
      <c r="A244" s="89" t="s">
        <v>264</v>
      </c>
      <c r="B244" s="89" t="s">
        <v>60</v>
      </c>
      <c r="C244" s="89" t="s">
        <v>239</v>
      </c>
      <c r="D244" s="57">
        <v>0.998513</v>
      </c>
      <c r="E244" s="57">
        <v>0.99762</v>
      </c>
      <c r="F244" s="57">
        <v>0.998066</v>
      </c>
      <c r="G244" s="57">
        <v>2.0</v>
      </c>
      <c r="H244" s="57">
        <v>0.0</v>
      </c>
      <c r="I244" s="57">
        <v>3362.0</v>
      </c>
      <c r="J244" s="57">
        <v>3357.0</v>
      </c>
      <c r="K244" s="57">
        <v>5.0</v>
      </c>
      <c r="L244" s="57">
        <v>3876.0</v>
      </c>
      <c r="M244" s="57">
        <v>8.0</v>
      </c>
      <c r="N244" s="25">
        <f t="shared" si="1"/>
        <v>13</v>
      </c>
      <c r="O244" s="86">
        <f>N244+N245</f>
        <v>16</v>
      </c>
      <c r="P244" s="86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90"/>
    </row>
    <row r="245">
      <c r="A245" s="95" t="s">
        <v>264</v>
      </c>
      <c r="B245" s="94" t="s">
        <v>62</v>
      </c>
      <c r="C245" s="95" t="s">
        <v>239</v>
      </c>
      <c r="D245" s="93">
        <v>0.999967</v>
      </c>
      <c r="E245" s="93">
        <v>0.999983</v>
      </c>
      <c r="F245" s="93">
        <v>0.999975</v>
      </c>
      <c r="G245" s="93">
        <v>1.0</v>
      </c>
      <c r="H245" s="93">
        <v>0.0</v>
      </c>
      <c r="I245" s="93">
        <v>60232.0</v>
      </c>
      <c r="J245" s="93">
        <v>60230.0</v>
      </c>
      <c r="K245" s="93">
        <v>2.0</v>
      </c>
      <c r="L245" s="93">
        <v>62314.0</v>
      </c>
      <c r="M245" s="93">
        <v>1.0</v>
      </c>
      <c r="N245" s="25">
        <f t="shared" si="1"/>
        <v>3</v>
      </c>
      <c r="O245" s="25">
        <f>N244+N245</f>
        <v>16</v>
      </c>
      <c r="AB245" s="91"/>
    </row>
    <row r="246">
      <c r="A246" s="89" t="s">
        <v>264</v>
      </c>
      <c r="B246" s="89" t="s">
        <v>60</v>
      </c>
      <c r="C246" s="89" t="s">
        <v>240</v>
      </c>
      <c r="D246" s="57">
        <v>0.997446</v>
      </c>
      <c r="E246" s="57">
        <v>0.994279</v>
      </c>
      <c r="F246" s="57">
        <v>0.99586</v>
      </c>
      <c r="G246" s="57">
        <v>6.0</v>
      </c>
      <c r="H246" s="57">
        <v>7.0</v>
      </c>
      <c r="I246" s="57">
        <v>6264.0</v>
      </c>
      <c r="J246" s="57">
        <v>6248.0</v>
      </c>
      <c r="K246" s="57">
        <v>16.0</v>
      </c>
      <c r="L246" s="57">
        <v>10543.0</v>
      </c>
      <c r="M246" s="57">
        <v>37.0</v>
      </c>
      <c r="N246" s="25">
        <f t="shared" si="1"/>
        <v>53</v>
      </c>
      <c r="O246" s="25">
        <f>N246+N247</f>
        <v>95</v>
      </c>
      <c r="P246" s="86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90"/>
    </row>
    <row r="247">
      <c r="A247" s="95" t="s">
        <v>264</v>
      </c>
      <c r="B247" s="94" t="s">
        <v>62</v>
      </c>
      <c r="C247" s="95" t="s">
        <v>240</v>
      </c>
      <c r="D247" s="93">
        <v>0.999942</v>
      </c>
      <c r="E247" s="93">
        <v>0.999449</v>
      </c>
      <c r="F247" s="93">
        <v>0.999695</v>
      </c>
      <c r="G247" s="93">
        <v>3.0</v>
      </c>
      <c r="H247" s="93">
        <v>0.0</v>
      </c>
      <c r="I247" s="93">
        <v>68859.0</v>
      </c>
      <c r="J247" s="93">
        <v>68855.0</v>
      </c>
      <c r="K247" s="93">
        <v>4.0</v>
      </c>
      <c r="L247" s="93">
        <v>78906.0</v>
      </c>
      <c r="M247" s="93">
        <v>38.0</v>
      </c>
      <c r="N247" s="25">
        <f t="shared" si="1"/>
        <v>42</v>
      </c>
      <c r="O247" s="25">
        <f>N246+N247</f>
        <v>95</v>
      </c>
      <c r="AB247" s="91"/>
    </row>
    <row r="248">
      <c r="A248" s="89" t="s">
        <v>264</v>
      </c>
      <c r="B248" s="89" t="s">
        <v>60</v>
      </c>
      <c r="C248" s="89" t="s">
        <v>241</v>
      </c>
      <c r="D248" s="57">
        <v>0.995149</v>
      </c>
      <c r="E248" s="57">
        <v>0.993641</v>
      </c>
      <c r="F248" s="57">
        <v>0.994394</v>
      </c>
      <c r="G248" s="57">
        <v>27.0</v>
      </c>
      <c r="H248" s="57">
        <v>15.0</v>
      </c>
      <c r="I248" s="57">
        <v>10925.0</v>
      </c>
      <c r="J248" s="57">
        <v>10872.0</v>
      </c>
      <c r="K248" s="57">
        <v>53.0</v>
      </c>
      <c r="L248" s="57">
        <v>19998.0</v>
      </c>
      <c r="M248" s="57">
        <v>72.0</v>
      </c>
      <c r="N248" s="25">
        <f t="shared" si="1"/>
        <v>125</v>
      </c>
      <c r="O248" s="86">
        <f>N248+N249</f>
        <v>132</v>
      </c>
      <c r="P248" s="86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90"/>
    </row>
    <row r="249">
      <c r="A249" s="95" t="s">
        <v>264</v>
      </c>
      <c r="B249" s="94" t="s">
        <v>62</v>
      </c>
      <c r="C249" s="95" t="s">
        <v>241</v>
      </c>
      <c r="D249" s="93">
        <v>0.99997</v>
      </c>
      <c r="E249" s="93">
        <v>0.999926</v>
      </c>
      <c r="F249" s="93">
        <v>0.999948</v>
      </c>
      <c r="G249" s="93">
        <v>1.0</v>
      </c>
      <c r="H249" s="93">
        <v>1.0</v>
      </c>
      <c r="I249" s="93">
        <v>67324.0</v>
      </c>
      <c r="J249" s="93">
        <v>67322.0</v>
      </c>
      <c r="K249" s="93">
        <v>2.0</v>
      </c>
      <c r="L249" s="93">
        <v>73827.0</v>
      </c>
      <c r="M249" s="93">
        <v>5.0</v>
      </c>
      <c r="N249" s="25">
        <f t="shared" si="1"/>
        <v>7</v>
      </c>
      <c r="O249" s="25">
        <f>N248+N249</f>
        <v>132</v>
      </c>
      <c r="AB249" s="91"/>
    </row>
    <row r="250">
      <c r="A250" s="89" t="s">
        <v>264</v>
      </c>
      <c r="B250" s="89" t="s">
        <v>60</v>
      </c>
      <c r="C250" s="89" t="s">
        <v>242</v>
      </c>
      <c r="D250" s="57">
        <v>0.995075</v>
      </c>
      <c r="E250" s="57">
        <v>0.992612</v>
      </c>
      <c r="F250" s="57">
        <v>0.993842</v>
      </c>
      <c r="G250" s="57">
        <v>23.0</v>
      </c>
      <c r="H250" s="57">
        <v>10.0</v>
      </c>
      <c r="I250" s="57">
        <v>8731.0</v>
      </c>
      <c r="J250" s="57">
        <v>8688.0</v>
      </c>
      <c r="K250" s="57">
        <v>43.0</v>
      </c>
      <c r="L250" s="57">
        <v>15787.0</v>
      </c>
      <c r="M250" s="57">
        <v>66.0</v>
      </c>
      <c r="N250" s="25">
        <f t="shared" si="1"/>
        <v>109</v>
      </c>
      <c r="O250" s="25">
        <f>N250+N251</f>
        <v>152</v>
      </c>
      <c r="P250" s="86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90"/>
    </row>
    <row r="251">
      <c r="A251" s="95" t="s">
        <v>264</v>
      </c>
      <c r="B251" s="94" t="s">
        <v>62</v>
      </c>
      <c r="C251" s="95" t="s">
        <v>242</v>
      </c>
      <c r="D251" s="93">
        <v>0.999942</v>
      </c>
      <c r="E251" s="93">
        <v>0.999436</v>
      </c>
      <c r="F251" s="93">
        <v>0.999689</v>
      </c>
      <c r="G251" s="93">
        <v>3.0</v>
      </c>
      <c r="H251" s="93">
        <v>1.0</v>
      </c>
      <c r="I251" s="93">
        <v>69018.0</v>
      </c>
      <c r="J251" s="93">
        <v>69014.0</v>
      </c>
      <c r="K251" s="93">
        <v>4.0</v>
      </c>
      <c r="L251" s="93">
        <v>75870.0</v>
      </c>
      <c r="M251" s="93">
        <v>39.0</v>
      </c>
      <c r="N251" s="25">
        <f t="shared" si="1"/>
        <v>43</v>
      </c>
      <c r="O251" s="25">
        <f>N250+N251</f>
        <v>152</v>
      </c>
      <c r="AB251" s="91"/>
    </row>
    <row r="252">
      <c r="A252" s="89" t="s">
        <v>264</v>
      </c>
      <c r="B252" s="89" t="s">
        <v>60</v>
      </c>
      <c r="C252" s="89" t="s">
        <v>243</v>
      </c>
      <c r="D252" s="57">
        <v>0.998684</v>
      </c>
      <c r="E252" s="57">
        <v>0.993696</v>
      </c>
      <c r="F252" s="57">
        <v>0.996184</v>
      </c>
      <c r="G252" s="57">
        <v>2.0</v>
      </c>
      <c r="H252" s="57">
        <v>2.0</v>
      </c>
      <c r="I252" s="57">
        <v>3800.0</v>
      </c>
      <c r="J252" s="57">
        <v>3795.0</v>
      </c>
      <c r="K252" s="57">
        <v>5.0</v>
      </c>
      <c r="L252" s="57">
        <v>4541.0</v>
      </c>
      <c r="M252" s="57">
        <v>24.0</v>
      </c>
      <c r="N252" s="25">
        <f t="shared" si="1"/>
        <v>29</v>
      </c>
      <c r="O252" s="86">
        <f>N252+N253</f>
        <v>71</v>
      </c>
      <c r="P252" s="86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90"/>
    </row>
    <row r="253">
      <c r="A253" s="95" t="s">
        <v>264</v>
      </c>
      <c r="B253" s="94" t="s">
        <v>62</v>
      </c>
      <c r="C253" s="95" t="s">
        <v>243</v>
      </c>
      <c r="D253" s="93">
        <v>0.99994</v>
      </c>
      <c r="E253" s="93">
        <v>0.999433</v>
      </c>
      <c r="F253" s="93">
        <v>0.999687</v>
      </c>
      <c r="G253" s="93">
        <v>3.0</v>
      </c>
      <c r="H253" s="93">
        <v>0.0</v>
      </c>
      <c r="I253" s="93">
        <v>66981.0</v>
      </c>
      <c r="J253" s="93">
        <v>66977.0</v>
      </c>
      <c r="K253" s="93">
        <v>4.0</v>
      </c>
      <c r="L253" s="93">
        <v>72268.0</v>
      </c>
      <c r="M253" s="93">
        <v>38.0</v>
      </c>
      <c r="N253" s="25">
        <f t="shared" si="1"/>
        <v>42</v>
      </c>
      <c r="O253" s="25">
        <f>N252+N253</f>
        <v>71</v>
      </c>
      <c r="AB253" s="91"/>
    </row>
    <row r="254">
      <c r="A254" s="89" t="s">
        <v>264</v>
      </c>
      <c r="B254" s="89" t="s">
        <v>60</v>
      </c>
      <c r="C254" s="89" t="s">
        <v>244</v>
      </c>
      <c r="D254" s="57">
        <v>0.995193</v>
      </c>
      <c r="E254" s="57">
        <v>0.993261</v>
      </c>
      <c r="F254" s="57">
        <v>0.994226</v>
      </c>
      <c r="G254" s="57">
        <v>27.0</v>
      </c>
      <c r="H254" s="57">
        <v>15.0</v>
      </c>
      <c r="I254" s="57">
        <v>11025.0</v>
      </c>
      <c r="J254" s="57">
        <v>10972.0</v>
      </c>
      <c r="K254" s="57">
        <v>53.0</v>
      </c>
      <c r="L254" s="57">
        <v>20675.0</v>
      </c>
      <c r="M254" s="57">
        <v>77.0</v>
      </c>
      <c r="N254" s="25">
        <f t="shared" si="1"/>
        <v>130</v>
      </c>
      <c r="O254" s="25">
        <f>N254+N255</f>
        <v>156</v>
      </c>
      <c r="P254" s="86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90"/>
    </row>
    <row r="255">
      <c r="A255" s="95" t="s">
        <v>264</v>
      </c>
      <c r="B255" s="94" t="s">
        <v>62</v>
      </c>
      <c r="C255" s="95" t="s">
        <v>244</v>
      </c>
      <c r="D255" s="93">
        <v>0.999971</v>
      </c>
      <c r="E255" s="93">
        <v>0.999649</v>
      </c>
      <c r="F255" s="93">
        <v>0.99981</v>
      </c>
      <c r="G255" s="93">
        <v>1.0</v>
      </c>
      <c r="H255" s="93">
        <v>1.0</v>
      </c>
      <c r="I255" s="93">
        <v>68294.0</v>
      </c>
      <c r="J255" s="93">
        <v>68292.0</v>
      </c>
      <c r="K255" s="93">
        <v>2.0</v>
      </c>
      <c r="L255" s="93">
        <v>76862.0</v>
      </c>
      <c r="M255" s="93">
        <v>24.0</v>
      </c>
      <c r="N255" s="25">
        <f t="shared" si="1"/>
        <v>26</v>
      </c>
      <c r="O255" s="25">
        <f>N254+N255</f>
        <v>156</v>
      </c>
      <c r="AB255" s="91"/>
    </row>
    <row r="256">
      <c r="A256" s="89" t="s">
        <v>264</v>
      </c>
      <c r="B256" s="89" t="s">
        <v>60</v>
      </c>
      <c r="C256" s="89" t="s">
        <v>245</v>
      </c>
      <c r="D256" s="57">
        <v>0.995254</v>
      </c>
      <c r="E256" s="57">
        <v>0.993428</v>
      </c>
      <c r="F256" s="57">
        <v>0.994341</v>
      </c>
      <c r="G256" s="57">
        <v>27.0</v>
      </c>
      <c r="H256" s="57">
        <v>15.0</v>
      </c>
      <c r="I256" s="57">
        <v>11168.0</v>
      </c>
      <c r="J256" s="57">
        <v>11115.0</v>
      </c>
      <c r="K256" s="57">
        <v>53.0</v>
      </c>
      <c r="L256" s="57">
        <v>21683.0</v>
      </c>
      <c r="M256" s="57">
        <v>76.0</v>
      </c>
      <c r="N256" s="25">
        <f t="shared" si="1"/>
        <v>129</v>
      </c>
      <c r="O256" s="86">
        <f>N256+N257</f>
        <v>171</v>
      </c>
      <c r="P256" s="86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90"/>
    </row>
    <row r="257">
      <c r="A257" s="93" t="s">
        <v>264</v>
      </c>
      <c r="B257" s="96" t="s">
        <v>62</v>
      </c>
      <c r="C257" s="95" t="s">
        <v>245</v>
      </c>
      <c r="D257" s="93">
        <v>0.999943</v>
      </c>
      <c r="E257" s="93">
        <v>0.999461</v>
      </c>
      <c r="F257" s="93">
        <v>0.999702</v>
      </c>
      <c r="G257" s="93">
        <v>3.0</v>
      </c>
      <c r="H257" s="93">
        <v>1.0</v>
      </c>
      <c r="I257" s="93">
        <v>70365.0</v>
      </c>
      <c r="J257" s="93">
        <v>70361.0</v>
      </c>
      <c r="K257" s="93">
        <v>4.0</v>
      </c>
      <c r="L257" s="93">
        <v>81944.0</v>
      </c>
      <c r="M257" s="93">
        <v>38.0</v>
      </c>
      <c r="N257" s="25">
        <f t="shared" si="1"/>
        <v>42</v>
      </c>
      <c r="O257" s="25">
        <f>N256+N257</f>
        <v>171</v>
      </c>
      <c r="AB257" s="91"/>
    </row>
    <row r="258">
      <c r="A258" s="57" t="s">
        <v>264</v>
      </c>
      <c r="B258" s="89" t="s">
        <v>60</v>
      </c>
      <c r="C258" s="89" t="s">
        <v>246</v>
      </c>
      <c r="D258" s="57">
        <v>0.995259</v>
      </c>
      <c r="E258" s="57">
        <v>0.993178</v>
      </c>
      <c r="F258" s="57">
        <v>0.994218</v>
      </c>
      <c r="G258" s="57">
        <v>27.0</v>
      </c>
      <c r="H258" s="57">
        <v>15.0</v>
      </c>
      <c r="I258" s="57">
        <v>11180.0</v>
      </c>
      <c r="J258" s="57">
        <v>11127.0</v>
      </c>
      <c r="K258" s="57">
        <v>53.0</v>
      </c>
      <c r="L258" s="57">
        <v>21594.0</v>
      </c>
      <c r="M258" s="57">
        <v>79.0</v>
      </c>
      <c r="N258" s="25">
        <f t="shared" si="1"/>
        <v>132</v>
      </c>
      <c r="O258" s="25">
        <f>N258+N259</f>
        <v>175</v>
      </c>
      <c r="P258" s="86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90"/>
    </row>
    <row r="259">
      <c r="A259" s="95" t="s">
        <v>264</v>
      </c>
      <c r="B259" s="94" t="s">
        <v>62</v>
      </c>
      <c r="C259" s="95" t="s">
        <v>246</v>
      </c>
      <c r="D259" s="93">
        <v>0.999944</v>
      </c>
      <c r="E259" s="93">
        <v>0.999451</v>
      </c>
      <c r="F259" s="93">
        <v>0.999697</v>
      </c>
      <c r="G259" s="93">
        <v>3.0</v>
      </c>
      <c r="H259" s="93">
        <v>1.0</v>
      </c>
      <c r="I259" s="93">
        <v>70879.0</v>
      </c>
      <c r="J259" s="93">
        <v>70875.0</v>
      </c>
      <c r="K259" s="93">
        <v>4.0</v>
      </c>
      <c r="L259" s="93">
        <v>81284.0</v>
      </c>
      <c r="M259" s="93">
        <v>39.0</v>
      </c>
      <c r="N259" s="25">
        <f t="shared" si="1"/>
        <v>43</v>
      </c>
      <c r="O259" s="25">
        <f>N258+N259</f>
        <v>175</v>
      </c>
      <c r="AB259" s="91"/>
    </row>
    <row r="260">
      <c r="A260" s="89" t="s">
        <v>264</v>
      </c>
      <c r="B260" s="89" t="s">
        <v>60</v>
      </c>
      <c r="C260" s="89" t="s">
        <v>247</v>
      </c>
      <c r="D260" s="57">
        <v>0.99521</v>
      </c>
      <c r="E260" s="57">
        <v>0.993629</v>
      </c>
      <c r="F260" s="57">
        <v>0.994419</v>
      </c>
      <c r="G260" s="57">
        <v>27.0</v>
      </c>
      <c r="H260" s="57">
        <v>15.0</v>
      </c>
      <c r="I260" s="57">
        <v>11064.0</v>
      </c>
      <c r="J260" s="57">
        <v>11011.0</v>
      </c>
      <c r="K260" s="57">
        <v>53.0</v>
      </c>
      <c r="L260" s="57">
        <v>20739.0</v>
      </c>
      <c r="M260" s="57">
        <v>73.0</v>
      </c>
      <c r="N260" s="25">
        <f t="shared" si="1"/>
        <v>126</v>
      </c>
      <c r="O260" s="86">
        <f>N260+N261</f>
        <v>133</v>
      </c>
      <c r="P260" s="86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90"/>
    </row>
    <row r="261">
      <c r="A261" s="95" t="s">
        <v>264</v>
      </c>
      <c r="B261" s="94" t="s">
        <v>62</v>
      </c>
      <c r="C261" s="95" t="s">
        <v>247</v>
      </c>
      <c r="D261" s="93">
        <v>0.999971</v>
      </c>
      <c r="E261" s="93">
        <v>0.999928</v>
      </c>
      <c r="F261" s="93">
        <v>0.99995</v>
      </c>
      <c r="G261" s="93">
        <v>1.0</v>
      </c>
      <c r="H261" s="93">
        <v>1.0</v>
      </c>
      <c r="I261" s="93">
        <v>69611.0</v>
      </c>
      <c r="J261" s="93">
        <v>69609.0</v>
      </c>
      <c r="K261" s="93">
        <v>2.0</v>
      </c>
      <c r="L261" s="93">
        <v>77323.0</v>
      </c>
      <c r="M261" s="93">
        <v>5.0</v>
      </c>
      <c r="N261" s="25">
        <f t="shared" si="1"/>
        <v>7</v>
      </c>
      <c r="O261" s="25">
        <f>N260+N261</f>
        <v>133</v>
      </c>
      <c r="AB261" s="91"/>
    </row>
    <row r="262">
      <c r="A262" s="89" t="s">
        <v>264</v>
      </c>
      <c r="B262" s="89" t="s">
        <v>60</v>
      </c>
      <c r="C262" s="89" t="s">
        <v>248</v>
      </c>
      <c r="D262" s="57">
        <v>0.995221</v>
      </c>
      <c r="E262" s="57">
        <v>0.993643</v>
      </c>
      <c r="F262" s="57">
        <v>0.994431</v>
      </c>
      <c r="G262" s="57">
        <v>27.0</v>
      </c>
      <c r="H262" s="57">
        <v>15.0</v>
      </c>
      <c r="I262" s="57">
        <v>11090.0</v>
      </c>
      <c r="J262" s="57">
        <v>11037.0</v>
      </c>
      <c r="K262" s="57">
        <v>53.0</v>
      </c>
      <c r="L262" s="57">
        <v>20878.0</v>
      </c>
      <c r="M262" s="57">
        <v>73.0</v>
      </c>
      <c r="N262" s="25">
        <f t="shared" si="1"/>
        <v>126</v>
      </c>
      <c r="O262" s="25">
        <f>N262+N263</f>
        <v>133</v>
      </c>
      <c r="P262" s="86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90"/>
    </row>
    <row r="263">
      <c r="A263" s="95" t="s">
        <v>264</v>
      </c>
      <c r="B263" s="94" t="s">
        <v>62</v>
      </c>
      <c r="C263" s="95" t="s">
        <v>248</v>
      </c>
      <c r="D263" s="93">
        <v>0.999971</v>
      </c>
      <c r="E263" s="93">
        <v>0.999929</v>
      </c>
      <c r="F263" s="93">
        <v>0.99995</v>
      </c>
      <c r="G263" s="93">
        <v>1.0</v>
      </c>
      <c r="H263" s="93">
        <v>1.0</v>
      </c>
      <c r="I263" s="93">
        <v>69837.0</v>
      </c>
      <c r="J263" s="93">
        <v>69835.0</v>
      </c>
      <c r="K263" s="93">
        <v>2.0</v>
      </c>
      <c r="L263" s="93">
        <v>77725.0</v>
      </c>
      <c r="M263" s="93">
        <v>5.0</v>
      </c>
      <c r="N263" s="25">
        <f t="shared" si="1"/>
        <v>7</v>
      </c>
      <c r="O263" s="25">
        <f>N262+N263</f>
        <v>133</v>
      </c>
      <c r="AB263" s="91"/>
    </row>
    <row r="264">
      <c r="A264" s="89" t="s">
        <v>264</v>
      </c>
      <c r="B264" s="89" t="s">
        <v>60</v>
      </c>
      <c r="C264" s="89" t="s">
        <v>249</v>
      </c>
      <c r="D264" s="57">
        <v>1.0</v>
      </c>
      <c r="E264" s="57">
        <v>0.785714</v>
      </c>
      <c r="F264" s="57">
        <v>0.88</v>
      </c>
      <c r="G264" s="57">
        <v>0.0</v>
      </c>
      <c r="H264" s="57">
        <v>0.0</v>
      </c>
      <c r="I264" s="57">
        <v>11.0</v>
      </c>
      <c r="J264" s="57">
        <v>11.0</v>
      </c>
      <c r="K264" s="57">
        <v>0.0</v>
      </c>
      <c r="L264" s="57">
        <v>19.0</v>
      </c>
      <c r="M264" s="57">
        <v>3.0</v>
      </c>
      <c r="N264" s="25">
        <f t="shared" si="1"/>
        <v>3</v>
      </c>
      <c r="O264" s="86">
        <f>N264+N265</f>
        <v>4</v>
      </c>
      <c r="P264" s="86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90"/>
    </row>
    <row r="265">
      <c r="A265" s="95" t="s">
        <v>264</v>
      </c>
      <c r="B265" s="94" t="s">
        <v>62</v>
      </c>
      <c r="C265" s="95" t="s">
        <v>249</v>
      </c>
      <c r="D265" s="93">
        <v>1.0</v>
      </c>
      <c r="E265" s="93">
        <v>0.99812</v>
      </c>
      <c r="F265" s="93">
        <v>0.999059</v>
      </c>
      <c r="G265" s="93">
        <v>0.0</v>
      </c>
      <c r="H265" s="93">
        <v>0.0</v>
      </c>
      <c r="I265" s="93">
        <v>531.0</v>
      </c>
      <c r="J265" s="93">
        <v>531.0</v>
      </c>
      <c r="K265" s="93">
        <v>0.0</v>
      </c>
      <c r="L265" s="93">
        <v>564.0</v>
      </c>
      <c r="M265" s="93">
        <v>1.0</v>
      </c>
      <c r="N265" s="25">
        <f t="shared" si="1"/>
        <v>1</v>
      </c>
      <c r="O265" s="25">
        <f>N264+N265</f>
        <v>4</v>
      </c>
      <c r="AB265" s="91"/>
    </row>
    <row r="266">
      <c r="A266" s="89" t="s">
        <v>264</v>
      </c>
      <c r="B266" s="89" t="s">
        <v>60</v>
      </c>
      <c r="C266" s="89" t="s">
        <v>250</v>
      </c>
      <c r="D266" s="57">
        <v>0.0</v>
      </c>
      <c r="E266" s="25"/>
      <c r="F266" s="25"/>
      <c r="G266" s="57">
        <v>0.0</v>
      </c>
      <c r="H266" s="57">
        <v>0.0</v>
      </c>
      <c r="I266" s="57">
        <v>0.0</v>
      </c>
      <c r="J266" s="57">
        <v>0.0</v>
      </c>
      <c r="K266" s="57">
        <v>0.0</v>
      </c>
      <c r="L266" s="57">
        <v>113.0</v>
      </c>
      <c r="M266" s="57">
        <v>0.0</v>
      </c>
      <c r="N266" s="25">
        <f t="shared" si="1"/>
        <v>0</v>
      </c>
      <c r="O266" s="25">
        <f>N266+N267</f>
        <v>0</v>
      </c>
      <c r="P266" s="86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90"/>
    </row>
    <row r="267">
      <c r="A267" s="95" t="s">
        <v>264</v>
      </c>
      <c r="B267" s="94" t="s">
        <v>62</v>
      </c>
      <c r="C267" s="95" t="s">
        <v>250</v>
      </c>
      <c r="D267" s="93">
        <v>1.0</v>
      </c>
      <c r="E267" s="93">
        <v>1.0</v>
      </c>
      <c r="F267" s="93">
        <v>1.0</v>
      </c>
      <c r="G267" s="93">
        <v>0.0</v>
      </c>
      <c r="H267" s="93">
        <v>0.0</v>
      </c>
      <c r="I267" s="93">
        <v>17.0</v>
      </c>
      <c r="J267" s="93">
        <v>17.0</v>
      </c>
      <c r="K267" s="93">
        <v>0.0</v>
      </c>
      <c r="L267" s="93">
        <v>1224.0</v>
      </c>
      <c r="M267" s="93">
        <v>0.0</v>
      </c>
      <c r="N267" s="25">
        <f t="shared" si="1"/>
        <v>0</v>
      </c>
      <c r="O267" s="25">
        <f>N266+N267</f>
        <v>0</v>
      </c>
      <c r="AB267" s="91"/>
    </row>
    <row r="268">
      <c r="A268" s="89" t="s">
        <v>264</v>
      </c>
      <c r="B268" s="89" t="s">
        <v>60</v>
      </c>
      <c r="C268" s="89" t="s">
        <v>251</v>
      </c>
      <c r="D268" s="57">
        <v>1.0</v>
      </c>
      <c r="E268" s="57">
        <v>0.950413</v>
      </c>
      <c r="F268" s="57">
        <v>0.974576</v>
      </c>
      <c r="G268" s="57">
        <v>0.0</v>
      </c>
      <c r="H268" s="57">
        <v>0.0</v>
      </c>
      <c r="I268" s="57">
        <v>116.0</v>
      </c>
      <c r="J268" s="57">
        <v>116.0</v>
      </c>
      <c r="K268" s="57">
        <v>0.0</v>
      </c>
      <c r="L268" s="57">
        <v>966.0</v>
      </c>
      <c r="M268" s="57">
        <v>6.0</v>
      </c>
      <c r="N268" s="25">
        <f t="shared" si="1"/>
        <v>6</v>
      </c>
      <c r="O268" s="86">
        <f>N268+N269</f>
        <v>42</v>
      </c>
      <c r="P268" s="86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90"/>
    </row>
    <row r="269">
      <c r="A269" s="95" t="s">
        <v>264</v>
      </c>
      <c r="B269" s="94" t="s">
        <v>62</v>
      </c>
      <c r="C269" s="95" t="s">
        <v>251</v>
      </c>
      <c r="D269" s="93">
        <v>0.998444</v>
      </c>
      <c r="E269" s="93">
        <v>0.974301</v>
      </c>
      <c r="F269" s="93">
        <v>0.986224</v>
      </c>
      <c r="G269" s="93">
        <v>2.0</v>
      </c>
      <c r="H269" s="93">
        <v>0.0</v>
      </c>
      <c r="I269" s="93">
        <v>1285.0</v>
      </c>
      <c r="J269" s="93">
        <v>1283.0</v>
      </c>
      <c r="K269" s="93">
        <v>2.0</v>
      </c>
      <c r="L269" s="93">
        <v>5185.0</v>
      </c>
      <c r="M269" s="93">
        <v>34.0</v>
      </c>
      <c r="N269" s="25">
        <f t="shared" si="1"/>
        <v>36</v>
      </c>
      <c r="O269" s="25">
        <f>N268+N269</f>
        <v>42</v>
      </c>
      <c r="AB269" s="91"/>
    </row>
    <row r="270">
      <c r="A270" s="89" t="s">
        <v>264</v>
      </c>
      <c r="B270" s="89" t="s">
        <v>60</v>
      </c>
      <c r="C270" s="89" t="s">
        <v>252</v>
      </c>
      <c r="D270" s="57">
        <v>1.0</v>
      </c>
      <c r="E270" s="57">
        <v>0.9375</v>
      </c>
      <c r="F270" s="57">
        <v>0.967742</v>
      </c>
      <c r="G270" s="57">
        <v>0.0</v>
      </c>
      <c r="H270" s="57">
        <v>0.0</v>
      </c>
      <c r="I270" s="57">
        <v>90.0</v>
      </c>
      <c r="J270" s="57">
        <v>90.0</v>
      </c>
      <c r="K270" s="57">
        <v>0.0</v>
      </c>
      <c r="L270" s="57">
        <v>826.0</v>
      </c>
      <c r="M270" s="57">
        <v>6.0</v>
      </c>
      <c r="N270" s="25">
        <f t="shared" si="1"/>
        <v>6</v>
      </c>
      <c r="O270" s="25">
        <f>N270+N271</f>
        <v>42</v>
      </c>
      <c r="P270" s="86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90"/>
    </row>
    <row r="271">
      <c r="A271" s="95" t="s">
        <v>264</v>
      </c>
      <c r="B271" s="94" t="s">
        <v>62</v>
      </c>
      <c r="C271" s="95" t="s">
        <v>252</v>
      </c>
      <c r="D271" s="93">
        <v>0.998111</v>
      </c>
      <c r="E271" s="93">
        <v>0.968921</v>
      </c>
      <c r="F271" s="93">
        <v>0.9833</v>
      </c>
      <c r="G271" s="93">
        <v>2.0</v>
      </c>
      <c r="H271" s="93">
        <v>0.0</v>
      </c>
      <c r="I271" s="93">
        <v>1059.0</v>
      </c>
      <c r="J271" s="93">
        <v>1057.0</v>
      </c>
      <c r="K271" s="93">
        <v>2.0</v>
      </c>
      <c r="L271" s="93">
        <v>4783.0</v>
      </c>
      <c r="M271" s="93">
        <v>34.0</v>
      </c>
      <c r="N271" s="25">
        <f t="shared" si="1"/>
        <v>36</v>
      </c>
      <c r="O271" s="25">
        <f>N270+N271</f>
        <v>42</v>
      </c>
      <c r="AB271" s="91"/>
    </row>
    <row r="272">
      <c r="A272" s="89" t="s">
        <v>264</v>
      </c>
      <c r="B272" s="89" t="s">
        <v>60</v>
      </c>
      <c r="C272" s="89" t="s">
        <v>253</v>
      </c>
      <c r="D272" s="57">
        <v>0.993445</v>
      </c>
      <c r="E272" s="57">
        <v>0.991333</v>
      </c>
      <c r="F272" s="57">
        <v>0.992388</v>
      </c>
      <c r="G272" s="57">
        <v>5.0</v>
      </c>
      <c r="H272" s="57">
        <v>6.0</v>
      </c>
      <c r="I272" s="57">
        <v>1373.0</v>
      </c>
      <c r="J272" s="57">
        <v>1364.0</v>
      </c>
      <c r="K272" s="57">
        <v>9.0</v>
      </c>
      <c r="L272" s="57">
        <v>2806.0</v>
      </c>
      <c r="M272" s="57">
        <v>13.0</v>
      </c>
      <c r="N272" s="25">
        <f t="shared" si="1"/>
        <v>22</v>
      </c>
      <c r="O272" s="86">
        <f>N272+N273</f>
        <v>23</v>
      </c>
      <c r="P272" s="86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90"/>
    </row>
    <row r="273">
      <c r="A273" s="89" t="s">
        <v>264</v>
      </c>
      <c r="B273" s="89" t="s">
        <v>62</v>
      </c>
      <c r="C273" s="89" t="s">
        <v>253</v>
      </c>
      <c r="D273" s="57">
        <v>1.0</v>
      </c>
      <c r="E273" s="57">
        <v>0.997792</v>
      </c>
      <c r="F273" s="57">
        <v>0.998895</v>
      </c>
      <c r="G273" s="57">
        <v>0.0</v>
      </c>
      <c r="H273" s="57">
        <v>1.0</v>
      </c>
      <c r="I273" s="57">
        <v>416.0</v>
      </c>
      <c r="J273" s="57">
        <v>416.0</v>
      </c>
      <c r="K273" s="57">
        <v>0.0</v>
      </c>
      <c r="L273" s="57">
        <v>1305.0</v>
      </c>
      <c r="M273" s="57">
        <v>1.0</v>
      </c>
      <c r="N273" s="25">
        <f t="shared" si="1"/>
        <v>1</v>
      </c>
      <c r="O273" s="25">
        <f>N272+N273</f>
        <v>23</v>
      </c>
      <c r="P273" s="86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90"/>
    </row>
    <row r="274">
      <c r="A274" s="89" t="s">
        <v>264</v>
      </c>
      <c r="B274" s="89" t="s">
        <v>60</v>
      </c>
      <c r="C274" s="89" t="s">
        <v>254</v>
      </c>
      <c r="D274" s="57">
        <v>0.888889</v>
      </c>
      <c r="E274" s="57">
        <v>0.894737</v>
      </c>
      <c r="F274" s="57">
        <v>0.891803</v>
      </c>
      <c r="G274" s="57">
        <v>1.0</v>
      </c>
      <c r="H274" s="57">
        <v>1.0</v>
      </c>
      <c r="I274" s="57">
        <v>27.0</v>
      </c>
      <c r="J274" s="57">
        <v>24.0</v>
      </c>
      <c r="K274" s="57">
        <v>3.0</v>
      </c>
      <c r="L274" s="57">
        <v>163.0</v>
      </c>
      <c r="M274" s="57">
        <v>4.0</v>
      </c>
      <c r="N274" s="25">
        <f t="shared" si="1"/>
        <v>7</v>
      </c>
      <c r="O274" s="25">
        <f>N274+N275</f>
        <v>7</v>
      </c>
      <c r="P274" s="86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90"/>
    </row>
    <row r="275">
      <c r="A275" s="89" t="s">
        <v>264</v>
      </c>
      <c r="B275" s="89" t="s">
        <v>62</v>
      </c>
      <c r="C275" s="89" t="s">
        <v>254</v>
      </c>
      <c r="D275" s="57">
        <v>1.0</v>
      </c>
      <c r="E275" s="57">
        <v>1.0</v>
      </c>
      <c r="F275" s="57">
        <v>1.0</v>
      </c>
      <c r="G275" s="57">
        <v>0.0</v>
      </c>
      <c r="H275" s="57">
        <v>0.0</v>
      </c>
      <c r="I275" s="57">
        <v>1.0</v>
      </c>
      <c r="J275" s="57">
        <v>1.0</v>
      </c>
      <c r="K275" s="57">
        <v>0.0</v>
      </c>
      <c r="L275" s="57">
        <v>53.0</v>
      </c>
      <c r="M275" s="57">
        <v>0.0</v>
      </c>
      <c r="N275" s="25">
        <f t="shared" si="1"/>
        <v>0</v>
      </c>
      <c r="O275" s="25">
        <f>N274+N275</f>
        <v>7</v>
      </c>
      <c r="P275" s="86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90"/>
    </row>
    <row r="276">
      <c r="A276" s="89" t="s">
        <v>264</v>
      </c>
      <c r="B276" s="89" t="s">
        <v>60</v>
      </c>
      <c r="C276" s="89" t="s">
        <v>255</v>
      </c>
      <c r="D276" s="57">
        <v>0.0</v>
      </c>
      <c r="E276" s="57">
        <v>0.0</v>
      </c>
      <c r="F276" s="25"/>
      <c r="G276" s="57">
        <v>0.0</v>
      </c>
      <c r="H276" s="57">
        <v>0.0</v>
      </c>
      <c r="I276" s="57">
        <v>0.0</v>
      </c>
      <c r="J276" s="57">
        <v>0.0</v>
      </c>
      <c r="K276" s="57">
        <v>0.0</v>
      </c>
      <c r="L276" s="57">
        <v>0.0</v>
      </c>
      <c r="M276" s="57">
        <v>0.0</v>
      </c>
      <c r="N276" s="25">
        <f t="shared" si="1"/>
        <v>0</v>
      </c>
      <c r="O276" s="86">
        <f>N276+N277</f>
        <v>0</v>
      </c>
      <c r="P276" s="86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90"/>
    </row>
    <row r="277">
      <c r="A277" s="89" t="s">
        <v>264</v>
      </c>
      <c r="B277" s="89" t="s">
        <v>62</v>
      </c>
      <c r="C277" s="89" t="s">
        <v>255</v>
      </c>
      <c r="D277" s="57">
        <v>0.0</v>
      </c>
      <c r="E277" s="57">
        <v>0.0</v>
      </c>
      <c r="F277" s="25"/>
      <c r="G277" s="57">
        <v>0.0</v>
      </c>
      <c r="H277" s="57">
        <v>0.0</v>
      </c>
      <c r="I277" s="57">
        <v>0.0</v>
      </c>
      <c r="J277" s="57">
        <v>0.0</v>
      </c>
      <c r="K277" s="57">
        <v>0.0</v>
      </c>
      <c r="L277" s="57">
        <v>0.0</v>
      </c>
      <c r="M277" s="57">
        <v>0.0</v>
      </c>
      <c r="N277" s="25">
        <f t="shared" si="1"/>
        <v>0</v>
      </c>
      <c r="O277" s="25">
        <f>N276+N277</f>
        <v>0</v>
      </c>
      <c r="P277" s="86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90"/>
    </row>
    <row r="278">
      <c r="A278" s="89" t="s">
        <v>264</v>
      </c>
      <c r="B278" s="89" t="s">
        <v>60</v>
      </c>
      <c r="C278" s="89" t="s">
        <v>256</v>
      </c>
      <c r="D278" s="57">
        <v>0.99662</v>
      </c>
      <c r="E278" s="57">
        <v>0.994395</v>
      </c>
      <c r="F278" s="57">
        <v>0.995506</v>
      </c>
      <c r="G278" s="57">
        <v>3.0</v>
      </c>
      <c r="H278" s="57">
        <v>1.0</v>
      </c>
      <c r="I278" s="57">
        <v>2959.0</v>
      </c>
      <c r="J278" s="57">
        <v>2949.0</v>
      </c>
      <c r="K278" s="57">
        <v>10.0</v>
      </c>
      <c r="L278" s="57">
        <v>5052.0</v>
      </c>
      <c r="M278" s="57">
        <v>17.0</v>
      </c>
      <c r="N278" s="25">
        <f t="shared" si="1"/>
        <v>27</v>
      </c>
      <c r="O278" s="25">
        <f>N278+N279</f>
        <v>40</v>
      </c>
      <c r="P278" s="86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90"/>
    </row>
    <row r="279">
      <c r="A279" s="89" t="s">
        <v>264</v>
      </c>
      <c r="B279" s="89" t="s">
        <v>62</v>
      </c>
      <c r="C279" s="89" t="s">
        <v>256</v>
      </c>
      <c r="D279" s="57">
        <v>0.999941</v>
      </c>
      <c r="E279" s="57">
        <v>0.99929</v>
      </c>
      <c r="F279" s="57">
        <v>0.999615</v>
      </c>
      <c r="G279" s="57">
        <v>1.0</v>
      </c>
      <c r="H279" s="57">
        <v>0.0</v>
      </c>
      <c r="I279" s="57">
        <v>16852.0</v>
      </c>
      <c r="J279" s="57">
        <v>16851.0</v>
      </c>
      <c r="K279" s="57">
        <v>1.0</v>
      </c>
      <c r="L279" s="57">
        <v>19567.0</v>
      </c>
      <c r="M279" s="57">
        <v>12.0</v>
      </c>
      <c r="N279" s="25">
        <f t="shared" si="1"/>
        <v>13</v>
      </c>
      <c r="O279" s="25">
        <f>N278+N279</f>
        <v>40</v>
      </c>
      <c r="P279" s="86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90"/>
    </row>
    <row r="280">
      <c r="A280" s="89" t="s">
        <v>264</v>
      </c>
      <c r="B280" s="89" t="s">
        <v>60</v>
      </c>
      <c r="C280" s="89" t="s">
        <v>257</v>
      </c>
      <c r="D280" s="57">
        <v>0.994377</v>
      </c>
      <c r="E280" s="57">
        <v>0.995779</v>
      </c>
      <c r="F280" s="57">
        <v>0.995077</v>
      </c>
      <c r="G280" s="57">
        <v>5.0</v>
      </c>
      <c r="H280" s="57">
        <v>2.0</v>
      </c>
      <c r="I280" s="57">
        <v>2134.0</v>
      </c>
      <c r="J280" s="57">
        <v>2122.0</v>
      </c>
      <c r="K280" s="57">
        <v>12.0</v>
      </c>
      <c r="L280" s="57">
        <v>2992.0</v>
      </c>
      <c r="M280" s="57">
        <v>9.0</v>
      </c>
      <c r="N280" s="25">
        <f t="shared" si="1"/>
        <v>21</v>
      </c>
      <c r="O280" s="86">
        <f>N280+N281</f>
        <v>22</v>
      </c>
      <c r="P280" s="86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90"/>
    </row>
    <row r="281">
      <c r="A281" s="89" t="s">
        <v>264</v>
      </c>
      <c r="B281" s="89" t="s">
        <v>62</v>
      </c>
      <c r="C281" s="89" t="s">
        <v>257</v>
      </c>
      <c r="D281" s="57">
        <v>1.0</v>
      </c>
      <c r="E281" s="57">
        <v>0.999337</v>
      </c>
      <c r="F281" s="57">
        <v>0.999668</v>
      </c>
      <c r="G281" s="57">
        <v>0.0</v>
      </c>
      <c r="H281" s="57">
        <v>1.0</v>
      </c>
      <c r="I281" s="57">
        <v>1469.0</v>
      </c>
      <c r="J281" s="57">
        <v>1469.0</v>
      </c>
      <c r="K281" s="57">
        <v>0.0</v>
      </c>
      <c r="L281" s="57">
        <v>2021.0</v>
      </c>
      <c r="M281" s="57">
        <v>1.0</v>
      </c>
      <c r="N281" s="25">
        <f t="shared" si="1"/>
        <v>1</v>
      </c>
      <c r="O281" s="25">
        <f>N280+N281</f>
        <v>22</v>
      </c>
      <c r="P281" s="86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90"/>
    </row>
    <row r="282">
      <c r="A282" s="89" t="s">
        <v>264</v>
      </c>
      <c r="B282" s="89" t="s">
        <v>60</v>
      </c>
      <c r="C282" s="89" t="s">
        <v>258</v>
      </c>
      <c r="D282" s="57">
        <v>0.989649</v>
      </c>
      <c r="E282" s="57">
        <v>0.988256</v>
      </c>
      <c r="F282" s="57">
        <v>0.988952</v>
      </c>
      <c r="G282" s="57">
        <v>17.0</v>
      </c>
      <c r="H282" s="57">
        <v>6.0</v>
      </c>
      <c r="I282" s="57">
        <v>2705.0</v>
      </c>
      <c r="J282" s="57">
        <v>2677.0</v>
      </c>
      <c r="K282" s="57">
        <v>28.0</v>
      </c>
      <c r="L282" s="57">
        <v>8170.0</v>
      </c>
      <c r="M282" s="57">
        <v>34.0</v>
      </c>
      <c r="N282" s="25">
        <f t="shared" si="1"/>
        <v>62</v>
      </c>
      <c r="O282" s="25">
        <f>N282+N283</f>
        <v>62</v>
      </c>
      <c r="P282" s="86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90"/>
    </row>
    <row r="283">
      <c r="A283" s="89" t="s">
        <v>264</v>
      </c>
      <c r="B283" s="89" t="s">
        <v>62</v>
      </c>
      <c r="C283" s="89" t="s">
        <v>258</v>
      </c>
      <c r="D283" s="57">
        <v>1.0</v>
      </c>
      <c r="E283" s="57">
        <v>1.0</v>
      </c>
      <c r="F283" s="57">
        <v>1.0</v>
      </c>
      <c r="G283" s="57">
        <v>0.0</v>
      </c>
      <c r="H283" s="57">
        <v>0.0</v>
      </c>
      <c r="I283" s="57">
        <v>317.0</v>
      </c>
      <c r="J283" s="57">
        <v>317.0</v>
      </c>
      <c r="K283" s="57">
        <v>0.0</v>
      </c>
      <c r="L283" s="57">
        <v>1218.0</v>
      </c>
      <c r="M283" s="57">
        <v>0.0</v>
      </c>
      <c r="N283" s="25">
        <f t="shared" si="1"/>
        <v>0</v>
      </c>
      <c r="O283" s="25">
        <f>N282+N283</f>
        <v>62</v>
      </c>
      <c r="P283" s="86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90"/>
    </row>
    <row r="284">
      <c r="A284" s="89" t="s">
        <v>264</v>
      </c>
      <c r="B284" s="89" t="s">
        <v>60</v>
      </c>
      <c r="C284" s="89" t="s">
        <v>259</v>
      </c>
      <c r="D284" s="57">
        <v>0.994083</v>
      </c>
      <c r="E284" s="57">
        <v>0.985915</v>
      </c>
      <c r="F284" s="57">
        <v>0.989982</v>
      </c>
      <c r="G284" s="57">
        <v>1.0</v>
      </c>
      <c r="H284" s="57">
        <v>2.0</v>
      </c>
      <c r="I284" s="57">
        <v>169.0</v>
      </c>
      <c r="J284" s="57">
        <v>168.0</v>
      </c>
      <c r="K284" s="57">
        <v>1.0</v>
      </c>
      <c r="L284" s="57">
        <v>2899.0</v>
      </c>
      <c r="M284" s="57">
        <v>3.0</v>
      </c>
      <c r="N284" s="25">
        <f t="shared" si="1"/>
        <v>4</v>
      </c>
      <c r="O284" s="86">
        <f>N284+N285</f>
        <v>4</v>
      </c>
      <c r="P284" s="86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90"/>
    </row>
    <row r="285">
      <c r="A285" s="89" t="s">
        <v>264</v>
      </c>
      <c r="B285" s="89" t="s">
        <v>62</v>
      </c>
      <c r="C285" s="89" t="s">
        <v>259</v>
      </c>
      <c r="D285" s="57">
        <v>1.0</v>
      </c>
      <c r="E285" s="57">
        <v>1.0</v>
      </c>
      <c r="F285" s="57">
        <v>1.0</v>
      </c>
      <c r="G285" s="57">
        <v>0.0</v>
      </c>
      <c r="H285" s="57">
        <v>0.0</v>
      </c>
      <c r="I285" s="57">
        <v>17.0</v>
      </c>
      <c r="J285" s="57">
        <v>17.0</v>
      </c>
      <c r="K285" s="57">
        <v>0.0</v>
      </c>
      <c r="L285" s="57">
        <v>317.0</v>
      </c>
      <c r="M285" s="57">
        <v>0.0</v>
      </c>
      <c r="N285" s="25">
        <f t="shared" si="1"/>
        <v>0</v>
      </c>
      <c r="O285" s="25">
        <f>N284+N285</f>
        <v>4</v>
      </c>
      <c r="P285" s="86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90"/>
    </row>
    <row r="286">
      <c r="A286" s="89" t="s">
        <v>264</v>
      </c>
      <c r="B286" s="89" t="s">
        <v>60</v>
      </c>
      <c r="C286" s="89" t="s">
        <v>260</v>
      </c>
      <c r="D286" s="57">
        <v>0.996894</v>
      </c>
      <c r="E286" s="57">
        <v>0.991758</v>
      </c>
      <c r="F286" s="57">
        <v>0.99432</v>
      </c>
      <c r="G286" s="57">
        <v>0.0</v>
      </c>
      <c r="H286" s="57">
        <v>1.0</v>
      </c>
      <c r="I286" s="57">
        <v>322.0</v>
      </c>
      <c r="J286" s="57">
        <v>321.0</v>
      </c>
      <c r="K286" s="57">
        <v>1.0</v>
      </c>
      <c r="L286" s="57">
        <v>1194.0</v>
      </c>
      <c r="M286" s="57">
        <v>3.0</v>
      </c>
      <c r="N286" s="25">
        <f t="shared" si="1"/>
        <v>4</v>
      </c>
      <c r="O286" s="25">
        <f>N286+N287</f>
        <v>4</v>
      </c>
      <c r="P286" s="86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90"/>
    </row>
    <row r="287">
      <c r="A287" s="89" t="s">
        <v>264</v>
      </c>
      <c r="B287" s="89" t="s">
        <v>62</v>
      </c>
      <c r="C287" s="89" t="s">
        <v>260</v>
      </c>
      <c r="D287" s="57">
        <v>1.0</v>
      </c>
      <c r="E287" s="57">
        <v>1.0</v>
      </c>
      <c r="F287" s="57">
        <v>1.0</v>
      </c>
      <c r="G287" s="57">
        <v>0.0</v>
      </c>
      <c r="H287" s="57">
        <v>0.0</v>
      </c>
      <c r="I287" s="57">
        <v>1.0</v>
      </c>
      <c r="J287" s="57">
        <v>1.0</v>
      </c>
      <c r="K287" s="57">
        <v>0.0</v>
      </c>
      <c r="L287" s="57">
        <v>238.0</v>
      </c>
      <c r="M287" s="57">
        <v>0.0</v>
      </c>
      <c r="N287" s="25">
        <f t="shared" si="1"/>
        <v>0</v>
      </c>
      <c r="O287" s="25">
        <f>N286+N287</f>
        <v>4</v>
      </c>
      <c r="P287" s="86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90"/>
    </row>
    <row r="288">
      <c r="A288" s="89" t="s">
        <v>264</v>
      </c>
      <c r="B288" s="89" t="s">
        <v>60</v>
      </c>
      <c r="C288" s="89" t="s">
        <v>261</v>
      </c>
      <c r="D288" s="57">
        <v>0.995211</v>
      </c>
      <c r="E288" s="57">
        <v>0.993224</v>
      </c>
      <c r="F288" s="57">
        <v>0.994216</v>
      </c>
      <c r="G288" s="57">
        <v>27.0</v>
      </c>
      <c r="H288" s="57">
        <v>14.0</v>
      </c>
      <c r="I288" s="57">
        <v>10858.0</v>
      </c>
      <c r="J288" s="57">
        <v>10806.0</v>
      </c>
      <c r="K288" s="57">
        <v>52.0</v>
      </c>
      <c r="L288" s="57">
        <v>11216.0</v>
      </c>
      <c r="M288" s="57">
        <v>76.0</v>
      </c>
      <c r="N288" s="25">
        <f t="shared" si="1"/>
        <v>128</v>
      </c>
      <c r="O288" s="86">
        <f>N288+N289</f>
        <v>171</v>
      </c>
      <c r="P288" s="86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90"/>
    </row>
    <row r="289">
      <c r="A289" s="89" t="s">
        <v>264</v>
      </c>
      <c r="B289" s="89" t="s">
        <v>62</v>
      </c>
      <c r="C289" s="89" t="s">
        <v>261</v>
      </c>
      <c r="D289" s="57">
        <v>0.999944</v>
      </c>
      <c r="E289" s="57">
        <v>0.999451</v>
      </c>
      <c r="F289" s="57">
        <v>0.999697</v>
      </c>
      <c r="G289" s="57">
        <v>3.0</v>
      </c>
      <c r="H289" s="57">
        <v>1.0</v>
      </c>
      <c r="I289" s="57">
        <v>70895.0</v>
      </c>
      <c r="J289" s="57">
        <v>70891.0</v>
      </c>
      <c r="K289" s="57">
        <v>4.0</v>
      </c>
      <c r="L289" s="57">
        <v>71047.0</v>
      </c>
      <c r="M289" s="57">
        <v>39.0</v>
      </c>
      <c r="N289" s="25">
        <f t="shared" si="1"/>
        <v>43</v>
      </c>
      <c r="O289" s="25">
        <f>N288+N289</f>
        <v>171</v>
      </c>
      <c r="P289" s="86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90"/>
    </row>
    <row r="290">
      <c r="A290" s="95" t="s">
        <v>265</v>
      </c>
      <c r="B290" s="94" t="s">
        <v>60</v>
      </c>
      <c r="C290" s="95" t="s">
        <v>226</v>
      </c>
      <c r="D290" s="93">
        <v>0.981581</v>
      </c>
      <c r="E290" s="93">
        <v>0.982032</v>
      </c>
      <c r="F290" s="93">
        <v>0.981806</v>
      </c>
      <c r="G290" s="93">
        <v>83.0</v>
      </c>
      <c r="H290" s="93">
        <v>27.0</v>
      </c>
      <c r="I290" s="93">
        <v>7818.0</v>
      </c>
      <c r="J290" s="93">
        <v>7674.0</v>
      </c>
      <c r="K290" s="93">
        <v>144.0</v>
      </c>
      <c r="L290" s="93">
        <v>17851.0</v>
      </c>
      <c r="M290" s="93">
        <v>147.0</v>
      </c>
      <c r="N290" s="25">
        <f t="shared" si="1"/>
        <v>291</v>
      </c>
      <c r="O290" s="25">
        <f>N290+N291</f>
        <v>337</v>
      </c>
      <c r="AB290" s="91"/>
    </row>
    <row r="291">
      <c r="A291" s="95" t="s">
        <v>265</v>
      </c>
      <c r="B291" s="94" t="s">
        <v>62</v>
      </c>
      <c r="C291" s="95" t="s">
        <v>226</v>
      </c>
      <c r="D291" s="93">
        <v>0.999437</v>
      </c>
      <c r="E291" s="93">
        <v>0.996303</v>
      </c>
      <c r="F291" s="93">
        <v>0.997868</v>
      </c>
      <c r="G291" s="93">
        <v>4.0</v>
      </c>
      <c r="H291" s="93">
        <v>1.0</v>
      </c>
      <c r="I291" s="93">
        <v>10664.0</v>
      </c>
      <c r="J291" s="93">
        <v>10658.0</v>
      </c>
      <c r="K291" s="93">
        <v>6.0</v>
      </c>
      <c r="L291" s="93">
        <v>20716.0</v>
      </c>
      <c r="M291" s="93">
        <v>40.0</v>
      </c>
      <c r="N291" s="25">
        <f t="shared" si="1"/>
        <v>46</v>
      </c>
      <c r="O291" s="25">
        <f>N290+N291</f>
        <v>337</v>
      </c>
      <c r="AB291" s="91"/>
    </row>
    <row r="292">
      <c r="A292" s="95" t="s">
        <v>265</v>
      </c>
      <c r="B292" s="94" t="s">
        <v>60</v>
      </c>
      <c r="C292" s="95" t="s">
        <v>227</v>
      </c>
      <c r="D292" s="93">
        <v>0.987844</v>
      </c>
      <c r="E292" s="93">
        <v>0.988297</v>
      </c>
      <c r="F292" s="93">
        <v>0.988071</v>
      </c>
      <c r="G292" s="93">
        <v>31.0</v>
      </c>
      <c r="H292" s="93">
        <v>9.0</v>
      </c>
      <c r="I292" s="93">
        <v>4936.0</v>
      </c>
      <c r="J292" s="93">
        <v>4876.0</v>
      </c>
      <c r="K292" s="93">
        <v>60.0</v>
      </c>
      <c r="L292" s="93">
        <v>11293.0</v>
      </c>
      <c r="M292" s="93">
        <v>60.0</v>
      </c>
      <c r="N292" s="25">
        <f t="shared" si="1"/>
        <v>120</v>
      </c>
      <c r="O292" s="86">
        <f>N292+N293</f>
        <v>122</v>
      </c>
      <c r="AB292" s="91"/>
    </row>
    <row r="293">
      <c r="A293" s="93" t="s">
        <v>265</v>
      </c>
      <c r="B293" s="96" t="s">
        <v>62</v>
      </c>
      <c r="C293" s="95" t="s">
        <v>227</v>
      </c>
      <c r="D293" s="93">
        <v>0.999509</v>
      </c>
      <c r="E293" s="93">
        <v>0.999523</v>
      </c>
      <c r="F293" s="93">
        <v>0.999516</v>
      </c>
      <c r="G293" s="93">
        <v>1.0</v>
      </c>
      <c r="H293" s="93">
        <v>0.0</v>
      </c>
      <c r="I293" s="93">
        <v>2037.0</v>
      </c>
      <c r="J293" s="93">
        <v>2036.0</v>
      </c>
      <c r="K293" s="93">
        <v>1.0</v>
      </c>
      <c r="L293" s="93">
        <v>3600.0</v>
      </c>
      <c r="M293" s="93">
        <v>1.0</v>
      </c>
      <c r="N293" s="25">
        <f t="shared" si="1"/>
        <v>2</v>
      </c>
      <c r="O293" s="25">
        <f>N292+N293</f>
        <v>122</v>
      </c>
      <c r="AB293" s="91"/>
    </row>
    <row r="294">
      <c r="A294" s="93" t="s">
        <v>265</v>
      </c>
      <c r="B294" s="94" t="s">
        <v>60</v>
      </c>
      <c r="C294" s="95" t="s">
        <v>228</v>
      </c>
      <c r="D294" s="93">
        <v>1.0</v>
      </c>
      <c r="E294" s="93">
        <v>0.972332</v>
      </c>
      <c r="F294" s="93">
        <v>0.985972</v>
      </c>
      <c r="G294" s="93">
        <v>0.0</v>
      </c>
      <c r="H294" s="93">
        <v>0.0</v>
      </c>
      <c r="I294" s="93">
        <v>250.0</v>
      </c>
      <c r="J294" s="93">
        <v>250.0</v>
      </c>
      <c r="K294" s="93">
        <v>0.0</v>
      </c>
      <c r="L294" s="93">
        <v>1803.0</v>
      </c>
      <c r="M294" s="93">
        <v>7.0</v>
      </c>
      <c r="N294" s="25">
        <f t="shared" si="1"/>
        <v>7</v>
      </c>
      <c r="O294" s="25">
        <f>N294+N295</f>
        <v>43</v>
      </c>
      <c r="AB294" s="91"/>
    </row>
    <row r="295">
      <c r="A295" s="95" t="s">
        <v>265</v>
      </c>
      <c r="B295" s="94" t="s">
        <v>62</v>
      </c>
      <c r="C295" s="95" t="s">
        <v>228</v>
      </c>
      <c r="D295" s="93">
        <v>0.99944</v>
      </c>
      <c r="E295" s="93">
        <v>0.990592</v>
      </c>
      <c r="F295" s="93">
        <v>0.994996</v>
      </c>
      <c r="G295" s="93">
        <v>2.0</v>
      </c>
      <c r="H295" s="93">
        <v>0.0</v>
      </c>
      <c r="I295" s="93">
        <v>3572.0</v>
      </c>
      <c r="J295" s="93">
        <v>3570.0</v>
      </c>
      <c r="K295" s="93">
        <v>2.0</v>
      </c>
      <c r="L295" s="93">
        <v>9212.0</v>
      </c>
      <c r="M295" s="93">
        <v>34.0</v>
      </c>
      <c r="N295" s="25">
        <f t="shared" si="1"/>
        <v>36</v>
      </c>
      <c r="O295" s="25">
        <f>N294+N295</f>
        <v>43</v>
      </c>
      <c r="AB295" s="91"/>
    </row>
    <row r="296">
      <c r="A296" s="95" t="s">
        <v>265</v>
      </c>
      <c r="B296" s="94" t="s">
        <v>60</v>
      </c>
      <c r="C296" s="95" t="s">
        <v>229</v>
      </c>
      <c r="D296" s="93">
        <v>0.965503</v>
      </c>
      <c r="E296" s="93">
        <v>0.972613</v>
      </c>
      <c r="F296" s="93">
        <v>0.969045</v>
      </c>
      <c r="G296" s="93">
        <v>52.0</v>
      </c>
      <c r="H296" s="93">
        <v>16.0</v>
      </c>
      <c r="I296" s="93">
        <v>2464.0</v>
      </c>
      <c r="J296" s="93">
        <v>2379.0</v>
      </c>
      <c r="K296" s="93">
        <v>85.0</v>
      </c>
      <c r="L296" s="93">
        <v>6012.0</v>
      </c>
      <c r="M296" s="93">
        <v>72.0</v>
      </c>
      <c r="N296" s="25">
        <f t="shared" si="1"/>
        <v>157</v>
      </c>
      <c r="O296" s="86">
        <f>N296+N297</f>
        <v>162</v>
      </c>
      <c r="AB296" s="91"/>
    </row>
    <row r="297">
      <c r="A297" s="95" t="s">
        <v>265</v>
      </c>
      <c r="B297" s="94" t="s">
        <v>62</v>
      </c>
      <c r="C297" s="95" t="s">
        <v>229</v>
      </c>
      <c r="D297" s="93">
        <v>0.998403</v>
      </c>
      <c r="E297" s="93">
        <v>0.99896</v>
      </c>
      <c r="F297" s="93">
        <v>0.998681</v>
      </c>
      <c r="G297" s="93">
        <v>1.0</v>
      </c>
      <c r="H297" s="93">
        <v>1.0</v>
      </c>
      <c r="I297" s="93">
        <v>1878.0</v>
      </c>
      <c r="J297" s="93">
        <v>1875.0</v>
      </c>
      <c r="K297" s="93">
        <v>3.0</v>
      </c>
      <c r="L297" s="93">
        <v>7162.0</v>
      </c>
      <c r="M297" s="93">
        <v>2.0</v>
      </c>
      <c r="N297" s="25">
        <f t="shared" si="1"/>
        <v>5</v>
      </c>
      <c r="O297" s="25">
        <f>N296+N297</f>
        <v>162</v>
      </c>
      <c r="AB297" s="91"/>
    </row>
    <row r="298">
      <c r="A298" s="95" t="s">
        <v>265</v>
      </c>
      <c r="B298" s="94" t="s">
        <v>60</v>
      </c>
      <c r="C298" s="95" t="s">
        <v>230</v>
      </c>
      <c r="D298" s="93">
        <v>0.971774</v>
      </c>
      <c r="E298" s="93">
        <v>0.979757</v>
      </c>
      <c r="F298" s="93">
        <v>0.975749</v>
      </c>
      <c r="G298" s="93">
        <v>4.0</v>
      </c>
      <c r="H298" s="93">
        <v>0.0</v>
      </c>
      <c r="I298" s="93">
        <v>248.0</v>
      </c>
      <c r="J298" s="93">
        <v>241.0</v>
      </c>
      <c r="K298" s="93">
        <v>7.0</v>
      </c>
      <c r="L298" s="93">
        <v>1785.0</v>
      </c>
      <c r="M298" s="93">
        <v>5.0</v>
      </c>
      <c r="N298" s="25">
        <f t="shared" si="1"/>
        <v>12</v>
      </c>
      <c r="O298" s="25">
        <f>N298+N299</f>
        <v>12</v>
      </c>
      <c r="AB298" s="91"/>
    </row>
    <row r="299">
      <c r="A299" s="95" t="s">
        <v>265</v>
      </c>
      <c r="B299" s="94" t="s">
        <v>62</v>
      </c>
      <c r="C299" s="95" t="s">
        <v>230</v>
      </c>
      <c r="D299" s="93">
        <v>1.0</v>
      </c>
      <c r="E299" s="93">
        <v>1.0</v>
      </c>
      <c r="F299" s="93">
        <v>1.0</v>
      </c>
      <c r="G299" s="93">
        <v>0.0</v>
      </c>
      <c r="H299" s="93">
        <v>0.0</v>
      </c>
      <c r="I299" s="93">
        <v>530.0</v>
      </c>
      <c r="J299" s="93">
        <v>530.0</v>
      </c>
      <c r="K299" s="93">
        <v>0.0</v>
      </c>
      <c r="L299" s="93">
        <v>2958.0</v>
      </c>
      <c r="M299" s="93">
        <v>0.0</v>
      </c>
      <c r="N299" s="25">
        <f t="shared" si="1"/>
        <v>0</v>
      </c>
      <c r="O299" s="25">
        <f>N298+N299</f>
        <v>12</v>
      </c>
      <c r="AB299" s="91"/>
    </row>
    <row r="300">
      <c r="A300" s="95" t="s">
        <v>265</v>
      </c>
      <c r="B300" s="94" t="s">
        <v>60</v>
      </c>
      <c r="C300" s="95" t="s">
        <v>231</v>
      </c>
      <c r="D300" s="93">
        <v>0.957627</v>
      </c>
      <c r="E300" s="93">
        <v>0.965379</v>
      </c>
      <c r="F300" s="93">
        <v>0.961488</v>
      </c>
      <c r="G300" s="93">
        <v>17.0</v>
      </c>
      <c r="H300" s="93">
        <v>8.0</v>
      </c>
      <c r="I300" s="93">
        <v>708.0</v>
      </c>
      <c r="J300" s="93">
        <v>678.0</v>
      </c>
      <c r="K300" s="93">
        <v>30.0</v>
      </c>
      <c r="L300" s="93">
        <v>1814.0</v>
      </c>
      <c r="M300" s="93">
        <v>26.0</v>
      </c>
      <c r="N300" s="25">
        <f t="shared" si="1"/>
        <v>56</v>
      </c>
      <c r="O300" s="86">
        <f>N300+N301</f>
        <v>57</v>
      </c>
      <c r="AB300" s="91"/>
    </row>
    <row r="301">
      <c r="A301" s="95" t="s">
        <v>265</v>
      </c>
      <c r="B301" s="94" t="s">
        <v>62</v>
      </c>
      <c r="C301" s="95" t="s">
        <v>231</v>
      </c>
      <c r="D301" s="93">
        <v>1.0</v>
      </c>
      <c r="E301" s="93">
        <v>0.99845</v>
      </c>
      <c r="F301" s="93">
        <v>0.999224</v>
      </c>
      <c r="G301" s="93">
        <v>0.0</v>
      </c>
      <c r="H301" s="93">
        <v>1.0</v>
      </c>
      <c r="I301" s="93">
        <v>620.0</v>
      </c>
      <c r="J301" s="93">
        <v>620.0</v>
      </c>
      <c r="K301" s="93">
        <v>0.0</v>
      </c>
      <c r="L301" s="93">
        <v>1435.0</v>
      </c>
      <c r="M301" s="93">
        <v>1.0</v>
      </c>
      <c r="N301" s="25">
        <f t="shared" si="1"/>
        <v>1</v>
      </c>
      <c r="O301" s="25">
        <f>N300+N301</f>
        <v>57</v>
      </c>
      <c r="AB301" s="91"/>
    </row>
    <row r="302">
      <c r="A302" s="95" t="s">
        <v>265</v>
      </c>
      <c r="B302" s="94" t="s">
        <v>60</v>
      </c>
      <c r="C302" s="95" t="s">
        <v>232</v>
      </c>
      <c r="D302" s="93">
        <v>0.0</v>
      </c>
      <c r="G302" s="93">
        <v>0.0</v>
      </c>
      <c r="H302" s="93">
        <v>0.0</v>
      </c>
      <c r="I302" s="93">
        <v>0.0</v>
      </c>
      <c r="J302" s="93">
        <v>0.0</v>
      </c>
      <c r="K302" s="93">
        <v>0.0</v>
      </c>
      <c r="L302" s="93">
        <v>261.0</v>
      </c>
      <c r="M302" s="93">
        <v>0.0</v>
      </c>
      <c r="N302" s="25">
        <f t="shared" si="1"/>
        <v>0</v>
      </c>
      <c r="O302" s="25">
        <f>N302+N303</f>
        <v>0</v>
      </c>
      <c r="AB302" s="91"/>
    </row>
    <row r="303">
      <c r="A303" s="95" t="s">
        <v>265</v>
      </c>
      <c r="B303" s="94" t="s">
        <v>62</v>
      </c>
      <c r="C303" s="95" t="s">
        <v>232</v>
      </c>
      <c r="D303" s="93">
        <v>0.0</v>
      </c>
      <c r="G303" s="93">
        <v>0.0</v>
      </c>
      <c r="H303" s="93">
        <v>0.0</v>
      </c>
      <c r="I303" s="93">
        <v>0.0</v>
      </c>
      <c r="J303" s="93">
        <v>0.0</v>
      </c>
      <c r="K303" s="93">
        <v>0.0</v>
      </c>
      <c r="L303" s="93">
        <v>1757.0</v>
      </c>
      <c r="M303" s="93">
        <v>0.0</v>
      </c>
      <c r="N303" s="25">
        <f t="shared" si="1"/>
        <v>0</v>
      </c>
      <c r="O303" s="25">
        <f>N302+N303</f>
        <v>0</v>
      </c>
      <c r="AB303" s="91"/>
    </row>
    <row r="304">
      <c r="A304" s="95" t="s">
        <v>265</v>
      </c>
      <c r="B304" s="94" t="s">
        <v>60</v>
      </c>
      <c r="C304" s="95" t="s">
        <v>233</v>
      </c>
      <c r="D304" s="93">
        <v>0.968421</v>
      </c>
      <c r="E304" s="93">
        <v>0.97314</v>
      </c>
      <c r="F304" s="93">
        <v>0.970775</v>
      </c>
      <c r="G304" s="93">
        <v>9.0</v>
      </c>
      <c r="H304" s="93">
        <v>3.0</v>
      </c>
      <c r="I304" s="93">
        <v>475.0</v>
      </c>
      <c r="J304" s="93">
        <v>460.0</v>
      </c>
      <c r="K304" s="93">
        <v>15.0</v>
      </c>
      <c r="L304" s="93">
        <v>2793.0</v>
      </c>
      <c r="M304" s="93">
        <v>13.0</v>
      </c>
      <c r="N304" s="25">
        <f t="shared" si="1"/>
        <v>28</v>
      </c>
      <c r="O304" s="86">
        <f>N304+N305</f>
        <v>29</v>
      </c>
      <c r="AB304" s="91"/>
    </row>
    <row r="305">
      <c r="A305" s="95" t="s">
        <v>265</v>
      </c>
      <c r="B305" s="94" t="s">
        <v>62</v>
      </c>
      <c r="C305" s="95" t="s">
        <v>233</v>
      </c>
      <c r="D305" s="93">
        <v>1.0</v>
      </c>
      <c r="E305" s="93">
        <v>0.998718</v>
      </c>
      <c r="F305" s="93">
        <v>0.999359</v>
      </c>
      <c r="G305" s="93">
        <v>0.0</v>
      </c>
      <c r="H305" s="93">
        <v>1.0</v>
      </c>
      <c r="I305" s="93">
        <v>770.0</v>
      </c>
      <c r="J305" s="93">
        <v>770.0</v>
      </c>
      <c r="K305" s="93">
        <v>0.0</v>
      </c>
      <c r="L305" s="93">
        <v>5402.0</v>
      </c>
      <c r="M305" s="93">
        <v>1.0</v>
      </c>
      <c r="N305" s="25">
        <f t="shared" si="1"/>
        <v>1</v>
      </c>
      <c r="O305" s="25">
        <f>N304+N305</f>
        <v>29</v>
      </c>
      <c r="AB305" s="91"/>
    </row>
    <row r="306">
      <c r="A306" s="95" t="s">
        <v>265</v>
      </c>
      <c r="B306" s="94" t="s">
        <v>60</v>
      </c>
      <c r="C306" s="95" t="s">
        <v>234</v>
      </c>
      <c r="D306" s="93">
        <v>0.96817</v>
      </c>
      <c r="E306" s="93">
        <v>0.974862</v>
      </c>
      <c r="F306" s="93">
        <v>0.971504</v>
      </c>
      <c r="G306" s="93">
        <v>31.0</v>
      </c>
      <c r="H306" s="93">
        <v>8.0</v>
      </c>
      <c r="I306" s="93">
        <v>1508.0</v>
      </c>
      <c r="J306" s="93">
        <v>1460.0</v>
      </c>
      <c r="K306" s="93">
        <v>48.0</v>
      </c>
      <c r="L306" s="93">
        <v>2164.0</v>
      </c>
      <c r="M306" s="93">
        <v>41.0</v>
      </c>
      <c r="N306" s="25">
        <f t="shared" si="1"/>
        <v>89</v>
      </c>
      <c r="O306" s="25">
        <f>N306+N307</f>
        <v>93</v>
      </c>
      <c r="AB306" s="91"/>
    </row>
    <row r="307">
      <c r="A307" s="95" t="s">
        <v>265</v>
      </c>
      <c r="B307" s="94" t="s">
        <v>62</v>
      </c>
      <c r="C307" s="95" t="s">
        <v>234</v>
      </c>
      <c r="D307" s="93">
        <v>0.995879</v>
      </c>
      <c r="E307" s="93">
        <v>0.998661</v>
      </c>
      <c r="F307" s="93">
        <v>0.997268</v>
      </c>
      <c r="G307" s="93">
        <v>1.0</v>
      </c>
      <c r="H307" s="93">
        <v>0.0</v>
      </c>
      <c r="I307" s="93">
        <v>728.0</v>
      </c>
      <c r="J307" s="93">
        <v>725.0</v>
      </c>
      <c r="K307" s="93">
        <v>3.0</v>
      </c>
      <c r="L307" s="93">
        <v>1012.0</v>
      </c>
      <c r="M307" s="93">
        <v>1.0</v>
      </c>
      <c r="N307" s="25">
        <f t="shared" si="1"/>
        <v>4</v>
      </c>
      <c r="O307" s="25">
        <f>N306+N307</f>
        <v>93</v>
      </c>
      <c r="AB307" s="91"/>
    </row>
    <row r="308">
      <c r="A308" s="95" t="s">
        <v>265</v>
      </c>
      <c r="B308" s="94" t="s">
        <v>60</v>
      </c>
      <c r="C308" s="95" t="s">
        <v>235</v>
      </c>
      <c r="D308" s="93">
        <v>0.980501</v>
      </c>
      <c r="E308" s="93">
        <v>0.98295</v>
      </c>
      <c r="F308" s="93">
        <v>0.981724</v>
      </c>
      <c r="G308" s="93">
        <v>83.0</v>
      </c>
      <c r="H308" s="93">
        <v>25.0</v>
      </c>
      <c r="I308" s="93">
        <v>7385.0</v>
      </c>
      <c r="J308" s="93">
        <v>7241.0</v>
      </c>
      <c r="K308" s="93">
        <v>144.0</v>
      </c>
      <c r="L308" s="93">
        <v>17197.0</v>
      </c>
      <c r="M308" s="93">
        <v>132.0</v>
      </c>
      <c r="N308" s="25">
        <f t="shared" si="1"/>
        <v>276</v>
      </c>
      <c r="O308" s="86">
        <f>N308+N309</f>
        <v>283</v>
      </c>
      <c r="AB308" s="91"/>
    </row>
    <row r="309">
      <c r="A309" s="95" t="s">
        <v>265</v>
      </c>
      <c r="B309" s="94" t="s">
        <v>62</v>
      </c>
      <c r="C309" s="95" t="s">
        <v>235</v>
      </c>
      <c r="D309" s="93">
        <v>0.998978</v>
      </c>
      <c r="E309" s="93">
        <v>0.999254</v>
      </c>
      <c r="F309" s="93">
        <v>0.999116</v>
      </c>
      <c r="G309" s="93">
        <v>2.0</v>
      </c>
      <c r="H309" s="93">
        <v>1.0</v>
      </c>
      <c r="I309" s="93">
        <v>3915.0</v>
      </c>
      <c r="J309" s="93">
        <v>3911.0</v>
      </c>
      <c r="K309" s="93">
        <v>4.0</v>
      </c>
      <c r="L309" s="93">
        <v>10762.0</v>
      </c>
      <c r="M309" s="93">
        <v>3.0</v>
      </c>
      <c r="N309" s="25">
        <f t="shared" si="1"/>
        <v>7</v>
      </c>
      <c r="O309" s="25">
        <f>N308+N309</f>
        <v>283</v>
      </c>
      <c r="AB309" s="91"/>
    </row>
    <row r="310">
      <c r="A310" s="95" t="s">
        <v>265</v>
      </c>
      <c r="B310" s="94" t="s">
        <v>60</v>
      </c>
      <c r="C310" s="95" t="s">
        <v>236</v>
      </c>
      <c r="D310" s="93">
        <v>1.0</v>
      </c>
      <c r="E310" s="93">
        <v>0.973333</v>
      </c>
      <c r="F310" s="93">
        <v>0.986486</v>
      </c>
      <c r="G310" s="93">
        <v>0.0</v>
      </c>
      <c r="H310" s="93">
        <v>0.0</v>
      </c>
      <c r="I310" s="93">
        <v>149.0</v>
      </c>
      <c r="J310" s="93">
        <v>149.0</v>
      </c>
      <c r="K310" s="93">
        <v>0.0</v>
      </c>
      <c r="L310" s="93">
        <v>1131.0</v>
      </c>
      <c r="M310" s="93">
        <v>4.0</v>
      </c>
      <c r="N310" s="25">
        <f t="shared" si="1"/>
        <v>4</v>
      </c>
      <c r="O310" s="25">
        <f>N310+N311</f>
        <v>21</v>
      </c>
      <c r="AB310" s="91"/>
    </row>
    <row r="311">
      <c r="A311" s="95" t="s">
        <v>265</v>
      </c>
      <c r="B311" s="94" t="s">
        <v>62</v>
      </c>
      <c r="C311" s="95" t="s">
        <v>236</v>
      </c>
      <c r="D311" s="93">
        <v>0.999231</v>
      </c>
      <c r="E311" s="93">
        <v>0.994273</v>
      </c>
      <c r="F311" s="93">
        <v>0.996746</v>
      </c>
      <c r="G311" s="93">
        <v>2.0</v>
      </c>
      <c r="H311" s="93">
        <v>0.0</v>
      </c>
      <c r="I311" s="93">
        <v>2602.0</v>
      </c>
      <c r="J311" s="93">
        <v>2600.0</v>
      </c>
      <c r="K311" s="93">
        <v>2.0</v>
      </c>
      <c r="L311" s="93">
        <v>6177.0</v>
      </c>
      <c r="M311" s="93">
        <v>15.0</v>
      </c>
      <c r="N311" s="25">
        <f t="shared" si="1"/>
        <v>17</v>
      </c>
      <c r="O311" s="25">
        <f>N310+N311</f>
        <v>21</v>
      </c>
      <c r="AB311" s="91"/>
    </row>
    <row r="312">
      <c r="A312" s="95" t="s">
        <v>265</v>
      </c>
      <c r="B312" s="94" t="s">
        <v>60</v>
      </c>
      <c r="C312" s="95" t="s">
        <v>237</v>
      </c>
      <c r="D312" s="93">
        <v>1.0</v>
      </c>
      <c r="E312" s="93">
        <v>0.973333</v>
      </c>
      <c r="F312" s="93">
        <v>0.986486</v>
      </c>
      <c r="G312" s="93">
        <v>0.0</v>
      </c>
      <c r="H312" s="93">
        <v>0.0</v>
      </c>
      <c r="I312" s="93">
        <v>149.0</v>
      </c>
      <c r="J312" s="93">
        <v>149.0</v>
      </c>
      <c r="K312" s="93">
        <v>0.0</v>
      </c>
      <c r="L312" s="93">
        <v>1129.0</v>
      </c>
      <c r="M312" s="93">
        <v>4.0</v>
      </c>
      <c r="N312" s="25">
        <f t="shared" si="1"/>
        <v>4</v>
      </c>
      <c r="O312" s="86">
        <f>N312+N313</f>
        <v>21</v>
      </c>
      <c r="AB312" s="91"/>
    </row>
    <row r="313">
      <c r="A313" s="95" t="s">
        <v>265</v>
      </c>
      <c r="B313" s="94" t="s">
        <v>62</v>
      </c>
      <c r="C313" s="95" t="s">
        <v>237</v>
      </c>
      <c r="D313" s="93">
        <v>0.999231</v>
      </c>
      <c r="E313" s="93">
        <v>0.994273</v>
      </c>
      <c r="F313" s="93">
        <v>0.996746</v>
      </c>
      <c r="G313" s="93">
        <v>2.0</v>
      </c>
      <c r="H313" s="93">
        <v>0.0</v>
      </c>
      <c r="I313" s="93">
        <v>2602.0</v>
      </c>
      <c r="J313" s="93">
        <v>2600.0</v>
      </c>
      <c r="K313" s="93">
        <v>2.0</v>
      </c>
      <c r="L313" s="93">
        <v>6166.0</v>
      </c>
      <c r="M313" s="93">
        <v>15.0</v>
      </c>
      <c r="N313" s="25">
        <f t="shared" si="1"/>
        <v>17</v>
      </c>
      <c r="O313" s="25">
        <f>N312+N313</f>
        <v>21</v>
      </c>
      <c r="AB313" s="91"/>
    </row>
    <row r="314">
      <c r="A314" s="95" t="s">
        <v>265</v>
      </c>
      <c r="B314" s="94" t="s">
        <v>60</v>
      </c>
      <c r="C314" s="95" t="s">
        <v>238</v>
      </c>
      <c r="D314" s="93">
        <v>1.0</v>
      </c>
      <c r="E314" s="93">
        <v>1.0</v>
      </c>
      <c r="F314" s="93">
        <v>1.0</v>
      </c>
      <c r="G314" s="93">
        <v>0.0</v>
      </c>
      <c r="H314" s="93">
        <v>0.0</v>
      </c>
      <c r="I314" s="93">
        <v>2.0</v>
      </c>
      <c r="J314" s="93">
        <v>2.0</v>
      </c>
      <c r="K314" s="93">
        <v>0.0</v>
      </c>
      <c r="L314" s="93">
        <v>141.0</v>
      </c>
      <c r="M314" s="93">
        <v>0.0</v>
      </c>
      <c r="N314" s="25">
        <f t="shared" si="1"/>
        <v>0</v>
      </c>
      <c r="O314" s="25">
        <f>N314+N315</f>
        <v>0</v>
      </c>
      <c r="AB314" s="91"/>
    </row>
    <row r="315">
      <c r="A315" s="95" t="s">
        <v>265</v>
      </c>
      <c r="B315" s="94" t="s">
        <v>62</v>
      </c>
      <c r="C315" s="95" t="s">
        <v>238</v>
      </c>
      <c r="D315" s="93">
        <v>1.0</v>
      </c>
      <c r="E315" s="93">
        <v>1.0</v>
      </c>
      <c r="F315" s="93">
        <v>1.0</v>
      </c>
      <c r="G315" s="93">
        <v>0.0</v>
      </c>
      <c r="H315" s="93">
        <v>0.0</v>
      </c>
      <c r="I315" s="93">
        <v>159.0</v>
      </c>
      <c r="J315" s="93">
        <v>159.0</v>
      </c>
      <c r="K315" s="93">
        <v>0.0</v>
      </c>
      <c r="L315" s="93">
        <v>833.0</v>
      </c>
      <c r="M315" s="93">
        <v>0.0</v>
      </c>
      <c r="N315" s="25">
        <f t="shared" si="1"/>
        <v>0</v>
      </c>
      <c r="O315" s="25">
        <f>N314+N315</f>
        <v>0</v>
      </c>
      <c r="AB315" s="91"/>
    </row>
    <row r="316">
      <c r="A316" s="95" t="s">
        <v>265</v>
      </c>
      <c r="B316" s="94" t="s">
        <v>60</v>
      </c>
      <c r="C316" s="95" t="s">
        <v>239</v>
      </c>
      <c r="D316" s="93">
        <v>0.993159</v>
      </c>
      <c r="E316" s="93">
        <v>0.993744</v>
      </c>
      <c r="F316" s="93">
        <v>0.993452</v>
      </c>
      <c r="G316" s="93">
        <v>12.0</v>
      </c>
      <c r="H316" s="93">
        <v>1.0</v>
      </c>
      <c r="I316" s="93">
        <v>3362.0</v>
      </c>
      <c r="J316" s="93">
        <v>3339.0</v>
      </c>
      <c r="K316" s="93">
        <v>23.0</v>
      </c>
      <c r="L316" s="93">
        <v>3871.0</v>
      </c>
      <c r="M316" s="93">
        <v>21.0</v>
      </c>
      <c r="N316" s="25">
        <f t="shared" si="1"/>
        <v>44</v>
      </c>
      <c r="O316" s="86">
        <f>N316+N317</f>
        <v>57</v>
      </c>
      <c r="AB316" s="91"/>
    </row>
    <row r="317">
      <c r="A317" s="95" t="s">
        <v>265</v>
      </c>
      <c r="B317" s="94" t="s">
        <v>62</v>
      </c>
      <c r="C317" s="95" t="s">
        <v>239</v>
      </c>
      <c r="D317" s="93">
        <v>0.999851</v>
      </c>
      <c r="E317" s="93">
        <v>0.999934</v>
      </c>
      <c r="F317" s="93">
        <v>0.999892</v>
      </c>
      <c r="G317" s="93">
        <v>3.0</v>
      </c>
      <c r="H317" s="93">
        <v>0.0</v>
      </c>
      <c r="I317" s="93">
        <v>60232.0</v>
      </c>
      <c r="J317" s="93">
        <v>60223.0</v>
      </c>
      <c r="K317" s="93">
        <v>9.0</v>
      </c>
      <c r="L317" s="93">
        <v>62310.0</v>
      </c>
      <c r="M317" s="93">
        <v>4.0</v>
      </c>
      <c r="N317" s="25">
        <f t="shared" si="1"/>
        <v>13</v>
      </c>
      <c r="O317" s="25">
        <f>N316+N317</f>
        <v>57</v>
      </c>
      <c r="AB317" s="91"/>
    </row>
    <row r="318">
      <c r="A318" s="95" t="s">
        <v>265</v>
      </c>
      <c r="B318" s="94" t="s">
        <v>60</v>
      </c>
      <c r="C318" s="95" t="s">
        <v>240</v>
      </c>
      <c r="D318" s="93">
        <v>0.982759</v>
      </c>
      <c r="E318" s="93">
        <v>0.982898</v>
      </c>
      <c r="F318" s="93">
        <v>0.982828</v>
      </c>
      <c r="G318" s="93">
        <v>64.0</v>
      </c>
      <c r="H318" s="93">
        <v>19.0</v>
      </c>
      <c r="I318" s="93">
        <v>6264.0</v>
      </c>
      <c r="J318" s="93">
        <v>6156.0</v>
      </c>
      <c r="K318" s="93">
        <v>108.0</v>
      </c>
      <c r="L318" s="93">
        <v>10518.0</v>
      </c>
      <c r="M318" s="93">
        <v>110.0</v>
      </c>
      <c r="N318" s="25">
        <f t="shared" si="1"/>
        <v>218</v>
      </c>
      <c r="O318" s="25">
        <f>N318+N319</f>
        <v>275</v>
      </c>
      <c r="AB318" s="91"/>
    </row>
    <row r="319">
      <c r="A319" s="95" t="s">
        <v>265</v>
      </c>
      <c r="B319" s="94" t="s">
        <v>62</v>
      </c>
      <c r="C319" s="95" t="s">
        <v>240</v>
      </c>
      <c r="D319" s="93">
        <v>0.999797</v>
      </c>
      <c r="E319" s="93">
        <v>0.999376</v>
      </c>
      <c r="F319" s="93">
        <v>0.999587</v>
      </c>
      <c r="G319" s="93">
        <v>6.0</v>
      </c>
      <c r="H319" s="93">
        <v>1.0</v>
      </c>
      <c r="I319" s="93">
        <v>68859.0</v>
      </c>
      <c r="J319" s="93">
        <v>68845.0</v>
      </c>
      <c r="K319" s="93">
        <v>14.0</v>
      </c>
      <c r="L319" s="93">
        <v>79426.0</v>
      </c>
      <c r="M319" s="93">
        <v>43.0</v>
      </c>
      <c r="N319" s="25">
        <f t="shared" si="1"/>
        <v>57</v>
      </c>
      <c r="O319" s="25">
        <f>N318+N319</f>
        <v>275</v>
      </c>
      <c r="AB319" s="91"/>
    </row>
    <row r="320">
      <c r="A320" s="95" t="s">
        <v>265</v>
      </c>
      <c r="B320" s="94" t="s">
        <v>60</v>
      </c>
      <c r="C320" s="95" t="s">
        <v>241</v>
      </c>
      <c r="D320" s="93">
        <v>0.984714</v>
      </c>
      <c r="E320" s="93">
        <v>0.985727</v>
      </c>
      <c r="F320" s="93">
        <v>0.98522</v>
      </c>
      <c r="G320" s="93">
        <v>95.0</v>
      </c>
      <c r="H320" s="93">
        <v>28.0</v>
      </c>
      <c r="I320" s="93">
        <v>10925.0</v>
      </c>
      <c r="J320" s="93">
        <v>10758.0</v>
      </c>
      <c r="K320" s="93">
        <v>167.0</v>
      </c>
      <c r="L320" s="93">
        <v>19925.0</v>
      </c>
      <c r="M320" s="93">
        <v>161.0</v>
      </c>
      <c r="N320" s="25">
        <f t="shared" si="1"/>
        <v>328</v>
      </c>
      <c r="O320" s="86">
        <f>N320+N321</f>
        <v>351</v>
      </c>
      <c r="AB320" s="91"/>
    </row>
    <row r="321">
      <c r="A321" s="95" t="s">
        <v>265</v>
      </c>
      <c r="B321" s="94" t="s">
        <v>62</v>
      </c>
      <c r="C321" s="95" t="s">
        <v>241</v>
      </c>
      <c r="D321" s="93">
        <v>0.999807</v>
      </c>
      <c r="E321" s="93">
        <v>0.999852</v>
      </c>
      <c r="F321" s="93">
        <v>0.999829</v>
      </c>
      <c r="G321" s="93">
        <v>5.0</v>
      </c>
      <c r="H321" s="93">
        <v>1.0</v>
      </c>
      <c r="I321" s="93">
        <v>67324.0</v>
      </c>
      <c r="J321" s="93">
        <v>67311.0</v>
      </c>
      <c r="K321" s="93">
        <v>13.0</v>
      </c>
      <c r="L321" s="93">
        <v>73814.0</v>
      </c>
      <c r="M321" s="93">
        <v>10.0</v>
      </c>
      <c r="N321" s="25">
        <f t="shared" si="1"/>
        <v>23</v>
      </c>
      <c r="O321" s="25">
        <f>N320+N321</f>
        <v>351</v>
      </c>
      <c r="AB321" s="91"/>
    </row>
    <row r="322">
      <c r="A322" s="95" t="s">
        <v>265</v>
      </c>
      <c r="B322" s="94" t="s">
        <v>60</v>
      </c>
      <c r="C322" s="95" t="s">
        <v>242</v>
      </c>
      <c r="D322" s="93">
        <v>0.990494</v>
      </c>
      <c r="E322" s="93">
        <v>0.989241</v>
      </c>
      <c r="F322" s="93">
        <v>0.989867</v>
      </c>
      <c r="G322" s="93">
        <v>43.0</v>
      </c>
      <c r="H322" s="93">
        <v>12.0</v>
      </c>
      <c r="I322" s="93">
        <v>8731.0</v>
      </c>
      <c r="J322" s="93">
        <v>8648.0</v>
      </c>
      <c r="K322" s="93">
        <v>83.0</v>
      </c>
      <c r="L322" s="93">
        <v>15769.0</v>
      </c>
      <c r="M322" s="93">
        <v>96.0</v>
      </c>
      <c r="N322" s="25">
        <f t="shared" si="1"/>
        <v>179</v>
      </c>
      <c r="O322" s="25">
        <f>N322+N323</f>
        <v>233</v>
      </c>
      <c r="AB322" s="91"/>
    </row>
    <row r="323">
      <c r="A323" s="95" t="s">
        <v>265</v>
      </c>
      <c r="B323" s="94" t="s">
        <v>62</v>
      </c>
      <c r="C323" s="95" t="s">
        <v>242</v>
      </c>
      <c r="D323" s="93">
        <v>0.999826</v>
      </c>
      <c r="E323" s="93">
        <v>0.999392</v>
      </c>
      <c r="F323" s="93">
        <v>0.999609</v>
      </c>
      <c r="G323" s="93">
        <v>6.0</v>
      </c>
      <c r="H323" s="93">
        <v>0.0</v>
      </c>
      <c r="I323" s="93">
        <v>69018.0</v>
      </c>
      <c r="J323" s="93">
        <v>69006.0</v>
      </c>
      <c r="K323" s="93">
        <v>12.0</v>
      </c>
      <c r="L323" s="93">
        <v>75864.0</v>
      </c>
      <c r="M323" s="93">
        <v>42.0</v>
      </c>
      <c r="N323" s="25">
        <f t="shared" si="1"/>
        <v>54</v>
      </c>
      <c r="O323" s="25">
        <f>N322+N323</f>
        <v>233</v>
      </c>
      <c r="AB323" s="91"/>
    </row>
    <row r="324">
      <c r="A324" s="95" t="s">
        <v>265</v>
      </c>
      <c r="B324" s="94" t="s">
        <v>60</v>
      </c>
      <c r="C324" s="95" t="s">
        <v>243</v>
      </c>
      <c r="D324" s="93">
        <v>0.993947</v>
      </c>
      <c r="E324" s="93">
        <v>0.990008</v>
      </c>
      <c r="F324" s="93">
        <v>0.991974</v>
      </c>
      <c r="G324" s="93">
        <v>12.0</v>
      </c>
      <c r="H324" s="93">
        <v>3.0</v>
      </c>
      <c r="I324" s="93">
        <v>3800.0</v>
      </c>
      <c r="J324" s="93">
        <v>3777.0</v>
      </c>
      <c r="K324" s="93">
        <v>23.0</v>
      </c>
      <c r="L324" s="93">
        <v>4537.0</v>
      </c>
      <c r="M324" s="93">
        <v>38.0</v>
      </c>
      <c r="N324" s="25">
        <f t="shared" si="1"/>
        <v>61</v>
      </c>
      <c r="O324" s="86">
        <f>N324+N325</f>
        <v>113</v>
      </c>
      <c r="AB324" s="91"/>
    </row>
    <row r="325">
      <c r="A325" s="95" t="s">
        <v>265</v>
      </c>
      <c r="B325" s="94" t="s">
        <v>62</v>
      </c>
      <c r="C325" s="95" t="s">
        <v>243</v>
      </c>
      <c r="D325" s="93">
        <v>0.999836</v>
      </c>
      <c r="E325" s="93">
        <v>0.999388</v>
      </c>
      <c r="F325" s="93">
        <v>0.999612</v>
      </c>
      <c r="G325" s="93">
        <v>5.0</v>
      </c>
      <c r="H325" s="93">
        <v>0.0</v>
      </c>
      <c r="I325" s="93">
        <v>66981.0</v>
      </c>
      <c r="J325" s="93">
        <v>66970.0</v>
      </c>
      <c r="K325" s="93">
        <v>11.0</v>
      </c>
      <c r="L325" s="93">
        <v>72264.0</v>
      </c>
      <c r="M325" s="93">
        <v>41.0</v>
      </c>
      <c r="N325" s="25">
        <f t="shared" si="1"/>
        <v>52</v>
      </c>
      <c r="O325" s="25">
        <f>N324+N325</f>
        <v>113</v>
      </c>
      <c r="AB325" s="91"/>
    </row>
    <row r="326">
      <c r="A326" s="95" t="s">
        <v>265</v>
      </c>
      <c r="B326" s="94" t="s">
        <v>60</v>
      </c>
      <c r="C326" s="95" t="s">
        <v>244</v>
      </c>
      <c r="D326" s="93">
        <v>0.984853</v>
      </c>
      <c r="E326" s="93">
        <v>0.985418</v>
      </c>
      <c r="F326" s="93">
        <v>0.985135</v>
      </c>
      <c r="G326" s="93">
        <v>95.0</v>
      </c>
      <c r="H326" s="93">
        <v>28.0</v>
      </c>
      <c r="I326" s="93">
        <v>11025.0</v>
      </c>
      <c r="J326" s="93">
        <v>10858.0</v>
      </c>
      <c r="K326" s="93">
        <v>167.0</v>
      </c>
      <c r="L326" s="93">
        <v>20601.0</v>
      </c>
      <c r="M326" s="93">
        <v>166.0</v>
      </c>
      <c r="N326" s="25">
        <f t="shared" si="1"/>
        <v>333</v>
      </c>
      <c r="O326" s="25">
        <f>N326+N327</f>
        <v>375</v>
      </c>
      <c r="AB326" s="91"/>
    </row>
    <row r="327">
      <c r="A327" s="95" t="s">
        <v>265</v>
      </c>
      <c r="B327" s="94" t="s">
        <v>62</v>
      </c>
      <c r="C327" s="95" t="s">
        <v>244</v>
      </c>
      <c r="D327" s="93">
        <v>0.99981</v>
      </c>
      <c r="E327" s="93">
        <v>0.999576</v>
      </c>
      <c r="F327" s="93">
        <v>0.999693</v>
      </c>
      <c r="G327" s="93">
        <v>5.0</v>
      </c>
      <c r="H327" s="93">
        <v>1.0</v>
      </c>
      <c r="I327" s="93">
        <v>68294.0</v>
      </c>
      <c r="J327" s="93">
        <v>68281.0</v>
      </c>
      <c r="K327" s="93">
        <v>13.0</v>
      </c>
      <c r="L327" s="93">
        <v>76849.0</v>
      </c>
      <c r="M327" s="93">
        <v>29.0</v>
      </c>
      <c r="N327" s="25">
        <f t="shared" si="1"/>
        <v>42</v>
      </c>
      <c r="O327" s="25">
        <f>N326+N327</f>
        <v>375</v>
      </c>
      <c r="AB327" s="91"/>
    </row>
    <row r="328">
      <c r="A328" s="95" t="s">
        <v>265</v>
      </c>
      <c r="B328" s="94" t="s">
        <v>60</v>
      </c>
      <c r="C328" s="95" t="s">
        <v>245</v>
      </c>
      <c r="D328" s="93">
        <v>0.985136</v>
      </c>
      <c r="E328" s="93">
        <v>0.985682</v>
      </c>
      <c r="F328" s="93">
        <v>0.985409</v>
      </c>
      <c r="G328" s="93">
        <v>95.0</v>
      </c>
      <c r="H328" s="93">
        <v>28.0</v>
      </c>
      <c r="I328" s="93">
        <v>11168.0</v>
      </c>
      <c r="J328" s="93">
        <v>11002.0</v>
      </c>
      <c r="K328" s="93">
        <v>166.0</v>
      </c>
      <c r="L328" s="93">
        <v>21645.0</v>
      </c>
      <c r="M328" s="93">
        <v>165.0</v>
      </c>
      <c r="N328" s="25">
        <f t="shared" si="1"/>
        <v>331</v>
      </c>
      <c r="O328" s="86">
        <f>N328+N329</f>
        <v>389</v>
      </c>
      <c r="AB328" s="91"/>
    </row>
    <row r="329">
      <c r="A329" s="95" t="s">
        <v>265</v>
      </c>
      <c r="B329" s="94" t="s">
        <v>62</v>
      </c>
      <c r="C329" s="95" t="s">
        <v>245</v>
      </c>
      <c r="D329" s="93">
        <v>0.999787</v>
      </c>
      <c r="E329" s="93">
        <v>0.99939</v>
      </c>
      <c r="F329" s="93">
        <v>0.999589</v>
      </c>
      <c r="G329" s="93">
        <v>7.0</v>
      </c>
      <c r="H329" s="93">
        <v>1.0</v>
      </c>
      <c r="I329" s="93">
        <v>70365.0</v>
      </c>
      <c r="J329" s="93">
        <v>70350.0</v>
      </c>
      <c r="K329" s="93">
        <v>15.0</v>
      </c>
      <c r="L329" s="93">
        <v>82462.0</v>
      </c>
      <c r="M329" s="93">
        <v>43.0</v>
      </c>
      <c r="N329" s="25">
        <f t="shared" si="1"/>
        <v>58</v>
      </c>
      <c r="O329" s="25">
        <f>N328+N329</f>
        <v>389</v>
      </c>
      <c r="AB329" s="91"/>
    </row>
    <row r="330">
      <c r="A330" s="95" t="s">
        <v>265</v>
      </c>
      <c r="B330" s="94" t="s">
        <v>60</v>
      </c>
      <c r="C330" s="95" t="s">
        <v>246</v>
      </c>
      <c r="D330" s="93">
        <v>0.985063</v>
      </c>
      <c r="E330" s="93">
        <v>0.985439</v>
      </c>
      <c r="F330" s="93">
        <v>0.985251</v>
      </c>
      <c r="G330" s="93">
        <v>95.0</v>
      </c>
      <c r="H330" s="93">
        <v>28.0</v>
      </c>
      <c r="I330" s="93">
        <v>11180.0</v>
      </c>
      <c r="J330" s="93">
        <v>11013.0</v>
      </c>
      <c r="K330" s="93">
        <v>167.0</v>
      </c>
      <c r="L330" s="93">
        <v>21512.0</v>
      </c>
      <c r="M330" s="93">
        <v>168.0</v>
      </c>
      <c r="N330" s="25">
        <f t="shared" si="1"/>
        <v>335</v>
      </c>
      <c r="O330" s="25">
        <f>N330+N331</f>
        <v>394</v>
      </c>
      <c r="AB330" s="91"/>
    </row>
    <row r="331">
      <c r="A331" s="95" t="s">
        <v>265</v>
      </c>
      <c r="B331" s="94" t="s">
        <v>62</v>
      </c>
      <c r="C331" s="95" t="s">
        <v>246</v>
      </c>
      <c r="D331" s="93">
        <v>0.999788</v>
      </c>
      <c r="E331" s="93">
        <v>0.999381</v>
      </c>
      <c r="F331" s="93">
        <v>0.999584</v>
      </c>
      <c r="G331" s="93">
        <v>7.0</v>
      </c>
      <c r="H331" s="93">
        <v>1.0</v>
      </c>
      <c r="I331" s="93">
        <v>70879.0</v>
      </c>
      <c r="J331" s="93">
        <v>70864.0</v>
      </c>
      <c r="K331" s="93">
        <v>15.0</v>
      </c>
      <c r="L331" s="93">
        <v>81262.0</v>
      </c>
      <c r="M331" s="93">
        <v>44.0</v>
      </c>
      <c r="N331" s="25">
        <f t="shared" si="1"/>
        <v>59</v>
      </c>
      <c r="O331" s="25">
        <f>N330+N331</f>
        <v>394</v>
      </c>
      <c r="AB331" s="91"/>
    </row>
    <row r="332">
      <c r="A332" s="95" t="s">
        <v>265</v>
      </c>
      <c r="B332" s="94" t="s">
        <v>60</v>
      </c>
      <c r="C332" s="95" t="s">
        <v>247</v>
      </c>
      <c r="D332" s="93">
        <v>0.984906</v>
      </c>
      <c r="E332" s="93">
        <v>0.985811</v>
      </c>
      <c r="F332" s="93">
        <v>0.985358</v>
      </c>
      <c r="G332" s="93">
        <v>95.0</v>
      </c>
      <c r="H332" s="93">
        <v>28.0</v>
      </c>
      <c r="I332" s="93">
        <v>11064.0</v>
      </c>
      <c r="J332" s="93">
        <v>10897.0</v>
      </c>
      <c r="K332" s="93">
        <v>167.0</v>
      </c>
      <c r="L332" s="93">
        <v>20702.0</v>
      </c>
      <c r="M332" s="93">
        <v>162.0</v>
      </c>
      <c r="N332" s="25">
        <f t="shared" si="1"/>
        <v>329</v>
      </c>
      <c r="O332" s="86">
        <f>N332+N333</f>
        <v>352</v>
      </c>
      <c r="AB332" s="91"/>
    </row>
    <row r="333">
      <c r="A333" s="95" t="s">
        <v>265</v>
      </c>
      <c r="B333" s="94" t="s">
        <v>62</v>
      </c>
      <c r="C333" s="95" t="s">
        <v>247</v>
      </c>
      <c r="D333" s="93">
        <v>0.999813</v>
      </c>
      <c r="E333" s="93">
        <v>0.999857</v>
      </c>
      <c r="F333" s="93">
        <v>0.999835</v>
      </c>
      <c r="G333" s="93">
        <v>5.0</v>
      </c>
      <c r="H333" s="93">
        <v>1.0</v>
      </c>
      <c r="I333" s="93">
        <v>69611.0</v>
      </c>
      <c r="J333" s="93">
        <v>69598.0</v>
      </c>
      <c r="K333" s="93">
        <v>13.0</v>
      </c>
      <c r="L333" s="93">
        <v>77841.0</v>
      </c>
      <c r="M333" s="93">
        <v>10.0</v>
      </c>
      <c r="N333" s="25">
        <f t="shared" si="1"/>
        <v>23</v>
      </c>
      <c r="O333" s="25">
        <f>N332+N333</f>
        <v>352</v>
      </c>
      <c r="AB333" s="91"/>
    </row>
    <row r="334">
      <c r="A334" s="95" t="s">
        <v>265</v>
      </c>
      <c r="B334" s="94" t="s">
        <v>60</v>
      </c>
      <c r="C334" s="95" t="s">
        <v>248</v>
      </c>
      <c r="D334" s="93">
        <v>0.984941</v>
      </c>
      <c r="E334" s="93">
        <v>0.985842</v>
      </c>
      <c r="F334" s="93">
        <v>0.985391</v>
      </c>
      <c r="G334" s="93">
        <v>95.0</v>
      </c>
      <c r="H334" s="93">
        <v>28.0</v>
      </c>
      <c r="I334" s="93">
        <v>11090.0</v>
      </c>
      <c r="J334" s="93">
        <v>10923.0</v>
      </c>
      <c r="K334" s="93">
        <v>167.0</v>
      </c>
      <c r="L334" s="93">
        <v>20840.0</v>
      </c>
      <c r="M334" s="93">
        <v>162.0</v>
      </c>
      <c r="N334" s="25">
        <f t="shared" si="1"/>
        <v>329</v>
      </c>
      <c r="O334" s="25">
        <f>N334+N335</f>
        <v>352</v>
      </c>
      <c r="AB334" s="91"/>
    </row>
    <row r="335">
      <c r="A335" s="95" t="s">
        <v>265</v>
      </c>
      <c r="B335" s="94" t="s">
        <v>62</v>
      </c>
      <c r="C335" s="95" t="s">
        <v>248</v>
      </c>
      <c r="D335" s="93">
        <v>0.999814</v>
      </c>
      <c r="E335" s="93">
        <v>0.999857</v>
      </c>
      <c r="F335" s="93">
        <v>0.999835</v>
      </c>
      <c r="G335" s="93">
        <v>5.0</v>
      </c>
      <c r="H335" s="93">
        <v>1.0</v>
      </c>
      <c r="I335" s="93">
        <v>69837.0</v>
      </c>
      <c r="J335" s="93">
        <v>69824.0</v>
      </c>
      <c r="K335" s="93">
        <v>13.0</v>
      </c>
      <c r="L335" s="93">
        <v>78243.0</v>
      </c>
      <c r="M335" s="93">
        <v>10.0</v>
      </c>
      <c r="N335" s="25">
        <f t="shared" si="1"/>
        <v>23</v>
      </c>
      <c r="O335" s="25">
        <f>N334+N335</f>
        <v>352</v>
      </c>
      <c r="AB335" s="91"/>
    </row>
    <row r="336">
      <c r="A336" s="95" t="s">
        <v>265</v>
      </c>
      <c r="B336" s="94" t="s">
        <v>60</v>
      </c>
      <c r="C336" s="95" t="s">
        <v>249</v>
      </c>
      <c r="D336" s="93">
        <v>0.909091</v>
      </c>
      <c r="E336" s="93">
        <v>0.769231</v>
      </c>
      <c r="F336" s="93">
        <v>0.833333</v>
      </c>
      <c r="G336" s="93">
        <v>0.0</v>
      </c>
      <c r="H336" s="93">
        <v>0.0</v>
      </c>
      <c r="I336" s="93">
        <v>11.0</v>
      </c>
      <c r="J336" s="93">
        <v>10.0</v>
      </c>
      <c r="K336" s="93">
        <v>1.0</v>
      </c>
      <c r="L336" s="93">
        <v>18.0</v>
      </c>
      <c r="M336" s="93">
        <v>3.0</v>
      </c>
      <c r="N336" s="25">
        <f t="shared" si="1"/>
        <v>4</v>
      </c>
      <c r="O336" s="86">
        <f>N336+N337</f>
        <v>5</v>
      </c>
      <c r="AB336" s="91"/>
    </row>
    <row r="337">
      <c r="A337" s="95" t="s">
        <v>265</v>
      </c>
      <c r="B337" s="94" t="s">
        <v>62</v>
      </c>
      <c r="C337" s="95" t="s">
        <v>249</v>
      </c>
      <c r="D337" s="93">
        <v>1.0</v>
      </c>
      <c r="E337" s="93">
        <v>0.99812</v>
      </c>
      <c r="F337" s="93">
        <v>0.999059</v>
      </c>
      <c r="G337" s="93">
        <v>0.0</v>
      </c>
      <c r="H337" s="93">
        <v>0.0</v>
      </c>
      <c r="I337" s="93">
        <v>531.0</v>
      </c>
      <c r="J337" s="93">
        <v>531.0</v>
      </c>
      <c r="K337" s="93">
        <v>0.0</v>
      </c>
      <c r="L337" s="93">
        <v>564.0</v>
      </c>
      <c r="M337" s="93">
        <v>1.0</v>
      </c>
      <c r="N337" s="25">
        <f t="shared" si="1"/>
        <v>1</v>
      </c>
      <c r="O337" s="25">
        <f>N336+N337</f>
        <v>5</v>
      </c>
      <c r="AB337" s="91"/>
    </row>
    <row r="338">
      <c r="A338" s="95" t="s">
        <v>265</v>
      </c>
      <c r="B338" s="94" t="s">
        <v>60</v>
      </c>
      <c r="C338" s="95" t="s">
        <v>250</v>
      </c>
      <c r="D338" s="93">
        <v>0.0</v>
      </c>
      <c r="G338" s="93">
        <v>0.0</v>
      </c>
      <c r="H338" s="93">
        <v>0.0</v>
      </c>
      <c r="I338" s="93">
        <v>0.0</v>
      </c>
      <c r="J338" s="93">
        <v>0.0</v>
      </c>
      <c r="K338" s="93">
        <v>0.0</v>
      </c>
      <c r="L338" s="93">
        <v>156.0</v>
      </c>
      <c r="M338" s="93">
        <v>0.0</v>
      </c>
      <c r="N338" s="25">
        <f t="shared" si="1"/>
        <v>0</v>
      </c>
      <c r="O338" s="25">
        <f>N338+N339</f>
        <v>0</v>
      </c>
      <c r="AB338" s="91"/>
    </row>
    <row r="339">
      <c r="A339" s="95" t="s">
        <v>265</v>
      </c>
      <c r="B339" s="94" t="s">
        <v>62</v>
      </c>
      <c r="C339" s="95" t="s">
        <v>250</v>
      </c>
      <c r="D339" s="93">
        <v>1.0</v>
      </c>
      <c r="E339" s="93">
        <v>1.0</v>
      </c>
      <c r="F339" s="93">
        <v>1.0</v>
      </c>
      <c r="G339" s="93">
        <v>0.0</v>
      </c>
      <c r="H339" s="93">
        <v>0.0</v>
      </c>
      <c r="I339" s="93">
        <v>17.0</v>
      </c>
      <c r="J339" s="93">
        <v>17.0</v>
      </c>
      <c r="K339" s="93">
        <v>0.0</v>
      </c>
      <c r="L339" s="93">
        <v>1764.0</v>
      </c>
      <c r="M339" s="93">
        <v>0.0</v>
      </c>
      <c r="N339" s="25">
        <f t="shared" si="1"/>
        <v>0</v>
      </c>
      <c r="O339" s="25">
        <f>N338+N339</f>
        <v>0</v>
      </c>
      <c r="AB339" s="91"/>
    </row>
    <row r="340">
      <c r="A340" s="95" t="s">
        <v>265</v>
      </c>
      <c r="B340" s="94" t="s">
        <v>60</v>
      </c>
      <c r="C340" s="95" t="s">
        <v>251</v>
      </c>
      <c r="D340" s="93">
        <v>1.0</v>
      </c>
      <c r="E340" s="93">
        <v>0.950413</v>
      </c>
      <c r="F340" s="93">
        <v>0.974576</v>
      </c>
      <c r="G340" s="93">
        <v>0.0</v>
      </c>
      <c r="H340" s="93">
        <v>0.0</v>
      </c>
      <c r="I340" s="93">
        <v>116.0</v>
      </c>
      <c r="J340" s="93">
        <v>116.0</v>
      </c>
      <c r="K340" s="93">
        <v>0.0</v>
      </c>
      <c r="L340" s="93">
        <v>964.0</v>
      </c>
      <c r="M340" s="93">
        <v>6.0</v>
      </c>
      <c r="N340" s="25">
        <f t="shared" si="1"/>
        <v>6</v>
      </c>
      <c r="O340" s="86">
        <f>N340+N341</f>
        <v>42</v>
      </c>
      <c r="AB340" s="91"/>
    </row>
    <row r="341">
      <c r="A341" s="95" t="s">
        <v>265</v>
      </c>
      <c r="B341" s="94" t="s">
        <v>62</v>
      </c>
      <c r="C341" s="95" t="s">
        <v>251</v>
      </c>
      <c r="D341" s="93">
        <v>0.998444</v>
      </c>
      <c r="E341" s="93">
        <v>0.974301</v>
      </c>
      <c r="F341" s="93">
        <v>0.986224</v>
      </c>
      <c r="G341" s="93">
        <v>2.0</v>
      </c>
      <c r="H341" s="93">
        <v>0.0</v>
      </c>
      <c r="I341" s="93">
        <v>1285.0</v>
      </c>
      <c r="J341" s="93">
        <v>1283.0</v>
      </c>
      <c r="K341" s="93">
        <v>2.0</v>
      </c>
      <c r="L341" s="93">
        <v>5185.0</v>
      </c>
      <c r="M341" s="93">
        <v>34.0</v>
      </c>
      <c r="N341" s="25">
        <f t="shared" si="1"/>
        <v>36</v>
      </c>
      <c r="O341" s="25">
        <f>N340+N341</f>
        <v>42</v>
      </c>
      <c r="AB341" s="91"/>
    </row>
    <row r="342">
      <c r="A342" s="95" t="s">
        <v>265</v>
      </c>
      <c r="B342" s="94" t="s">
        <v>60</v>
      </c>
      <c r="C342" s="95" t="s">
        <v>252</v>
      </c>
      <c r="D342" s="93">
        <v>1.0</v>
      </c>
      <c r="E342" s="93">
        <v>0.9375</v>
      </c>
      <c r="F342" s="93">
        <v>0.967742</v>
      </c>
      <c r="G342" s="93">
        <v>0.0</v>
      </c>
      <c r="H342" s="93">
        <v>0.0</v>
      </c>
      <c r="I342" s="93">
        <v>90.0</v>
      </c>
      <c r="J342" s="93">
        <v>90.0</v>
      </c>
      <c r="K342" s="93">
        <v>0.0</v>
      </c>
      <c r="L342" s="93">
        <v>825.0</v>
      </c>
      <c r="M342" s="93">
        <v>6.0</v>
      </c>
      <c r="N342" s="25">
        <f t="shared" si="1"/>
        <v>6</v>
      </c>
      <c r="O342" s="25">
        <f>N342+N343</f>
        <v>42</v>
      </c>
      <c r="AB342" s="91"/>
    </row>
    <row r="343">
      <c r="A343" s="95" t="s">
        <v>265</v>
      </c>
      <c r="B343" s="94" t="s">
        <v>62</v>
      </c>
      <c r="C343" s="95" t="s">
        <v>252</v>
      </c>
      <c r="D343" s="93">
        <v>0.998111</v>
      </c>
      <c r="E343" s="93">
        <v>0.968921</v>
      </c>
      <c r="F343" s="93">
        <v>0.9833</v>
      </c>
      <c r="G343" s="93">
        <v>2.0</v>
      </c>
      <c r="H343" s="93">
        <v>0.0</v>
      </c>
      <c r="I343" s="93">
        <v>1059.0</v>
      </c>
      <c r="J343" s="93">
        <v>1057.0</v>
      </c>
      <c r="K343" s="93">
        <v>2.0</v>
      </c>
      <c r="L343" s="93">
        <v>4783.0</v>
      </c>
      <c r="M343" s="93">
        <v>34.0</v>
      </c>
      <c r="N343" s="25">
        <f t="shared" si="1"/>
        <v>36</v>
      </c>
      <c r="O343" s="25">
        <f>N342+N343</f>
        <v>42</v>
      </c>
      <c r="AB343" s="91"/>
    </row>
    <row r="344">
      <c r="A344" s="95" t="s">
        <v>265</v>
      </c>
      <c r="B344" s="94" t="s">
        <v>60</v>
      </c>
      <c r="C344" s="95" t="s">
        <v>253</v>
      </c>
      <c r="D344" s="93">
        <v>0.959213</v>
      </c>
      <c r="E344" s="93">
        <v>0.966239</v>
      </c>
      <c r="F344" s="93">
        <v>0.962713</v>
      </c>
      <c r="G344" s="93">
        <v>36.0</v>
      </c>
      <c r="H344" s="93">
        <v>12.0</v>
      </c>
      <c r="I344" s="93">
        <v>1373.0</v>
      </c>
      <c r="J344" s="93">
        <v>1317.0</v>
      </c>
      <c r="K344" s="93">
        <v>56.0</v>
      </c>
      <c r="L344" s="93">
        <v>2777.0</v>
      </c>
      <c r="M344" s="93">
        <v>50.0</v>
      </c>
      <c r="N344" s="25">
        <f t="shared" si="1"/>
        <v>106</v>
      </c>
      <c r="O344" s="86">
        <f>N344+N345</f>
        <v>110</v>
      </c>
      <c r="AB344" s="91"/>
    </row>
    <row r="345">
      <c r="A345" s="95" t="s">
        <v>265</v>
      </c>
      <c r="B345" s="94" t="s">
        <v>62</v>
      </c>
      <c r="C345" s="95" t="s">
        <v>253</v>
      </c>
      <c r="D345" s="93">
        <v>0.995192</v>
      </c>
      <c r="E345" s="93">
        <v>0.995575</v>
      </c>
      <c r="F345" s="93">
        <v>0.995384</v>
      </c>
      <c r="G345" s="93">
        <v>1.0</v>
      </c>
      <c r="H345" s="93">
        <v>1.0</v>
      </c>
      <c r="I345" s="93">
        <v>416.0</v>
      </c>
      <c r="J345" s="93">
        <v>414.0</v>
      </c>
      <c r="K345" s="93">
        <v>2.0</v>
      </c>
      <c r="L345" s="93">
        <v>1296.0</v>
      </c>
      <c r="M345" s="93">
        <v>2.0</v>
      </c>
      <c r="N345" s="25">
        <f t="shared" si="1"/>
        <v>4</v>
      </c>
      <c r="O345" s="25">
        <f>N344+N345</f>
        <v>110</v>
      </c>
      <c r="AB345" s="91"/>
    </row>
    <row r="346">
      <c r="A346" s="95" t="s">
        <v>265</v>
      </c>
      <c r="B346" s="94" t="s">
        <v>60</v>
      </c>
      <c r="C346" s="95" t="s">
        <v>254</v>
      </c>
      <c r="D346" s="93">
        <v>0.777778</v>
      </c>
      <c r="E346" s="93">
        <v>0.763158</v>
      </c>
      <c r="F346" s="93">
        <v>0.770398</v>
      </c>
      <c r="G346" s="93">
        <v>3.0</v>
      </c>
      <c r="H346" s="93">
        <v>4.0</v>
      </c>
      <c r="I346" s="93">
        <v>27.0</v>
      </c>
      <c r="J346" s="93">
        <v>21.0</v>
      </c>
      <c r="K346" s="93">
        <v>6.0</v>
      </c>
      <c r="L346" s="93">
        <v>160.0</v>
      </c>
      <c r="M346" s="93">
        <v>9.0</v>
      </c>
      <c r="N346" s="25">
        <f t="shared" si="1"/>
        <v>15</v>
      </c>
      <c r="O346" s="25">
        <f>N346+N347</f>
        <v>15</v>
      </c>
      <c r="AB346" s="91"/>
    </row>
    <row r="347">
      <c r="A347" s="95" t="s">
        <v>265</v>
      </c>
      <c r="B347" s="94" t="s">
        <v>62</v>
      </c>
      <c r="C347" s="95" t="s">
        <v>254</v>
      </c>
      <c r="D347" s="93">
        <v>1.0</v>
      </c>
      <c r="E347" s="93">
        <v>1.0</v>
      </c>
      <c r="F347" s="93">
        <v>1.0</v>
      </c>
      <c r="G347" s="93">
        <v>0.0</v>
      </c>
      <c r="H347" s="93">
        <v>0.0</v>
      </c>
      <c r="I347" s="93">
        <v>1.0</v>
      </c>
      <c r="J347" s="93">
        <v>1.0</v>
      </c>
      <c r="K347" s="93">
        <v>0.0</v>
      </c>
      <c r="L347" s="93">
        <v>52.0</v>
      </c>
      <c r="M347" s="93">
        <v>0.0</v>
      </c>
      <c r="N347" s="25">
        <f t="shared" si="1"/>
        <v>0</v>
      </c>
      <c r="O347" s="25">
        <f>N346+N347</f>
        <v>15</v>
      </c>
      <c r="AB347" s="91"/>
    </row>
    <row r="348">
      <c r="A348" s="95" t="s">
        <v>265</v>
      </c>
      <c r="B348" s="96" t="s">
        <v>60</v>
      </c>
      <c r="C348" s="95" t="s">
        <v>255</v>
      </c>
      <c r="D348" s="93">
        <v>0.0</v>
      </c>
      <c r="E348" s="93">
        <v>0.0</v>
      </c>
      <c r="G348" s="93">
        <v>0.0</v>
      </c>
      <c r="H348" s="93">
        <v>0.0</v>
      </c>
      <c r="I348" s="93">
        <v>0.0</v>
      </c>
      <c r="J348" s="93">
        <v>0.0</v>
      </c>
      <c r="K348" s="93">
        <v>0.0</v>
      </c>
      <c r="L348" s="93">
        <v>0.0</v>
      </c>
      <c r="M348" s="93">
        <v>0.0</v>
      </c>
      <c r="N348" s="25">
        <f t="shared" si="1"/>
        <v>0</v>
      </c>
      <c r="O348" s="86">
        <f>N348+N349</f>
        <v>0</v>
      </c>
      <c r="AB348" s="91"/>
    </row>
    <row r="349">
      <c r="A349" s="95" t="s">
        <v>265</v>
      </c>
      <c r="B349" s="96" t="s">
        <v>62</v>
      </c>
      <c r="C349" s="95" t="s">
        <v>255</v>
      </c>
      <c r="D349" s="93">
        <v>0.0</v>
      </c>
      <c r="E349" s="93">
        <v>0.0</v>
      </c>
      <c r="G349" s="93">
        <v>0.0</v>
      </c>
      <c r="H349" s="93">
        <v>0.0</v>
      </c>
      <c r="I349" s="93">
        <v>0.0</v>
      </c>
      <c r="J349" s="93">
        <v>0.0</v>
      </c>
      <c r="K349" s="93">
        <v>0.0</v>
      </c>
      <c r="L349" s="93">
        <v>0.0</v>
      </c>
      <c r="M349" s="93">
        <v>0.0</v>
      </c>
      <c r="N349" s="25">
        <f t="shared" si="1"/>
        <v>0</v>
      </c>
      <c r="O349" s="25">
        <f>N348+N349</f>
        <v>0</v>
      </c>
      <c r="AB349" s="91"/>
    </row>
    <row r="350">
      <c r="A350" s="95" t="s">
        <v>265</v>
      </c>
      <c r="B350" s="96" t="s">
        <v>60</v>
      </c>
      <c r="C350" s="95" t="s">
        <v>256</v>
      </c>
      <c r="D350" s="93">
        <v>0.985468</v>
      </c>
      <c r="E350" s="93">
        <v>0.986428</v>
      </c>
      <c r="F350" s="93">
        <v>0.985948</v>
      </c>
      <c r="G350" s="93">
        <v>25.0</v>
      </c>
      <c r="H350" s="93">
        <v>2.0</v>
      </c>
      <c r="I350" s="93">
        <v>2959.0</v>
      </c>
      <c r="J350" s="93">
        <v>2916.0</v>
      </c>
      <c r="K350" s="93">
        <v>43.0</v>
      </c>
      <c r="L350" s="93">
        <v>5038.0</v>
      </c>
      <c r="M350" s="93">
        <v>41.0</v>
      </c>
      <c r="N350" s="25">
        <f t="shared" si="1"/>
        <v>84</v>
      </c>
      <c r="O350" s="25">
        <f>N350+N351</f>
        <v>100</v>
      </c>
      <c r="AB350" s="91"/>
    </row>
    <row r="351">
      <c r="A351" s="95" t="s">
        <v>265</v>
      </c>
      <c r="B351" s="96" t="s">
        <v>62</v>
      </c>
      <c r="C351" s="95" t="s">
        <v>256</v>
      </c>
      <c r="D351" s="93">
        <v>0.999881</v>
      </c>
      <c r="E351" s="93">
        <v>0.999171</v>
      </c>
      <c r="F351" s="93">
        <v>0.999526</v>
      </c>
      <c r="G351" s="93">
        <v>1.0</v>
      </c>
      <c r="H351" s="93">
        <v>1.0</v>
      </c>
      <c r="I351" s="93">
        <v>16852.0</v>
      </c>
      <c r="J351" s="93">
        <v>16850.0</v>
      </c>
      <c r="K351" s="93">
        <v>2.0</v>
      </c>
      <c r="L351" s="93">
        <v>19703.0</v>
      </c>
      <c r="M351" s="93">
        <v>14.0</v>
      </c>
      <c r="N351" s="25">
        <f t="shared" si="1"/>
        <v>16</v>
      </c>
      <c r="O351" s="25">
        <f>N350+N351</f>
        <v>100</v>
      </c>
      <c r="AB351" s="91"/>
    </row>
    <row r="352">
      <c r="A352" s="95" t="s">
        <v>265</v>
      </c>
      <c r="B352" s="96" t="s">
        <v>60</v>
      </c>
      <c r="C352" s="95" t="s">
        <v>257</v>
      </c>
      <c r="D352" s="93">
        <v>0.990159</v>
      </c>
      <c r="E352" s="93">
        <v>0.992488</v>
      </c>
      <c r="F352" s="93">
        <v>0.991322</v>
      </c>
      <c r="G352" s="93">
        <v>11.0</v>
      </c>
      <c r="H352" s="93">
        <v>1.0</v>
      </c>
      <c r="I352" s="93">
        <v>2134.0</v>
      </c>
      <c r="J352" s="93">
        <v>2113.0</v>
      </c>
      <c r="K352" s="93">
        <v>21.0</v>
      </c>
      <c r="L352" s="93">
        <v>2989.0</v>
      </c>
      <c r="M352" s="93">
        <v>16.0</v>
      </c>
      <c r="N352" s="25">
        <f t="shared" si="1"/>
        <v>37</v>
      </c>
      <c r="O352" s="86">
        <f>N352+N353</f>
        <v>39</v>
      </c>
      <c r="AB352" s="91"/>
    </row>
    <row r="353">
      <c r="A353" s="95" t="s">
        <v>265</v>
      </c>
      <c r="B353" s="96" t="s">
        <v>62</v>
      </c>
      <c r="C353" s="95" t="s">
        <v>257</v>
      </c>
      <c r="D353" s="93">
        <v>0.999319</v>
      </c>
      <c r="E353" s="93">
        <v>0.999336</v>
      </c>
      <c r="F353" s="93">
        <v>0.999328</v>
      </c>
      <c r="G353" s="93">
        <v>1.0</v>
      </c>
      <c r="H353" s="93">
        <v>0.0</v>
      </c>
      <c r="I353" s="93">
        <v>1469.0</v>
      </c>
      <c r="J353" s="93">
        <v>1468.0</v>
      </c>
      <c r="K353" s="93">
        <v>1.0</v>
      </c>
      <c r="L353" s="93">
        <v>2019.0</v>
      </c>
      <c r="M353" s="93">
        <v>1.0</v>
      </c>
      <c r="N353" s="25">
        <f t="shared" si="1"/>
        <v>2</v>
      </c>
      <c r="O353" s="25">
        <f>N352+N353</f>
        <v>39</v>
      </c>
      <c r="AB353" s="91"/>
    </row>
    <row r="354">
      <c r="A354" s="95" t="s">
        <v>265</v>
      </c>
      <c r="B354" s="96" t="s">
        <v>60</v>
      </c>
      <c r="C354" s="95" t="s">
        <v>258</v>
      </c>
      <c r="D354" s="93">
        <v>0.985582</v>
      </c>
      <c r="E354" s="93">
        <v>0.985472</v>
      </c>
      <c r="F354" s="93">
        <v>0.985527</v>
      </c>
      <c r="G354" s="93">
        <v>20.0</v>
      </c>
      <c r="H354" s="93">
        <v>8.0</v>
      </c>
      <c r="I354" s="93">
        <v>2705.0</v>
      </c>
      <c r="J354" s="93">
        <v>2666.0</v>
      </c>
      <c r="K354" s="93">
        <v>39.0</v>
      </c>
      <c r="L354" s="93">
        <v>8160.0</v>
      </c>
      <c r="M354" s="93">
        <v>42.0</v>
      </c>
      <c r="N354" s="25">
        <f t="shared" si="1"/>
        <v>81</v>
      </c>
      <c r="O354" s="25">
        <f>N354+N355</f>
        <v>81</v>
      </c>
      <c r="AB354" s="91"/>
    </row>
    <row r="355">
      <c r="A355" s="95" t="s">
        <v>265</v>
      </c>
      <c r="B355" s="96" t="s">
        <v>62</v>
      </c>
      <c r="C355" s="95" t="s">
        <v>258</v>
      </c>
      <c r="D355" s="93">
        <v>1.0</v>
      </c>
      <c r="E355" s="93">
        <v>1.0</v>
      </c>
      <c r="F355" s="93">
        <v>1.0</v>
      </c>
      <c r="G355" s="93">
        <v>0.0</v>
      </c>
      <c r="H355" s="93">
        <v>0.0</v>
      </c>
      <c r="I355" s="93">
        <v>317.0</v>
      </c>
      <c r="J355" s="93">
        <v>317.0</v>
      </c>
      <c r="K355" s="93">
        <v>0.0</v>
      </c>
      <c r="L355" s="93">
        <v>1218.0</v>
      </c>
      <c r="M355" s="93">
        <v>0.0</v>
      </c>
      <c r="N355" s="25">
        <f t="shared" si="1"/>
        <v>0</v>
      </c>
      <c r="O355" s="25">
        <f>N354+N355</f>
        <v>81</v>
      </c>
      <c r="AB355" s="91"/>
    </row>
    <row r="356">
      <c r="A356" s="95" t="s">
        <v>265</v>
      </c>
      <c r="B356" s="96" t="s">
        <v>60</v>
      </c>
      <c r="C356" s="95" t="s">
        <v>259</v>
      </c>
      <c r="D356" s="93">
        <v>0.988166</v>
      </c>
      <c r="E356" s="93">
        <v>0.981221</v>
      </c>
      <c r="F356" s="93">
        <v>0.984681</v>
      </c>
      <c r="G356" s="93">
        <v>1.0</v>
      </c>
      <c r="H356" s="93">
        <v>3.0</v>
      </c>
      <c r="I356" s="93">
        <v>169.0</v>
      </c>
      <c r="J356" s="93">
        <v>167.0</v>
      </c>
      <c r="K356" s="93">
        <v>2.0</v>
      </c>
      <c r="L356" s="93">
        <v>2896.0</v>
      </c>
      <c r="M356" s="93">
        <v>4.0</v>
      </c>
      <c r="N356" s="25">
        <f t="shared" si="1"/>
        <v>6</v>
      </c>
      <c r="O356" s="86">
        <f>N356+N357</f>
        <v>6</v>
      </c>
      <c r="AB356" s="91"/>
    </row>
    <row r="357">
      <c r="A357" s="95" t="s">
        <v>265</v>
      </c>
      <c r="B357" s="96" t="s">
        <v>62</v>
      </c>
      <c r="C357" s="95" t="s">
        <v>259</v>
      </c>
      <c r="D357" s="93">
        <v>1.0</v>
      </c>
      <c r="E357" s="93">
        <v>1.0</v>
      </c>
      <c r="F357" s="93">
        <v>1.0</v>
      </c>
      <c r="G357" s="93">
        <v>0.0</v>
      </c>
      <c r="H357" s="93">
        <v>0.0</v>
      </c>
      <c r="I357" s="93">
        <v>17.0</v>
      </c>
      <c r="J357" s="93">
        <v>17.0</v>
      </c>
      <c r="K357" s="93">
        <v>0.0</v>
      </c>
      <c r="L357" s="93">
        <v>316.0</v>
      </c>
      <c r="M357" s="93">
        <v>0.0</v>
      </c>
      <c r="N357" s="25">
        <f t="shared" si="1"/>
        <v>0</v>
      </c>
      <c r="O357" s="25">
        <f>N356+N357</f>
        <v>6</v>
      </c>
      <c r="AB357" s="91"/>
    </row>
    <row r="358">
      <c r="A358" s="95" t="s">
        <v>265</v>
      </c>
      <c r="B358" s="96" t="s">
        <v>60</v>
      </c>
      <c r="C358" s="95" t="s">
        <v>260</v>
      </c>
      <c r="D358" s="93">
        <v>0.978261</v>
      </c>
      <c r="E358" s="93">
        <v>0.977839</v>
      </c>
      <c r="F358" s="93">
        <v>0.97805</v>
      </c>
      <c r="G358" s="93">
        <v>4.0</v>
      </c>
      <c r="H358" s="93">
        <v>2.0</v>
      </c>
      <c r="I358" s="93">
        <v>322.0</v>
      </c>
      <c r="J358" s="93">
        <v>315.0</v>
      </c>
      <c r="K358" s="93">
        <v>7.0</v>
      </c>
      <c r="L358" s="93">
        <v>1187.0</v>
      </c>
      <c r="M358" s="93">
        <v>8.0</v>
      </c>
      <c r="N358" s="25">
        <f t="shared" si="1"/>
        <v>15</v>
      </c>
      <c r="O358" s="25">
        <f>N358+N359</f>
        <v>15</v>
      </c>
      <c r="AB358" s="91"/>
    </row>
    <row r="359">
      <c r="A359" s="95" t="s">
        <v>265</v>
      </c>
      <c r="B359" s="96" t="s">
        <v>62</v>
      </c>
      <c r="C359" s="95" t="s">
        <v>260</v>
      </c>
      <c r="D359" s="93">
        <v>1.0</v>
      </c>
      <c r="E359" s="93">
        <v>1.0</v>
      </c>
      <c r="F359" s="93">
        <v>1.0</v>
      </c>
      <c r="G359" s="93">
        <v>0.0</v>
      </c>
      <c r="H359" s="93">
        <v>0.0</v>
      </c>
      <c r="I359" s="93">
        <v>1.0</v>
      </c>
      <c r="J359" s="93">
        <v>1.0</v>
      </c>
      <c r="K359" s="93">
        <v>0.0</v>
      </c>
      <c r="L359" s="93">
        <v>238.0</v>
      </c>
      <c r="M359" s="93">
        <v>0.0</v>
      </c>
      <c r="N359" s="25">
        <f t="shared" si="1"/>
        <v>0</v>
      </c>
      <c r="O359" s="25">
        <f>N358+N359</f>
        <v>15</v>
      </c>
      <c r="AB359" s="91"/>
    </row>
    <row r="360">
      <c r="A360" s="95" t="s">
        <v>265</v>
      </c>
      <c r="B360" s="96" t="s">
        <v>60</v>
      </c>
      <c r="C360" s="95" t="s">
        <v>261</v>
      </c>
      <c r="D360" s="93">
        <v>0.985264</v>
      </c>
      <c r="E360" s="93">
        <v>0.985685</v>
      </c>
      <c r="F360" s="93">
        <v>0.985475</v>
      </c>
      <c r="G360" s="93">
        <v>91.0</v>
      </c>
      <c r="H360" s="93">
        <v>26.0</v>
      </c>
      <c r="I360" s="93">
        <v>10858.0</v>
      </c>
      <c r="J360" s="93">
        <v>10698.0</v>
      </c>
      <c r="K360" s="93">
        <v>160.0</v>
      </c>
      <c r="L360" s="93">
        <v>11177.0</v>
      </c>
      <c r="M360" s="93">
        <v>160.0</v>
      </c>
      <c r="N360" s="25">
        <f t="shared" si="1"/>
        <v>320</v>
      </c>
      <c r="O360" s="86">
        <f>N360+N361</f>
        <v>379</v>
      </c>
      <c r="AB360" s="91"/>
    </row>
    <row r="361">
      <c r="A361" s="95" t="s">
        <v>265</v>
      </c>
      <c r="B361" s="94" t="s">
        <v>62</v>
      </c>
      <c r="C361" s="93" t="s">
        <v>261</v>
      </c>
      <c r="D361" s="93">
        <v>0.999788</v>
      </c>
      <c r="E361" s="93">
        <v>0.999381</v>
      </c>
      <c r="F361" s="93">
        <v>0.999584</v>
      </c>
      <c r="G361" s="93">
        <v>7.0</v>
      </c>
      <c r="H361" s="93">
        <v>1.0</v>
      </c>
      <c r="I361" s="93">
        <v>70895.0</v>
      </c>
      <c r="J361" s="93">
        <v>70880.0</v>
      </c>
      <c r="K361" s="93">
        <v>15.0</v>
      </c>
      <c r="L361" s="93">
        <v>71040.0</v>
      </c>
      <c r="M361" s="93">
        <v>44.0</v>
      </c>
      <c r="N361" s="25">
        <f t="shared" si="1"/>
        <v>59</v>
      </c>
      <c r="O361" s="25">
        <f>N360+N361</f>
        <v>379</v>
      </c>
      <c r="AA361" s="91"/>
    </row>
    <row r="362">
      <c r="A362" s="89" t="s">
        <v>266</v>
      </c>
      <c r="B362" s="89" t="s">
        <v>60</v>
      </c>
      <c r="C362" s="57" t="s">
        <v>226</v>
      </c>
      <c r="D362" s="57">
        <v>0.97796</v>
      </c>
      <c r="E362" s="57">
        <v>0.978314</v>
      </c>
      <c r="F362" s="57">
        <v>0.978137</v>
      </c>
      <c r="G362" s="57">
        <v>3517.0</v>
      </c>
      <c r="H362" s="57">
        <v>1320.0</v>
      </c>
      <c r="I362" s="57">
        <v>260890.0</v>
      </c>
      <c r="J362" s="57">
        <v>255140.0</v>
      </c>
      <c r="K362" s="57">
        <v>5750.0</v>
      </c>
      <c r="L362" s="57">
        <v>786180.0</v>
      </c>
      <c r="M362" s="57">
        <v>5895.0</v>
      </c>
      <c r="N362" s="57">
        <f t="shared" si="1"/>
        <v>11645</v>
      </c>
      <c r="O362" s="57">
        <f>N362+N363</f>
        <v>20562</v>
      </c>
      <c r="P362" s="86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90"/>
      <c r="AB362" s="25"/>
    </row>
    <row r="363">
      <c r="A363" s="89" t="s">
        <v>266</v>
      </c>
      <c r="B363" s="57" t="s">
        <v>62</v>
      </c>
      <c r="C363" s="89" t="s">
        <v>226</v>
      </c>
      <c r="D363" s="57">
        <v>0.994457</v>
      </c>
      <c r="E363" s="57">
        <v>0.989884</v>
      </c>
      <c r="F363" s="57">
        <v>0.992166</v>
      </c>
      <c r="G363" s="57">
        <v>1821.0</v>
      </c>
      <c r="H363" s="57">
        <v>215.0</v>
      </c>
      <c r="I363" s="57">
        <v>565797.0</v>
      </c>
      <c r="J363" s="57">
        <v>562661.0</v>
      </c>
      <c r="K363" s="57">
        <v>3136.0</v>
      </c>
      <c r="L363" s="57">
        <v>979003.0</v>
      </c>
      <c r="M363" s="57">
        <v>5781.0</v>
      </c>
      <c r="N363" s="57">
        <f t="shared" si="1"/>
        <v>8917</v>
      </c>
      <c r="O363" s="57">
        <f>N362+N363</f>
        <v>20562</v>
      </c>
      <c r="P363" s="86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90"/>
    </row>
    <row r="364">
      <c r="A364" s="89" t="s">
        <v>266</v>
      </c>
      <c r="B364" s="57" t="s">
        <v>60</v>
      </c>
      <c r="C364" s="89" t="s">
        <v>227</v>
      </c>
      <c r="D364" s="57">
        <v>0.985627</v>
      </c>
      <c r="E364" s="57">
        <v>0.987785</v>
      </c>
      <c r="F364" s="57">
        <v>0.986705</v>
      </c>
      <c r="G364" s="57">
        <v>1085.0</v>
      </c>
      <c r="H364" s="57">
        <v>254.0</v>
      </c>
      <c r="I364" s="57">
        <v>141311.0</v>
      </c>
      <c r="J364" s="57">
        <v>139280.0</v>
      </c>
      <c r="K364" s="57">
        <v>2031.0</v>
      </c>
      <c r="L364" s="57">
        <v>506716.0</v>
      </c>
      <c r="M364" s="57">
        <v>1758.0</v>
      </c>
      <c r="N364" s="57">
        <f t="shared" si="1"/>
        <v>3789</v>
      </c>
      <c r="O364" s="57">
        <f>N364+N365</f>
        <v>4484</v>
      </c>
      <c r="P364" s="86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90"/>
    </row>
    <row r="365">
      <c r="A365" s="57" t="s">
        <v>266</v>
      </c>
      <c r="B365" s="57" t="s">
        <v>62</v>
      </c>
      <c r="C365" s="89" t="s">
        <v>227</v>
      </c>
      <c r="D365" s="57">
        <v>0.996424</v>
      </c>
      <c r="E365" s="57">
        <v>0.995122</v>
      </c>
      <c r="F365" s="57">
        <v>0.995772</v>
      </c>
      <c r="G365" s="57">
        <v>241.0</v>
      </c>
      <c r="H365" s="57">
        <v>18.0</v>
      </c>
      <c r="I365" s="57">
        <v>81366.0</v>
      </c>
      <c r="J365" s="57">
        <v>81075.0</v>
      </c>
      <c r="K365" s="57">
        <v>291.0</v>
      </c>
      <c r="L365" s="57">
        <v>168067.0</v>
      </c>
      <c r="M365" s="57">
        <v>404.0</v>
      </c>
      <c r="N365" s="57">
        <f t="shared" si="1"/>
        <v>695</v>
      </c>
      <c r="O365" s="57">
        <f>N364+N365</f>
        <v>4484</v>
      </c>
      <c r="P365" s="86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90"/>
    </row>
    <row r="366">
      <c r="A366" s="57" t="s">
        <v>266</v>
      </c>
      <c r="B366" s="57" t="s">
        <v>60</v>
      </c>
      <c r="C366" s="89" t="s">
        <v>228</v>
      </c>
      <c r="D366" s="57">
        <v>0.983838</v>
      </c>
      <c r="E366" s="57">
        <v>0.9757</v>
      </c>
      <c r="F366" s="57">
        <v>0.979752</v>
      </c>
      <c r="G366" s="57">
        <v>91.0</v>
      </c>
      <c r="H366" s="57">
        <v>33.0</v>
      </c>
      <c r="I366" s="57">
        <v>15840.0</v>
      </c>
      <c r="J366" s="57">
        <v>15584.0</v>
      </c>
      <c r="K366" s="57">
        <v>256.0</v>
      </c>
      <c r="L366" s="57">
        <v>81069.0</v>
      </c>
      <c r="M366" s="57">
        <v>387.0</v>
      </c>
      <c r="N366" s="57">
        <f t="shared" si="1"/>
        <v>643</v>
      </c>
      <c r="O366" s="57">
        <f>N366+N367</f>
        <v>7272</v>
      </c>
      <c r="P366" s="86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90"/>
    </row>
    <row r="367">
      <c r="A367" s="57" t="s">
        <v>266</v>
      </c>
      <c r="B367" s="57" t="s">
        <v>62</v>
      </c>
      <c r="C367" s="89" t="s">
        <v>228</v>
      </c>
      <c r="D367" s="57">
        <v>0.991231</v>
      </c>
      <c r="E367" s="57">
        <v>0.982627</v>
      </c>
      <c r="F367" s="57">
        <v>0.98691</v>
      </c>
      <c r="G367" s="57">
        <v>1049.0</v>
      </c>
      <c r="H367" s="57">
        <v>105.0</v>
      </c>
      <c r="I367" s="57">
        <v>251914.0</v>
      </c>
      <c r="J367" s="57">
        <v>249705.0</v>
      </c>
      <c r="K367" s="57">
        <v>2209.0</v>
      </c>
      <c r="L367" s="57">
        <v>459205.0</v>
      </c>
      <c r="M367" s="57">
        <v>4420.0</v>
      </c>
      <c r="N367" s="57">
        <f t="shared" si="1"/>
        <v>6629</v>
      </c>
      <c r="O367" s="57">
        <f>N366+N367</f>
        <v>7272</v>
      </c>
      <c r="P367" s="86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90"/>
    </row>
    <row r="368">
      <c r="A368" s="57" t="s">
        <v>266</v>
      </c>
      <c r="B368" s="57" t="s">
        <v>60</v>
      </c>
      <c r="C368" s="89" t="s">
        <v>229</v>
      </c>
      <c r="D368" s="57">
        <v>0.962367</v>
      </c>
      <c r="E368" s="57">
        <v>0.962166</v>
      </c>
      <c r="F368" s="57">
        <v>0.962266</v>
      </c>
      <c r="G368" s="57">
        <v>2352.0</v>
      </c>
      <c r="H368" s="57">
        <v>1057.0</v>
      </c>
      <c r="I368" s="57">
        <v>91914.0</v>
      </c>
      <c r="J368" s="57">
        <v>88455.0</v>
      </c>
      <c r="K368" s="57">
        <v>3459.0</v>
      </c>
      <c r="L368" s="57">
        <v>246960.0</v>
      </c>
      <c r="M368" s="57">
        <v>3798.0</v>
      </c>
      <c r="N368" s="57">
        <f t="shared" si="1"/>
        <v>7257</v>
      </c>
      <c r="O368" s="57">
        <f>N368+N369</f>
        <v>7958</v>
      </c>
      <c r="P368" s="86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90"/>
    </row>
    <row r="369">
      <c r="A369" s="57" t="s">
        <v>266</v>
      </c>
      <c r="B369" s="57" t="s">
        <v>62</v>
      </c>
      <c r="C369" s="89" t="s">
        <v>229</v>
      </c>
      <c r="D369" s="57">
        <v>0.996372</v>
      </c>
      <c r="E369" s="57">
        <v>0.993202</v>
      </c>
      <c r="F369" s="57">
        <v>0.994785</v>
      </c>
      <c r="G369" s="57">
        <v>198.0</v>
      </c>
      <c r="H369" s="57">
        <v>87.0</v>
      </c>
      <c r="I369" s="57">
        <v>66149.0</v>
      </c>
      <c r="J369" s="57">
        <v>65909.0</v>
      </c>
      <c r="K369" s="57">
        <v>240.0</v>
      </c>
      <c r="L369" s="57">
        <v>278117.0</v>
      </c>
      <c r="M369" s="57">
        <v>461.0</v>
      </c>
      <c r="N369" s="57">
        <f t="shared" si="1"/>
        <v>701</v>
      </c>
      <c r="O369" s="57">
        <f>N368+N369</f>
        <v>7958</v>
      </c>
      <c r="P369" s="86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90"/>
    </row>
    <row r="370">
      <c r="A370" s="57" t="s">
        <v>266</v>
      </c>
      <c r="B370" s="57" t="s">
        <v>60</v>
      </c>
      <c r="C370" s="89" t="s">
        <v>230</v>
      </c>
      <c r="D370" s="57">
        <v>0.985432</v>
      </c>
      <c r="E370" s="57">
        <v>0.986212</v>
      </c>
      <c r="F370" s="57">
        <v>0.985822</v>
      </c>
      <c r="G370" s="57">
        <v>31.0</v>
      </c>
      <c r="H370" s="57">
        <v>11.0</v>
      </c>
      <c r="I370" s="57">
        <v>4050.0</v>
      </c>
      <c r="J370" s="57">
        <v>3991.0</v>
      </c>
      <c r="K370" s="57">
        <v>59.0</v>
      </c>
      <c r="L370" s="57">
        <v>60178.0</v>
      </c>
      <c r="M370" s="57">
        <v>57.0</v>
      </c>
      <c r="N370" s="57">
        <f t="shared" si="1"/>
        <v>116</v>
      </c>
      <c r="O370" s="57">
        <f>N370+N371</f>
        <v>226</v>
      </c>
      <c r="P370" s="86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90"/>
    </row>
    <row r="371">
      <c r="A371" s="57" t="s">
        <v>266</v>
      </c>
      <c r="B371" s="57" t="s">
        <v>62</v>
      </c>
      <c r="C371" s="89" t="s">
        <v>230</v>
      </c>
      <c r="D371" s="57">
        <v>0.995063</v>
      </c>
      <c r="E371" s="57">
        <v>0.9941</v>
      </c>
      <c r="F371" s="57">
        <v>0.994581</v>
      </c>
      <c r="G371" s="57">
        <v>37.0</v>
      </c>
      <c r="H371" s="57">
        <v>2.0</v>
      </c>
      <c r="I371" s="57">
        <v>10128.0</v>
      </c>
      <c r="J371" s="57">
        <v>10078.0</v>
      </c>
      <c r="K371" s="57">
        <v>50.0</v>
      </c>
      <c r="L371" s="57">
        <v>105479.0</v>
      </c>
      <c r="M371" s="57">
        <v>60.0</v>
      </c>
      <c r="N371" s="57">
        <f t="shared" si="1"/>
        <v>110</v>
      </c>
      <c r="O371" s="57">
        <f>N370+N371</f>
        <v>226</v>
      </c>
      <c r="P371" s="86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90"/>
    </row>
    <row r="372">
      <c r="A372" s="57" t="s">
        <v>266</v>
      </c>
      <c r="B372" s="57" t="s">
        <v>60</v>
      </c>
      <c r="C372" s="89" t="s">
        <v>231</v>
      </c>
      <c r="D372" s="57">
        <v>0.959882</v>
      </c>
      <c r="E372" s="57">
        <v>0.956973</v>
      </c>
      <c r="F372" s="57">
        <v>0.958425</v>
      </c>
      <c r="G372" s="57">
        <v>746.0</v>
      </c>
      <c r="H372" s="57">
        <v>393.0</v>
      </c>
      <c r="I372" s="57">
        <v>27444.0</v>
      </c>
      <c r="J372" s="57">
        <v>26343.0</v>
      </c>
      <c r="K372" s="57">
        <v>1101.0</v>
      </c>
      <c r="L372" s="57">
        <v>84068.0</v>
      </c>
      <c r="M372" s="57">
        <v>1288.0</v>
      </c>
      <c r="N372" s="57">
        <f t="shared" si="1"/>
        <v>2389</v>
      </c>
      <c r="O372" s="57">
        <f>N372+N373</f>
        <v>2626</v>
      </c>
      <c r="P372" s="86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90"/>
    </row>
    <row r="373">
      <c r="A373" s="57" t="s">
        <v>266</v>
      </c>
      <c r="B373" s="57" t="s">
        <v>62</v>
      </c>
      <c r="C373" s="89" t="s">
        <v>231</v>
      </c>
      <c r="D373" s="57">
        <v>0.997106</v>
      </c>
      <c r="E373" s="57">
        <v>0.993549</v>
      </c>
      <c r="F373" s="57">
        <v>0.995324</v>
      </c>
      <c r="G373" s="57">
        <v>64.0</v>
      </c>
      <c r="H373" s="57">
        <v>38.0</v>
      </c>
      <c r="I373" s="57">
        <v>24878.0</v>
      </c>
      <c r="J373" s="57">
        <v>24806.0</v>
      </c>
      <c r="K373" s="57">
        <v>72.0</v>
      </c>
      <c r="L373" s="57">
        <v>63561.0</v>
      </c>
      <c r="M373" s="57">
        <v>165.0</v>
      </c>
      <c r="N373" s="57">
        <f t="shared" si="1"/>
        <v>237</v>
      </c>
      <c r="O373" s="57">
        <f>N372+N373</f>
        <v>2626</v>
      </c>
      <c r="P373" s="86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90"/>
    </row>
    <row r="374">
      <c r="A374" s="57" t="s">
        <v>266</v>
      </c>
      <c r="B374" s="57" t="s">
        <v>60</v>
      </c>
      <c r="C374" s="89" t="s">
        <v>232</v>
      </c>
      <c r="D374" s="57">
        <v>1.0</v>
      </c>
      <c r="E374" s="57">
        <v>1.0</v>
      </c>
      <c r="F374" s="57">
        <v>1.0</v>
      </c>
      <c r="G374" s="57">
        <v>0.0</v>
      </c>
      <c r="H374" s="57">
        <v>0.0</v>
      </c>
      <c r="I374" s="57">
        <v>8.0</v>
      </c>
      <c r="J374" s="57">
        <v>8.0</v>
      </c>
      <c r="K374" s="57">
        <v>0.0</v>
      </c>
      <c r="L374" s="57">
        <v>4209.0</v>
      </c>
      <c r="M374" s="57">
        <v>0.0</v>
      </c>
      <c r="N374" s="57">
        <f t="shared" si="1"/>
        <v>0</v>
      </c>
      <c r="O374" s="57">
        <f>N374+N375</f>
        <v>1</v>
      </c>
      <c r="P374" s="86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90"/>
    </row>
    <row r="375">
      <c r="A375" s="57" t="s">
        <v>266</v>
      </c>
      <c r="B375" s="57" t="s">
        <v>62</v>
      </c>
      <c r="C375" s="89" t="s">
        <v>232</v>
      </c>
      <c r="D375" s="57">
        <v>1.0</v>
      </c>
      <c r="E375" s="57">
        <v>0.994975</v>
      </c>
      <c r="F375" s="57">
        <v>0.997481</v>
      </c>
      <c r="G375" s="57">
        <v>0.0</v>
      </c>
      <c r="H375" s="57">
        <v>0.0</v>
      </c>
      <c r="I375" s="57">
        <v>198.0</v>
      </c>
      <c r="J375" s="57">
        <v>198.0</v>
      </c>
      <c r="K375" s="57">
        <v>0.0</v>
      </c>
      <c r="L375" s="57">
        <v>62122.0</v>
      </c>
      <c r="M375" s="57">
        <v>1.0</v>
      </c>
      <c r="N375" s="57">
        <f t="shared" si="1"/>
        <v>1</v>
      </c>
      <c r="O375" s="57">
        <f>N374+N375</f>
        <v>1</v>
      </c>
      <c r="P375" s="86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90"/>
    </row>
    <row r="376">
      <c r="A376" s="57" t="s">
        <v>266</v>
      </c>
      <c r="B376" s="57" t="s">
        <v>60</v>
      </c>
      <c r="C376" s="89" t="s">
        <v>233</v>
      </c>
      <c r="D376" s="57">
        <v>0.974953</v>
      </c>
      <c r="E376" s="57">
        <v>0.975271</v>
      </c>
      <c r="F376" s="57">
        <v>0.975112</v>
      </c>
      <c r="G376" s="57">
        <v>182.0</v>
      </c>
      <c r="H376" s="57">
        <v>83.0</v>
      </c>
      <c r="I376" s="57">
        <v>12137.0</v>
      </c>
      <c r="J376" s="57">
        <v>11833.0</v>
      </c>
      <c r="K376" s="57">
        <v>304.0</v>
      </c>
      <c r="L376" s="57">
        <v>96966.0</v>
      </c>
      <c r="M376" s="57">
        <v>313.0</v>
      </c>
      <c r="N376" s="57">
        <f t="shared" si="1"/>
        <v>617</v>
      </c>
      <c r="O376" s="57">
        <f>N376+N377</f>
        <v>787</v>
      </c>
      <c r="P376" s="86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90"/>
    </row>
    <row r="377">
      <c r="A377" s="57" t="s">
        <v>266</v>
      </c>
      <c r="B377" s="57" t="s">
        <v>62</v>
      </c>
      <c r="C377" s="89" t="s">
        <v>233</v>
      </c>
      <c r="D377" s="57">
        <v>0.996333</v>
      </c>
      <c r="E377" s="57">
        <v>0.995073</v>
      </c>
      <c r="F377" s="57">
        <v>0.995703</v>
      </c>
      <c r="G377" s="57">
        <v>56.0</v>
      </c>
      <c r="H377" s="57">
        <v>9.0</v>
      </c>
      <c r="I377" s="57">
        <v>19635.0</v>
      </c>
      <c r="J377" s="57">
        <v>19563.0</v>
      </c>
      <c r="K377" s="57">
        <v>72.0</v>
      </c>
      <c r="L377" s="57">
        <v>195602.0</v>
      </c>
      <c r="M377" s="57">
        <v>98.0</v>
      </c>
      <c r="N377" s="57">
        <f t="shared" si="1"/>
        <v>170</v>
      </c>
      <c r="O377" s="57">
        <f>N376+N377</f>
        <v>787</v>
      </c>
      <c r="P377" s="86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90"/>
    </row>
    <row r="378">
      <c r="A378" s="57" t="s">
        <v>266</v>
      </c>
      <c r="B378" s="57" t="s">
        <v>60</v>
      </c>
      <c r="C378" s="89" t="s">
        <v>234</v>
      </c>
      <c r="D378" s="57">
        <v>0.961945</v>
      </c>
      <c r="E378" s="57">
        <v>0.963006</v>
      </c>
      <c r="F378" s="57">
        <v>0.962475</v>
      </c>
      <c r="G378" s="57">
        <v>1575.0</v>
      </c>
      <c r="H378" s="57">
        <v>653.0</v>
      </c>
      <c r="I378" s="57">
        <v>60413.0</v>
      </c>
      <c r="J378" s="57">
        <v>58114.0</v>
      </c>
      <c r="K378" s="57">
        <v>2299.0</v>
      </c>
      <c r="L378" s="57">
        <v>98798.0</v>
      </c>
      <c r="M378" s="57">
        <v>2453.0</v>
      </c>
      <c r="N378" s="57">
        <f t="shared" si="1"/>
        <v>4752</v>
      </c>
      <c r="O378" s="57">
        <f>N378+N379</f>
        <v>5105</v>
      </c>
      <c r="P378" s="86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90"/>
    </row>
    <row r="379">
      <c r="A379" s="57" t="s">
        <v>266</v>
      </c>
      <c r="B379" s="57" t="s">
        <v>62</v>
      </c>
      <c r="C379" s="89" t="s">
        <v>234</v>
      </c>
      <c r="D379" s="57">
        <v>0.996187</v>
      </c>
      <c r="E379" s="57">
        <v>0.992627</v>
      </c>
      <c r="F379" s="57">
        <v>0.994404</v>
      </c>
      <c r="G379" s="57">
        <v>97.0</v>
      </c>
      <c r="H379" s="57">
        <v>47.0</v>
      </c>
      <c r="I379" s="57">
        <v>30945.0</v>
      </c>
      <c r="J379" s="57">
        <v>30827.0</v>
      </c>
      <c r="K379" s="57">
        <v>118.0</v>
      </c>
      <c r="L379" s="57">
        <v>46955.0</v>
      </c>
      <c r="M379" s="57">
        <v>235.0</v>
      </c>
      <c r="N379" s="57">
        <f t="shared" si="1"/>
        <v>353</v>
      </c>
      <c r="O379" s="57">
        <f>N378+N379</f>
        <v>5105</v>
      </c>
      <c r="P379" s="86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90"/>
    </row>
    <row r="380">
      <c r="A380" s="57" t="s">
        <v>266</v>
      </c>
      <c r="B380" s="57" t="s">
        <v>60</v>
      </c>
      <c r="C380" s="89" t="s">
        <v>235</v>
      </c>
      <c r="D380" s="57">
        <v>0.976493</v>
      </c>
      <c r="E380" s="57">
        <v>0.977321</v>
      </c>
      <c r="F380" s="57">
        <v>0.976907</v>
      </c>
      <c r="G380" s="57">
        <v>3425.0</v>
      </c>
      <c r="H380" s="57">
        <v>1302.0</v>
      </c>
      <c r="I380" s="57">
        <v>232867.0</v>
      </c>
      <c r="J380" s="57">
        <v>227393.0</v>
      </c>
      <c r="K380" s="57">
        <v>5474.0</v>
      </c>
      <c r="L380" s="57">
        <v>749179.0</v>
      </c>
      <c r="M380" s="57">
        <v>5532.0</v>
      </c>
      <c r="N380" s="57">
        <f t="shared" si="1"/>
        <v>11006</v>
      </c>
      <c r="O380" s="57">
        <f>N380+N381</f>
        <v>12402</v>
      </c>
      <c r="P380" s="86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90"/>
    </row>
    <row r="381">
      <c r="A381" s="57" t="s">
        <v>266</v>
      </c>
      <c r="B381" s="57" t="s">
        <v>62</v>
      </c>
      <c r="C381" s="89" t="s">
        <v>235</v>
      </c>
      <c r="D381" s="57">
        <v>0.9964</v>
      </c>
      <c r="E381" s="57">
        <v>0.994258</v>
      </c>
      <c r="F381" s="57">
        <v>0.995328</v>
      </c>
      <c r="G381" s="57">
        <v>439.0</v>
      </c>
      <c r="H381" s="57">
        <v>105.0</v>
      </c>
      <c r="I381" s="57">
        <v>147515.0</v>
      </c>
      <c r="J381" s="57">
        <v>146984.0</v>
      </c>
      <c r="K381" s="57">
        <v>531.0</v>
      </c>
      <c r="L381" s="57">
        <v>446173.0</v>
      </c>
      <c r="M381" s="57">
        <v>865.0</v>
      </c>
      <c r="N381" s="57">
        <f t="shared" si="1"/>
        <v>1396</v>
      </c>
      <c r="O381" s="57">
        <f>N380+N381</f>
        <v>12402</v>
      </c>
      <c r="P381" s="86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90"/>
    </row>
    <row r="382">
      <c r="A382" s="57" t="s">
        <v>266</v>
      </c>
      <c r="B382" s="57" t="s">
        <v>60</v>
      </c>
      <c r="C382" s="89" t="s">
        <v>236</v>
      </c>
      <c r="D382" s="57">
        <v>0.985388</v>
      </c>
      <c r="E382" s="57">
        <v>0.972626</v>
      </c>
      <c r="F382" s="57">
        <v>0.978965</v>
      </c>
      <c r="G382" s="57">
        <v>53.0</v>
      </c>
      <c r="H382" s="57">
        <v>18.0</v>
      </c>
      <c r="I382" s="57">
        <v>9444.0</v>
      </c>
      <c r="J382" s="57">
        <v>9306.0</v>
      </c>
      <c r="K382" s="57">
        <v>138.0</v>
      </c>
      <c r="L382" s="57">
        <v>55991.0</v>
      </c>
      <c r="M382" s="57">
        <v>260.0</v>
      </c>
      <c r="N382" s="57">
        <f t="shared" si="1"/>
        <v>398</v>
      </c>
      <c r="O382" s="57">
        <f>N382+N383</f>
        <v>5057</v>
      </c>
      <c r="P382" s="86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90"/>
    </row>
    <row r="383">
      <c r="A383" s="57" t="s">
        <v>266</v>
      </c>
      <c r="B383" s="57" t="s">
        <v>62</v>
      </c>
      <c r="C383" s="89" t="s">
        <v>236</v>
      </c>
      <c r="D383" s="57">
        <v>0.992511</v>
      </c>
      <c r="E383" s="57">
        <v>0.982684</v>
      </c>
      <c r="F383" s="57">
        <v>0.987573</v>
      </c>
      <c r="G383" s="57">
        <v>837.0</v>
      </c>
      <c r="H383" s="57">
        <v>66.0</v>
      </c>
      <c r="I383" s="57">
        <v>186398.0</v>
      </c>
      <c r="J383" s="57">
        <v>185002.0</v>
      </c>
      <c r="K383" s="57">
        <v>1396.0</v>
      </c>
      <c r="L383" s="57">
        <v>362498.0</v>
      </c>
      <c r="M383" s="57">
        <v>3263.0</v>
      </c>
      <c r="N383" s="57">
        <f t="shared" si="1"/>
        <v>4659</v>
      </c>
      <c r="O383" s="57">
        <f>N382+N383</f>
        <v>5057</v>
      </c>
      <c r="P383" s="86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90"/>
    </row>
    <row r="384">
      <c r="A384" s="57" t="s">
        <v>266</v>
      </c>
      <c r="B384" s="57" t="s">
        <v>60</v>
      </c>
      <c r="C384" s="89" t="s">
        <v>237</v>
      </c>
      <c r="D384" s="57">
        <v>0.985388</v>
      </c>
      <c r="E384" s="57">
        <v>0.972626</v>
      </c>
      <c r="F384" s="57">
        <v>0.978965</v>
      </c>
      <c r="G384" s="57">
        <v>53.0</v>
      </c>
      <c r="H384" s="57">
        <v>18.0</v>
      </c>
      <c r="I384" s="57">
        <v>9444.0</v>
      </c>
      <c r="J384" s="57">
        <v>9306.0</v>
      </c>
      <c r="K384" s="57">
        <v>138.0</v>
      </c>
      <c r="L384" s="57">
        <v>55982.0</v>
      </c>
      <c r="M384" s="57">
        <v>260.0</v>
      </c>
      <c r="N384" s="57">
        <f t="shared" si="1"/>
        <v>398</v>
      </c>
      <c r="O384" s="57">
        <f>N384+N385</f>
        <v>5057</v>
      </c>
      <c r="P384" s="86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90"/>
    </row>
    <row r="385">
      <c r="A385" s="57" t="s">
        <v>266</v>
      </c>
      <c r="B385" s="57" t="s">
        <v>62</v>
      </c>
      <c r="C385" s="89" t="s">
        <v>237</v>
      </c>
      <c r="D385" s="57">
        <v>0.992511</v>
      </c>
      <c r="E385" s="57">
        <v>0.982684</v>
      </c>
      <c r="F385" s="57">
        <v>0.987573</v>
      </c>
      <c r="G385" s="57">
        <v>837.0</v>
      </c>
      <c r="H385" s="57">
        <v>66.0</v>
      </c>
      <c r="I385" s="57">
        <v>186398.0</v>
      </c>
      <c r="J385" s="57">
        <v>185002.0</v>
      </c>
      <c r="K385" s="57">
        <v>1396.0</v>
      </c>
      <c r="L385" s="57">
        <v>362472.0</v>
      </c>
      <c r="M385" s="57">
        <v>3263.0</v>
      </c>
      <c r="N385" s="57">
        <f t="shared" si="1"/>
        <v>4659</v>
      </c>
      <c r="O385" s="57">
        <f>N384+N385</f>
        <v>5057</v>
      </c>
      <c r="P385" s="86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90"/>
    </row>
    <row r="386">
      <c r="A386" s="57" t="s">
        <v>266</v>
      </c>
      <c r="B386" s="57" t="s">
        <v>60</v>
      </c>
      <c r="C386" s="89" t="s">
        <v>238</v>
      </c>
      <c r="D386" s="57">
        <v>0.937824</v>
      </c>
      <c r="E386" s="57">
        <v>0.916096</v>
      </c>
      <c r="F386" s="57">
        <v>0.926833</v>
      </c>
      <c r="G386" s="57">
        <v>14.0</v>
      </c>
      <c r="H386" s="57">
        <v>4.0</v>
      </c>
      <c r="I386" s="57">
        <v>579.0</v>
      </c>
      <c r="J386" s="57">
        <v>543.0</v>
      </c>
      <c r="K386" s="57">
        <v>36.0</v>
      </c>
      <c r="L386" s="57">
        <v>9753.0</v>
      </c>
      <c r="M386" s="57">
        <v>49.0</v>
      </c>
      <c r="N386" s="57">
        <f t="shared" si="1"/>
        <v>85</v>
      </c>
      <c r="O386" s="57">
        <f>N386+N387</f>
        <v>1259</v>
      </c>
      <c r="P386" s="86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90"/>
    </row>
    <row r="387">
      <c r="A387" s="57" t="s">
        <v>266</v>
      </c>
      <c r="B387" s="57" t="s">
        <v>62</v>
      </c>
      <c r="C387" s="89" t="s">
        <v>238</v>
      </c>
      <c r="D387" s="57">
        <v>0.955113</v>
      </c>
      <c r="E387" s="57">
        <v>0.945696</v>
      </c>
      <c r="F387" s="57">
        <v>0.950381</v>
      </c>
      <c r="G387" s="57">
        <v>245.0</v>
      </c>
      <c r="H387" s="57">
        <v>16.0</v>
      </c>
      <c r="I387" s="57">
        <v>11763.0</v>
      </c>
      <c r="J387" s="57">
        <v>11235.0</v>
      </c>
      <c r="K387" s="57">
        <v>528.0</v>
      </c>
      <c r="L387" s="57">
        <v>60655.0</v>
      </c>
      <c r="M387" s="57">
        <v>646.0</v>
      </c>
      <c r="N387" s="57">
        <f t="shared" si="1"/>
        <v>1174</v>
      </c>
      <c r="O387" s="57">
        <f>N386+N387</f>
        <v>1259</v>
      </c>
      <c r="P387" s="86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90"/>
    </row>
    <row r="388">
      <c r="A388" s="57" t="s">
        <v>266</v>
      </c>
      <c r="B388" s="57" t="s">
        <v>60</v>
      </c>
      <c r="C388" s="89" t="s">
        <v>239</v>
      </c>
      <c r="D388" s="57">
        <v>0.993073</v>
      </c>
      <c r="E388" s="57">
        <v>0.994641</v>
      </c>
      <c r="F388" s="57">
        <v>0.993856</v>
      </c>
      <c r="G388" s="57">
        <v>437.0</v>
      </c>
      <c r="H388" s="57">
        <v>62.0</v>
      </c>
      <c r="I388" s="57">
        <v>154028.0</v>
      </c>
      <c r="J388" s="57">
        <v>152961.0</v>
      </c>
      <c r="K388" s="57">
        <v>1067.0</v>
      </c>
      <c r="L388" s="57">
        <v>179561.0</v>
      </c>
      <c r="M388" s="57">
        <v>823.0</v>
      </c>
      <c r="N388" s="57">
        <f t="shared" si="1"/>
        <v>1890</v>
      </c>
      <c r="O388" s="57">
        <f>N388+N389</f>
        <v>18653</v>
      </c>
      <c r="P388" s="86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90"/>
    </row>
    <row r="389">
      <c r="A389" s="57" t="s">
        <v>266</v>
      </c>
      <c r="B389" s="57" t="s">
        <v>62</v>
      </c>
      <c r="C389" s="89" t="s">
        <v>239</v>
      </c>
      <c r="D389" s="57">
        <v>0.99735</v>
      </c>
      <c r="E389" s="57">
        <v>0.996414</v>
      </c>
      <c r="F389" s="57">
        <v>0.996882</v>
      </c>
      <c r="G389" s="57">
        <v>5752.0</v>
      </c>
      <c r="H389" s="57">
        <v>156.0</v>
      </c>
      <c r="I389" s="57">
        <v>2686298.0</v>
      </c>
      <c r="J389" s="57">
        <v>2679178.0</v>
      </c>
      <c r="K389" s="57">
        <v>7120.0</v>
      </c>
      <c r="L389" s="57">
        <v>2813072.0</v>
      </c>
      <c r="M389" s="57">
        <v>9643.0</v>
      </c>
      <c r="N389" s="57">
        <f t="shared" si="1"/>
        <v>16763</v>
      </c>
      <c r="O389" s="57">
        <f>N388+N389</f>
        <v>18653</v>
      </c>
      <c r="P389" s="86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90"/>
    </row>
    <row r="390">
      <c r="A390" s="57" t="s">
        <v>266</v>
      </c>
      <c r="B390" s="57" t="s">
        <v>60</v>
      </c>
      <c r="C390" s="89" t="s">
        <v>240</v>
      </c>
      <c r="D390" s="57">
        <v>0.982471</v>
      </c>
      <c r="E390" s="57">
        <v>0.982317</v>
      </c>
      <c r="F390" s="57">
        <v>0.982394</v>
      </c>
      <c r="G390" s="57">
        <v>2881.0</v>
      </c>
      <c r="H390" s="57">
        <v>1140.0</v>
      </c>
      <c r="I390" s="57">
        <v>274119.0</v>
      </c>
      <c r="J390" s="57">
        <v>269314.0</v>
      </c>
      <c r="K390" s="57">
        <v>4805.0</v>
      </c>
      <c r="L390" s="57">
        <v>462997.0</v>
      </c>
      <c r="M390" s="57">
        <v>4987.0</v>
      </c>
      <c r="N390" s="57">
        <f t="shared" si="1"/>
        <v>9792</v>
      </c>
      <c r="O390" s="57">
        <f>N390+N391</f>
        <v>34777</v>
      </c>
      <c r="P390" s="86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90"/>
    </row>
    <row r="391">
      <c r="A391" s="57" t="s">
        <v>266</v>
      </c>
      <c r="B391" s="57" t="s">
        <v>62</v>
      </c>
      <c r="C391" s="89" t="s">
        <v>240</v>
      </c>
      <c r="D391" s="57">
        <v>0.996857</v>
      </c>
      <c r="E391" s="57">
        <v>0.995273</v>
      </c>
      <c r="F391" s="57">
        <v>0.996065</v>
      </c>
      <c r="G391" s="57">
        <v>7332.0</v>
      </c>
      <c r="H391" s="57">
        <v>353.0</v>
      </c>
      <c r="I391" s="57">
        <v>3170729.0</v>
      </c>
      <c r="J391" s="57">
        <v>3160764.0</v>
      </c>
      <c r="K391" s="57">
        <v>9965.0</v>
      </c>
      <c r="L391" s="57">
        <v>3624020.0</v>
      </c>
      <c r="M391" s="57">
        <v>15020.0</v>
      </c>
      <c r="N391" s="57">
        <f t="shared" si="1"/>
        <v>24985</v>
      </c>
      <c r="O391" s="57">
        <f>N390+N391</f>
        <v>34777</v>
      </c>
      <c r="P391" s="86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90"/>
    </row>
    <row r="392">
      <c r="A392" s="57" t="s">
        <v>266</v>
      </c>
      <c r="B392" s="57" t="s">
        <v>60</v>
      </c>
      <c r="C392" s="89" t="s">
        <v>241</v>
      </c>
      <c r="D392" s="57">
        <v>0.983565</v>
      </c>
      <c r="E392" s="57">
        <v>0.984538</v>
      </c>
      <c r="F392" s="57">
        <v>0.984051</v>
      </c>
      <c r="G392" s="57">
        <v>3860.0</v>
      </c>
      <c r="H392" s="57">
        <v>1349.0</v>
      </c>
      <c r="I392" s="57">
        <v>398657.0</v>
      </c>
      <c r="J392" s="57">
        <v>392105.0</v>
      </c>
      <c r="K392" s="57">
        <v>6552.0</v>
      </c>
      <c r="L392" s="57">
        <v>884757.0</v>
      </c>
      <c r="M392" s="57">
        <v>6325.0</v>
      </c>
      <c r="N392" s="57">
        <f t="shared" si="1"/>
        <v>12877</v>
      </c>
      <c r="O392" s="57">
        <f>N392+N393</f>
        <v>31928</v>
      </c>
      <c r="P392" s="86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90"/>
    </row>
    <row r="393">
      <c r="A393" s="57" t="s">
        <v>266</v>
      </c>
      <c r="B393" s="57" t="s">
        <v>62</v>
      </c>
      <c r="C393" s="89" t="s">
        <v>241</v>
      </c>
      <c r="D393" s="57">
        <v>0.997318</v>
      </c>
      <c r="E393" s="57">
        <v>0.99634</v>
      </c>
      <c r="F393" s="57">
        <v>0.996828</v>
      </c>
      <c r="G393" s="57">
        <v>6524.0</v>
      </c>
      <c r="H393" s="57">
        <v>266.0</v>
      </c>
      <c r="I393" s="57">
        <v>3000181.0</v>
      </c>
      <c r="J393" s="57">
        <v>2992134.0</v>
      </c>
      <c r="K393" s="57">
        <v>8047.0</v>
      </c>
      <c r="L393" s="57">
        <v>3332866.0</v>
      </c>
      <c r="M393" s="57">
        <v>11004.0</v>
      </c>
      <c r="N393" s="57">
        <f t="shared" si="1"/>
        <v>19051</v>
      </c>
      <c r="O393" s="57">
        <f>N392+N393</f>
        <v>31928</v>
      </c>
      <c r="P393" s="86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90"/>
    </row>
    <row r="394">
      <c r="A394" s="57" t="s">
        <v>266</v>
      </c>
      <c r="B394" s="57" t="s">
        <v>60</v>
      </c>
      <c r="C394" s="89" t="s">
        <v>242</v>
      </c>
      <c r="D394" s="57">
        <v>0.989582</v>
      </c>
      <c r="E394" s="57">
        <v>0.990969</v>
      </c>
      <c r="F394" s="57">
        <v>0.990275</v>
      </c>
      <c r="G394" s="57">
        <v>1613.0</v>
      </c>
      <c r="H394" s="57">
        <v>333.0</v>
      </c>
      <c r="I394" s="57">
        <v>323286.0</v>
      </c>
      <c r="J394" s="57">
        <v>319918.0</v>
      </c>
      <c r="K394" s="57">
        <v>3368.0</v>
      </c>
      <c r="L394" s="57">
        <v>721286.0</v>
      </c>
      <c r="M394" s="57">
        <v>2938.0</v>
      </c>
      <c r="N394" s="57">
        <f t="shared" si="1"/>
        <v>6306</v>
      </c>
      <c r="O394" s="57">
        <f>N394+N395</f>
        <v>31285</v>
      </c>
      <c r="P394" s="86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90"/>
    </row>
    <row r="395">
      <c r="A395" s="57" t="s">
        <v>266</v>
      </c>
      <c r="B395" s="57" t="s">
        <v>62</v>
      </c>
      <c r="C395" s="89" t="s">
        <v>242</v>
      </c>
      <c r="D395" s="57">
        <v>0.996856</v>
      </c>
      <c r="E395" s="57">
        <v>0.995313</v>
      </c>
      <c r="F395" s="57">
        <v>0.996084</v>
      </c>
      <c r="G395" s="57">
        <v>7375.0</v>
      </c>
      <c r="H395" s="57">
        <v>284.0</v>
      </c>
      <c r="I395" s="57">
        <v>3185946.0</v>
      </c>
      <c r="J395" s="57">
        <v>3175930.0</v>
      </c>
      <c r="K395" s="57">
        <v>10016.0</v>
      </c>
      <c r="L395" s="57">
        <v>3513963.0</v>
      </c>
      <c r="M395" s="57">
        <v>14963.0</v>
      </c>
      <c r="N395" s="57">
        <f t="shared" si="1"/>
        <v>24979</v>
      </c>
      <c r="O395" s="57">
        <f>N394+N395</f>
        <v>31285</v>
      </c>
      <c r="P395" s="86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90"/>
    </row>
    <row r="396">
      <c r="A396" s="57" t="s">
        <v>266</v>
      </c>
      <c r="B396" s="57" t="s">
        <v>60</v>
      </c>
      <c r="C396" s="89" t="s">
        <v>243</v>
      </c>
      <c r="D396" s="57">
        <v>0.992607</v>
      </c>
      <c r="E396" s="57">
        <v>0.993458</v>
      </c>
      <c r="F396" s="57">
        <v>0.993032</v>
      </c>
      <c r="G396" s="57">
        <v>530.0</v>
      </c>
      <c r="H396" s="57">
        <v>82.0</v>
      </c>
      <c r="I396" s="57">
        <v>182333.0</v>
      </c>
      <c r="J396" s="57">
        <v>180985.0</v>
      </c>
      <c r="K396" s="57">
        <v>1348.0</v>
      </c>
      <c r="L396" s="57">
        <v>217192.0</v>
      </c>
      <c r="M396" s="57">
        <v>1189.0</v>
      </c>
      <c r="N396" s="57">
        <f t="shared" si="1"/>
        <v>2537</v>
      </c>
      <c r="O396" s="57">
        <f>N396+N397</f>
        <v>26821</v>
      </c>
      <c r="P396" s="86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90"/>
    </row>
    <row r="397">
      <c r="A397" s="57" t="s">
        <v>266</v>
      </c>
      <c r="B397" s="57" t="s">
        <v>62</v>
      </c>
      <c r="C397" s="89" t="s">
        <v>243</v>
      </c>
      <c r="D397" s="57">
        <v>0.996868</v>
      </c>
      <c r="E397" s="57">
        <v>0.995319</v>
      </c>
      <c r="F397" s="57">
        <v>0.996092</v>
      </c>
      <c r="G397" s="57">
        <v>7134.0</v>
      </c>
      <c r="H397" s="57">
        <v>266.0</v>
      </c>
      <c r="I397" s="57">
        <v>3104580.0</v>
      </c>
      <c r="J397" s="57">
        <v>3094855.0</v>
      </c>
      <c r="K397" s="57">
        <v>9725.0</v>
      </c>
      <c r="L397" s="57">
        <v>3345903.0</v>
      </c>
      <c r="M397" s="57">
        <v>14559.0</v>
      </c>
      <c r="N397" s="57">
        <f t="shared" si="1"/>
        <v>24284</v>
      </c>
      <c r="O397" s="57">
        <f>N396+N397</f>
        <v>26821</v>
      </c>
      <c r="P397" s="86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90"/>
    </row>
    <row r="398">
      <c r="A398" s="57" t="s">
        <v>266</v>
      </c>
      <c r="B398" s="57" t="s">
        <v>60</v>
      </c>
      <c r="C398" s="89" t="s">
        <v>244</v>
      </c>
      <c r="D398" s="57">
        <v>0.983534</v>
      </c>
      <c r="E398" s="57">
        <v>0.984484</v>
      </c>
      <c r="F398" s="57">
        <v>0.984009</v>
      </c>
      <c r="G398" s="57">
        <v>3895.0</v>
      </c>
      <c r="H398" s="57">
        <v>1364.0</v>
      </c>
      <c r="I398" s="57">
        <v>404953.0</v>
      </c>
      <c r="J398" s="57">
        <v>398285.0</v>
      </c>
      <c r="K398" s="57">
        <v>6668.0</v>
      </c>
      <c r="L398" s="57">
        <v>909853.0</v>
      </c>
      <c r="M398" s="57">
        <v>6445.0</v>
      </c>
      <c r="N398" s="57">
        <f t="shared" si="1"/>
        <v>13113</v>
      </c>
      <c r="O398" s="57">
        <f>N398+N399</f>
        <v>34134</v>
      </c>
      <c r="P398" s="86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90"/>
    </row>
    <row r="399">
      <c r="A399" s="57" t="s">
        <v>266</v>
      </c>
      <c r="B399" s="57" t="s">
        <v>62</v>
      </c>
      <c r="C399" s="89" t="s">
        <v>244</v>
      </c>
      <c r="D399" s="57">
        <v>0.99711</v>
      </c>
      <c r="E399" s="57">
        <v>0.996042</v>
      </c>
      <c r="F399" s="57">
        <v>0.996575</v>
      </c>
      <c r="G399" s="57">
        <v>6736.0</v>
      </c>
      <c r="H399" s="57">
        <v>305.0</v>
      </c>
      <c r="I399" s="57">
        <v>3065697.0</v>
      </c>
      <c r="J399" s="57">
        <v>3056837.0</v>
      </c>
      <c r="K399" s="57">
        <v>8860.0</v>
      </c>
      <c r="L399" s="57">
        <v>3429578.0</v>
      </c>
      <c r="M399" s="57">
        <v>12161.0</v>
      </c>
      <c r="N399" s="57">
        <f t="shared" si="1"/>
        <v>21021</v>
      </c>
      <c r="O399" s="57">
        <f>N398+N399</f>
        <v>34134</v>
      </c>
      <c r="P399" s="86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90"/>
    </row>
    <row r="400">
      <c r="A400" s="57" t="s">
        <v>266</v>
      </c>
      <c r="B400" s="57" t="s">
        <v>60</v>
      </c>
      <c r="C400" s="89" t="s">
        <v>245</v>
      </c>
      <c r="D400" s="57">
        <v>0.983582</v>
      </c>
      <c r="E400" s="57">
        <v>0.984244</v>
      </c>
      <c r="F400" s="57">
        <v>0.983913</v>
      </c>
      <c r="G400" s="57">
        <v>3950.0</v>
      </c>
      <c r="H400" s="57">
        <v>1382.0</v>
      </c>
      <c r="I400" s="57">
        <v>414361.0</v>
      </c>
      <c r="J400" s="57">
        <v>407558.0</v>
      </c>
      <c r="K400" s="57">
        <v>6803.0</v>
      </c>
      <c r="L400" s="57">
        <v>962599.0</v>
      </c>
      <c r="M400" s="57">
        <v>6694.0</v>
      </c>
      <c r="N400" s="57">
        <f t="shared" si="1"/>
        <v>13497</v>
      </c>
      <c r="O400" s="57">
        <f>N400+N401</f>
        <v>38936</v>
      </c>
      <c r="P400" s="86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90"/>
    </row>
    <row r="401">
      <c r="A401" s="57" t="s">
        <v>266</v>
      </c>
      <c r="B401" s="57" t="s">
        <v>62</v>
      </c>
      <c r="C401" s="89" t="s">
        <v>245</v>
      </c>
      <c r="D401" s="57">
        <v>0.996849</v>
      </c>
      <c r="E401" s="57">
        <v>0.995291</v>
      </c>
      <c r="F401" s="57">
        <v>0.99607</v>
      </c>
      <c r="G401" s="57">
        <v>7522.0</v>
      </c>
      <c r="H401" s="57">
        <v>369.0</v>
      </c>
      <c r="I401" s="57">
        <v>3231773.0</v>
      </c>
      <c r="J401" s="57">
        <v>3221591.0</v>
      </c>
      <c r="K401" s="57">
        <v>10182.0</v>
      </c>
      <c r="L401" s="57">
        <v>3768931.0</v>
      </c>
      <c r="M401" s="57">
        <v>15257.0</v>
      </c>
      <c r="N401" s="57">
        <f t="shared" si="1"/>
        <v>25439</v>
      </c>
      <c r="O401" s="57">
        <f>N400+N401</f>
        <v>38936</v>
      </c>
      <c r="P401" s="86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90"/>
    </row>
    <row r="402">
      <c r="A402" s="57" t="s">
        <v>266</v>
      </c>
      <c r="B402" s="57" t="s">
        <v>60</v>
      </c>
      <c r="C402" s="89" t="s">
        <v>246</v>
      </c>
      <c r="D402" s="57">
        <v>0.983576</v>
      </c>
      <c r="E402" s="57">
        <v>0.984208</v>
      </c>
      <c r="F402" s="57">
        <v>0.983892</v>
      </c>
      <c r="G402" s="57">
        <v>3952.0</v>
      </c>
      <c r="H402" s="57">
        <v>1382.0</v>
      </c>
      <c r="I402" s="57">
        <v>414525.0</v>
      </c>
      <c r="J402" s="57">
        <v>407717.0</v>
      </c>
      <c r="K402" s="57">
        <v>6808.0</v>
      </c>
      <c r="L402" s="57">
        <v>959033.0</v>
      </c>
      <c r="M402" s="57">
        <v>6712.0</v>
      </c>
      <c r="N402" s="57">
        <f t="shared" si="1"/>
        <v>13520</v>
      </c>
      <c r="O402" s="57">
        <f>N402+N403</f>
        <v>39145</v>
      </c>
      <c r="P402" s="86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90"/>
    </row>
    <row r="403">
      <c r="A403" s="57" t="s">
        <v>266</v>
      </c>
      <c r="B403" s="57" t="s">
        <v>62</v>
      </c>
      <c r="C403" s="89" t="s">
        <v>246</v>
      </c>
      <c r="D403" s="57">
        <v>0.996854</v>
      </c>
      <c r="E403" s="57">
        <v>0.995273</v>
      </c>
      <c r="F403" s="57">
        <v>0.996063</v>
      </c>
      <c r="G403" s="57">
        <v>7552.0</v>
      </c>
      <c r="H403" s="57">
        <v>371.0</v>
      </c>
      <c r="I403" s="57">
        <v>3249548.0</v>
      </c>
      <c r="J403" s="57">
        <v>3239324.0</v>
      </c>
      <c r="K403" s="57">
        <v>10224.0</v>
      </c>
      <c r="L403" s="57">
        <v>3728144.0</v>
      </c>
      <c r="M403" s="57">
        <v>15401.0</v>
      </c>
      <c r="N403" s="57">
        <f t="shared" si="1"/>
        <v>25625</v>
      </c>
      <c r="O403" s="57">
        <f>N402+N403</f>
        <v>39145</v>
      </c>
      <c r="P403" s="86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90"/>
    </row>
    <row r="404">
      <c r="A404" s="57" t="s">
        <v>266</v>
      </c>
      <c r="B404" s="57" t="s">
        <v>60</v>
      </c>
      <c r="C404" s="89" t="s">
        <v>247</v>
      </c>
      <c r="D404" s="57">
        <v>0.983673</v>
      </c>
      <c r="E404" s="57">
        <v>0.984659</v>
      </c>
      <c r="F404" s="57">
        <v>0.984166</v>
      </c>
      <c r="G404" s="57">
        <v>3885.0</v>
      </c>
      <c r="H404" s="57">
        <v>1354.0</v>
      </c>
      <c r="I404" s="57">
        <v>404780.0</v>
      </c>
      <c r="J404" s="57">
        <v>398171.0</v>
      </c>
      <c r="K404" s="57">
        <v>6609.0</v>
      </c>
      <c r="L404" s="57">
        <v>914062.0</v>
      </c>
      <c r="M404" s="57">
        <v>6368.0</v>
      </c>
      <c r="N404" s="57">
        <f t="shared" si="1"/>
        <v>12977</v>
      </c>
      <c r="O404" s="57">
        <f>N404+N405</f>
        <v>32799</v>
      </c>
      <c r="P404" s="86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90"/>
    </row>
    <row r="405">
      <c r="A405" s="57" t="s">
        <v>266</v>
      </c>
      <c r="B405" s="57" t="s">
        <v>62</v>
      </c>
      <c r="C405" s="89" t="s">
        <v>247</v>
      </c>
      <c r="D405" s="57">
        <v>0.99733</v>
      </c>
      <c r="E405" s="57">
        <v>0.996354</v>
      </c>
      <c r="F405" s="57">
        <v>0.996842</v>
      </c>
      <c r="G405" s="57">
        <v>6757.0</v>
      </c>
      <c r="H405" s="57">
        <v>277.0</v>
      </c>
      <c r="I405" s="57">
        <v>3134811.0</v>
      </c>
      <c r="J405" s="57">
        <v>3126440.0</v>
      </c>
      <c r="K405" s="57">
        <v>8371.0</v>
      </c>
      <c r="L405" s="57">
        <v>3550435.0</v>
      </c>
      <c r="M405" s="57">
        <v>11451.0</v>
      </c>
      <c r="N405" s="57">
        <f t="shared" si="1"/>
        <v>19822</v>
      </c>
      <c r="O405" s="57">
        <f>N404+N405</f>
        <v>32799</v>
      </c>
      <c r="P405" s="86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90"/>
    </row>
    <row r="406">
      <c r="A406" s="57" t="s">
        <v>266</v>
      </c>
      <c r="B406" s="57" t="s">
        <v>60</v>
      </c>
      <c r="C406" s="89" t="s">
        <v>248</v>
      </c>
      <c r="D406" s="57">
        <v>0.983699</v>
      </c>
      <c r="E406" s="57">
        <v>0.984695</v>
      </c>
      <c r="F406" s="57">
        <v>0.984197</v>
      </c>
      <c r="G406" s="57">
        <v>3890.0</v>
      </c>
      <c r="H406" s="57">
        <v>1356.0</v>
      </c>
      <c r="I406" s="57">
        <v>406295.0</v>
      </c>
      <c r="J406" s="57">
        <v>399672.0</v>
      </c>
      <c r="K406" s="57">
        <v>6623.0</v>
      </c>
      <c r="L406" s="57">
        <v>919825.0</v>
      </c>
      <c r="M406" s="57">
        <v>6376.0</v>
      </c>
      <c r="N406" s="57">
        <f t="shared" si="1"/>
        <v>12999</v>
      </c>
      <c r="O406" s="57">
        <f>N406+N407</f>
        <v>32875</v>
      </c>
      <c r="P406" s="86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90"/>
    </row>
    <row r="407">
      <c r="A407" s="57" t="s">
        <v>266</v>
      </c>
      <c r="B407" s="57" t="s">
        <v>62</v>
      </c>
      <c r="C407" s="89" t="s">
        <v>248</v>
      </c>
      <c r="D407" s="57">
        <v>0.997337</v>
      </c>
      <c r="E407" s="57">
        <v>0.996363</v>
      </c>
      <c r="F407" s="57">
        <v>0.99685</v>
      </c>
      <c r="G407" s="57">
        <v>6773.0</v>
      </c>
      <c r="H407" s="57">
        <v>277.0</v>
      </c>
      <c r="I407" s="57">
        <v>3151125.0</v>
      </c>
      <c r="J407" s="57">
        <v>3142733.0</v>
      </c>
      <c r="K407" s="57">
        <v>8392.0</v>
      </c>
      <c r="L407" s="57">
        <v>3575748.0</v>
      </c>
      <c r="M407" s="57">
        <v>11484.0</v>
      </c>
      <c r="N407" s="57">
        <f t="shared" si="1"/>
        <v>19876</v>
      </c>
      <c r="O407" s="57">
        <f>N406+N407</f>
        <v>32875</v>
      </c>
      <c r="P407" s="86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90"/>
    </row>
    <row r="408">
      <c r="A408" s="57" t="s">
        <v>266</v>
      </c>
      <c r="B408" s="57" t="s">
        <v>60</v>
      </c>
      <c r="C408" s="89" t="s">
        <v>249</v>
      </c>
      <c r="D408" s="57">
        <v>0.980226</v>
      </c>
      <c r="E408" s="57">
        <v>0.94837</v>
      </c>
      <c r="F408" s="57">
        <v>0.964035</v>
      </c>
      <c r="G408" s="57">
        <v>3.0</v>
      </c>
      <c r="H408" s="57">
        <v>0.0</v>
      </c>
      <c r="I408" s="57">
        <v>354.0</v>
      </c>
      <c r="J408" s="57">
        <v>347.0</v>
      </c>
      <c r="K408" s="57">
        <v>7.0</v>
      </c>
      <c r="L408" s="57">
        <v>742.0</v>
      </c>
      <c r="M408" s="57">
        <v>19.0</v>
      </c>
      <c r="N408" s="57">
        <f t="shared" si="1"/>
        <v>26</v>
      </c>
      <c r="O408" s="57">
        <f>N408+N409</f>
        <v>267</v>
      </c>
      <c r="P408" s="86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90"/>
    </row>
    <row r="409">
      <c r="A409" s="57" t="s">
        <v>266</v>
      </c>
      <c r="B409" s="57" t="s">
        <v>62</v>
      </c>
      <c r="C409" s="89" t="s">
        <v>249</v>
      </c>
      <c r="D409" s="57">
        <v>0.996359</v>
      </c>
      <c r="E409" s="57">
        <v>0.991821</v>
      </c>
      <c r="F409" s="57">
        <v>0.994085</v>
      </c>
      <c r="G409" s="57">
        <v>51.0</v>
      </c>
      <c r="H409" s="57">
        <v>2.0</v>
      </c>
      <c r="I409" s="57">
        <v>20322.0</v>
      </c>
      <c r="J409" s="57">
        <v>20248.0</v>
      </c>
      <c r="K409" s="57">
        <v>74.0</v>
      </c>
      <c r="L409" s="57">
        <v>23138.0</v>
      </c>
      <c r="M409" s="57">
        <v>167.0</v>
      </c>
      <c r="N409" s="57">
        <f t="shared" si="1"/>
        <v>241</v>
      </c>
      <c r="O409" s="57">
        <f>N408+N409</f>
        <v>267</v>
      </c>
      <c r="P409" s="86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90"/>
    </row>
    <row r="410">
      <c r="A410" s="57" t="s">
        <v>266</v>
      </c>
      <c r="B410" s="57" t="s">
        <v>60</v>
      </c>
      <c r="C410" s="89" t="s">
        <v>250</v>
      </c>
      <c r="D410" s="57">
        <v>0.994845</v>
      </c>
      <c r="E410" s="57">
        <v>1.0</v>
      </c>
      <c r="F410" s="57">
        <v>0.997416</v>
      </c>
      <c r="G410" s="57">
        <v>0.0</v>
      </c>
      <c r="H410" s="57">
        <v>0.0</v>
      </c>
      <c r="I410" s="57">
        <v>194.0</v>
      </c>
      <c r="J410" s="57">
        <v>193.0</v>
      </c>
      <c r="K410" s="57">
        <v>1.0</v>
      </c>
      <c r="L410" s="57">
        <v>4298.0</v>
      </c>
      <c r="M410" s="57">
        <v>0.0</v>
      </c>
      <c r="N410" s="57">
        <f t="shared" si="1"/>
        <v>1</v>
      </c>
      <c r="O410" s="57">
        <f>N410+N411</f>
        <v>56</v>
      </c>
      <c r="P410" s="86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90"/>
    </row>
    <row r="411">
      <c r="A411" s="57" t="s">
        <v>266</v>
      </c>
      <c r="B411" s="57" t="s">
        <v>62</v>
      </c>
      <c r="C411" s="89" t="s">
        <v>250</v>
      </c>
      <c r="D411" s="57">
        <v>0.987436</v>
      </c>
      <c r="E411" s="57">
        <v>0.990941</v>
      </c>
      <c r="F411" s="57">
        <v>0.989186</v>
      </c>
      <c r="G411" s="57">
        <v>21.0</v>
      </c>
      <c r="H411" s="57">
        <v>0.0</v>
      </c>
      <c r="I411" s="57">
        <v>2547.0</v>
      </c>
      <c r="J411" s="57">
        <v>2515.0</v>
      </c>
      <c r="K411" s="57">
        <v>32.0</v>
      </c>
      <c r="L411" s="57">
        <v>63925.0</v>
      </c>
      <c r="M411" s="57">
        <v>23.0</v>
      </c>
      <c r="N411" s="57">
        <f t="shared" si="1"/>
        <v>55</v>
      </c>
      <c r="O411" s="57">
        <f>N410+N411</f>
        <v>56</v>
      </c>
      <c r="P411" s="86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90"/>
    </row>
    <row r="412">
      <c r="A412" s="57" t="s">
        <v>266</v>
      </c>
      <c r="B412" s="57" t="s">
        <v>60</v>
      </c>
      <c r="C412" s="89" t="s">
        <v>251</v>
      </c>
      <c r="D412" s="57">
        <v>0.979865</v>
      </c>
      <c r="E412" s="57">
        <v>0.965941</v>
      </c>
      <c r="F412" s="57">
        <v>0.972853</v>
      </c>
      <c r="G412" s="57">
        <v>67.0</v>
      </c>
      <c r="H412" s="57">
        <v>28.0</v>
      </c>
      <c r="I412" s="57">
        <v>9933.0</v>
      </c>
      <c r="J412" s="57">
        <v>9733.0</v>
      </c>
      <c r="K412" s="57">
        <v>200.0</v>
      </c>
      <c r="L412" s="57">
        <v>49279.0</v>
      </c>
      <c r="M412" s="57">
        <v>344.0</v>
      </c>
      <c r="N412" s="57">
        <f t="shared" si="1"/>
        <v>544</v>
      </c>
      <c r="O412" s="57">
        <f>N412+N413</f>
        <v>6402</v>
      </c>
      <c r="P412" s="86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90"/>
    </row>
    <row r="413">
      <c r="A413" s="57" t="s">
        <v>266</v>
      </c>
      <c r="B413" s="57" t="s">
        <v>62</v>
      </c>
      <c r="C413" s="89" t="s">
        <v>251</v>
      </c>
      <c r="D413" s="57">
        <v>0.983928</v>
      </c>
      <c r="E413" s="57">
        <v>0.966763</v>
      </c>
      <c r="F413" s="57">
        <v>0.97527</v>
      </c>
      <c r="G413" s="57">
        <v>816.0</v>
      </c>
      <c r="H413" s="57">
        <v>94.0</v>
      </c>
      <c r="I413" s="57">
        <v>117284.0</v>
      </c>
      <c r="J413" s="57">
        <v>115399.0</v>
      </c>
      <c r="K413" s="57">
        <v>1885.0</v>
      </c>
      <c r="L413" s="57">
        <v>241634.0</v>
      </c>
      <c r="M413" s="57">
        <v>3973.0</v>
      </c>
      <c r="N413" s="57">
        <f t="shared" si="1"/>
        <v>5858</v>
      </c>
      <c r="O413" s="57">
        <f>N412+N413</f>
        <v>6402</v>
      </c>
      <c r="P413" s="86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90"/>
    </row>
    <row r="414">
      <c r="A414" s="57" t="s">
        <v>266</v>
      </c>
      <c r="B414" s="57" t="s">
        <v>60</v>
      </c>
      <c r="C414" s="89" t="s">
        <v>252</v>
      </c>
      <c r="D414" s="57">
        <v>0.977912</v>
      </c>
      <c r="E414" s="57">
        <v>0.960967</v>
      </c>
      <c r="F414" s="57">
        <v>0.969365</v>
      </c>
      <c r="G414" s="57">
        <v>62.0</v>
      </c>
      <c r="H414" s="57">
        <v>26.0</v>
      </c>
      <c r="I414" s="57">
        <v>8421.0</v>
      </c>
      <c r="J414" s="57">
        <v>8235.0</v>
      </c>
      <c r="K414" s="57">
        <v>186.0</v>
      </c>
      <c r="L414" s="57">
        <v>43480.0</v>
      </c>
      <c r="M414" s="57">
        <v>336.0</v>
      </c>
      <c r="N414" s="57">
        <f t="shared" si="1"/>
        <v>522</v>
      </c>
      <c r="O414" s="57">
        <f>N414+N415</f>
        <v>6326</v>
      </c>
      <c r="P414" s="86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90"/>
    </row>
    <row r="415">
      <c r="A415" s="57" t="s">
        <v>266</v>
      </c>
      <c r="B415" s="57" t="s">
        <v>62</v>
      </c>
      <c r="C415" s="89" t="s">
        <v>252</v>
      </c>
      <c r="D415" s="57">
        <v>0.981539</v>
      </c>
      <c r="E415" s="57">
        <v>0.961815</v>
      </c>
      <c r="F415" s="57">
        <v>0.971577</v>
      </c>
      <c r="G415" s="57">
        <v>800.0</v>
      </c>
      <c r="H415" s="57">
        <v>94.0</v>
      </c>
      <c r="I415" s="57">
        <v>100970.0</v>
      </c>
      <c r="J415" s="57">
        <v>99106.0</v>
      </c>
      <c r="K415" s="57">
        <v>1864.0</v>
      </c>
      <c r="L415" s="57">
        <v>216321.0</v>
      </c>
      <c r="M415" s="57">
        <v>3940.0</v>
      </c>
      <c r="N415" s="57">
        <f t="shared" si="1"/>
        <v>5804</v>
      </c>
      <c r="O415" s="57">
        <f>N414+N415</f>
        <v>6326</v>
      </c>
      <c r="P415" s="86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90"/>
    </row>
    <row r="416">
      <c r="A416" s="57" t="s">
        <v>266</v>
      </c>
      <c r="B416" s="57" t="s">
        <v>60</v>
      </c>
      <c r="C416" s="89" t="s">
        <v>253</v>
      </c>
      <c r="D416" s="57">
        <v>0.957948</v>
      </c>
      <c r="E416" s="57">
        <v>0.95727</v>
      </c>
      <c r="F416" s="57">
        <v>0.957609</v>
      </c>
      <c r="G416" s="57">
        <v>1566.0</v>
      </c>
      <c r="H416" s="57">
        <v>766.0</v>
      </c>
      <c r="I416" s="57">
        <v>54266.0</v>
      </c>
      <c r="J416" s="57">
        <v>51984.0</v>
      </c>
      <c r="K416" s="57">
        <v>2282.0</v>
      </c>
      <c r="L416" s="57">
        <v>133378.0</v>
      </c>
      <c r="M416" s="57">
        <v>2571.0</v>
      </c>
      <c r="N416" s="57">
        <f t="shared" si="1"/>
        <v>4853</v>
      </c>
      <c r="O416" s="57">
        <f>N416+N417</f>
        <v>5093</v>
      </c>
      <c r="P416" s="86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90"/>
    </row>
    <row r="417">
      <c r="A417" s="57" t="s">
        <v>266</v>
      </c>
      <c r="B417" s="57" t="s">
        <v>62</v>
      </c>
      <c r="C417" s="89" t="s">
        <v>253</v>
      </c>
      <c r="D417" s="57">
        <v>0.996254</v>
      </c>
      <c r="E417" s="57">
        <v>0.990364</v>
      </c>
      <c r="F417" s="57">
        <v>0.9933</v>
      </c>
      <c r="G417" s="57">
        <v>62.0</v>
      </c>
      <c r="H417" s="57">
        <v>55.0</v>
      </c>
      <c r="I417" s="57">
        <v>17085.0</v>
      </c>
      <c r="J417" s="57">
        <v>17021.0</v>
      </c>
      <c r="K417" s="57">
        <v>64.0</v>
      </c>
      <c r="L417" s="57">
        <v>62908.0</v>
      </c>
      <c r="M417" s="57">
        <v>176.0</v>
      </c>
      <c r="N417" s="57">
        <f t="shared" si="1"/>
        <v>240</v>
      </c>
      <c r="O417" s="57">
        <f>N416+N417</f>
        <v>5093</v>
      </c>
      <c r="P417" s="86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90"/>
    </row>
    <row r="418">
      <c r="A418" s="57" t="s">
        <v>266</v>
      </c>
      <c r="B418" s="57" t="s">
        <v>60</v>
      </c>
      <c r="C418" s="89" t="s">
        <v>254</v>
      </c>
      <c r="D418" s="57">
        <v>0.845194</v>
      </c>
      <c r="E418" s="57">
        <v>0.809318</v>
      </c>
      <c r="F418" s="57">
        <v>0.826867</v>
      </c>
      <c r="G418" s="57">
        <v>91.0</v>
      </c>
      <c r="H418" s="57">
        <v>86.0</v>
      </c>
      <c r="I418" s="57">
        <v>801.0</v>
      </c>
      <c r="J418" s="57">
        <v>677.0</v>
      </c>
      <c r="K418" s="57">
        <v>124.0</v>
      </c>
      <c r="L418" s="57">
        <v>7095.0</v>
      </c>
      <c r="M418" s="57">
        <v>221.0</v>
      </c>
      <c r="N418" s="57">
        <f t="shared" si="1"/>
        <v>345</v>
      </c>
      <c r="O418" s="57">
        <f>N418+N419</f>
        <v>357</v>
      </c>
      <c r="P418" s="86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90"/>
    </row>
    <row r="419">
      <c r="A419" s="57" t="s">
        <v>266</v>
      </c>
      <c r="B419" s="57" t="s">
        <v>62</v>
      </c>
      <c r="C419" s="89" t="s">
        <v>254</v>
      </c>
      <c r="D419" s="57">
        <v>0.848485</v>
      </c>
      <c r="E419" s="57">
        <v>0.851064</v>
      </c>
      <c r="F419" s="57">
        <v>0.849772</v>
      </c>
      <c r="G419" s="57">
        <v>3.0</v>
      </c>
      <c r="H419" s="57">
        <v>3.0</v>
      </c>
      <c r="I419" s="57">
        <v>33.0</v>
      </c>
      <c r="J419" s="57">
        <v>28.0</v>
      </c>
      <c r="K419" s="57">
        <v>5.0</v>
      </c>
      <c r="L419" s="57">
        <v>2160.0</v>
      </c>
      <c r="M419" s="57">
        <v>7.0</v>
      </c>
      <c r="N419" s="57">
        <f t="shared" si="1"/>
        <v>12</v>
      </c>
      <c r="O419" s="57">
        <f>N418+N419</f>
        <v>357</v>
      </c>
      <c r="P419" s="86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90"/>
    </row>
    <row r="420">
      <c r="A420" s="57" t="s">
        <v>266</v>
      </c>
      <c r="B420" s="57" t="s">
        <v>60</v>
      </c>
      <c r="C420" s="89" t="s">
        <v>255</v>
      </c>
      <c r="D420" s="57">
        <v>0.0</v>
      </c>
      <c r="E420" s="57"/>
      <c r="F420" s="57"/>
      <c r="G420" s="57">
        <v>0.0</v>
      </c>
      <c r="H420" s="57">
        <v>0.0</v>
      </c>
      <c r="I420" s="57">
        <v>0.0</v>
      </c>
      <c r="J420" s="57">
        <v>0.0</v>
      </c>
      <c r="K420" s="57">
        <v>0.0</v>
      </c>
      <c r="L420" s="57">
        <v>4.0</v>
      </c>
      <c r="M420" s="57">
        <v>0.0</v>
      </c>
      <c r="N420" s="57">
        <f t="shared" si="1"/>
        <v>0</v>
      </c>
      <c r="O420" s="57">
        <f>N420+N421</f>
        <v>0</v>
      </c>
      <c r="P420" s="86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90"/>
    </row>
    <row r="421">
      <c r="A421" s="57" t="s">
        <v>266</v>
      </c>
      <c r="B421" s="57" t="s">
        <v>62</v>
      </c>
      <c r="C421" s="89" t="s">
        <v>255</v>
      </c>
      <c r="D421" s="57">
        <v>0.0</v>
      </c>
      <c r="E421" s="57">
        <v>0.0</v>
      </c>
      <c r="F421" s="57"/>
      <c r="G421" s="57">
        <v>0.0</v>
      </c>
      <c r="H421" s="57">
        <v>0.0</v>
      </c>
      <c r="I421" s="57">
        <v>0.0</v>
      </c>
      <c r="J421" s="57">
        <v>0.0</v>
      </c>
      <c r="K421" s="57">
        <v>0.0</v>
      </c>
      <c r="L421" s="57">
        <v>0.0</v>
      </c>
      <c r="M421" s="57">
        <v>0.0</v>
      </c>
      <c r="N421" s="57">
        <f t="shared" si="1"/>
        <v>0</v>
      </c>
      <c r="O421" s="57">
        <f>N420+N421</f>
        <v>0</v>
      </c>
      <c r="P421" s="86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90"/>
    </row>
    <row r="422">
      <c r="A422" s="57" t="s">
        <v>266</v>
      </c>
      <c r="B422" s="57" t="s">
        <v>60</v>
      </c>
      <c r="C422" s="89" t="s">
        <v>256</v>
      </c>
      <c r="D422" s="57">
        <v>0.985787</v>
      </c>
      <c r="E422" s="57">
        <v>0.986822</v>
      </c>
      <c r="F422" s="57">
        <v>0.986304</v>
      </c>
      <c r="G422" s="57">
        <v>882.0</v>
      </c>
      <c r="H422" s="57">
        <v>299.0</v>
      </c>
      <c r="I422" s="57">
        <v>119676.0</v>
      </c>
      <c r="J422" s="57">
        <v>117975.0</v>
      </c>
      <c r="K422" s="57">
        <v>1701.0</v>
      </c>
      <c r="L422" s="57">
        <v>224533.0</v>
      </c>
      <c r="M422" s="57">
        <v>1595.0</v>
      </c>
      <c r="N422" s="57">
        <f t="shared" si="1"/>
        <v>3296</v>
      </c>
      <c r="O422" s="57">
        <f>N422+N423</f>
        <v>9536</v>
      </c>
      <c r="P422" s="86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90"/>
    </row>
    <row r="423">
      <c r="A423" s="57" t="s">
        <v>266</v>
      </c>
      <c r="B423" s="57" t="s">
        <v>62</v>
      </c>
      <c r="C423" s="89" t="s">
        <v>256</v>
      </c>
      <c r="D423" s="57">
        <v>0.996944</v>
      </c>
      <c r="E423" s="57">
        <v>0.995367</v>
      </c>
      <c r="F423" s="57">
        <v>0.996155</v>
      </c>
      <c r="G423" s="57">
        <v>1839.0</v>
      </c>
      <c r="H423" s="57">
        <v>101.0</v>
      </c>
      <c r="I423" s="57">
        <v>810255.0</v>
      </c>
      <c r="J423" s="57">
        <v>807779.0</v>
      </c>
      <c r="K423" s="57">
        <v>2476.0</v>
      </c>
      <c r="L423" s="57">
        <v>936579.0</v>
      </c>
      <c r="M423" s="57">
        <v>3764.0</v>
      </c>
      <c r="N423" s="57">
        <f t="shared" si="1"/>
        <v>6240</v>
      </c>
      <c r="O423" s="57">
        <f>N422+N423</f>
        <v>9536</v>
      </c>
      <c r="P423" s="86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90"/>
    </row>
    <row r="424">
      <c r="A424" s="57" t="s">
        <v>266</v>
      </c>
      <c r="B424" s="57" t="s">
        <v>60</v>
      </c>
      <c r="C424" s="89" t="s">
        <v>257</v>
      </c>
      <c r="D424" s="57">
        <v>0.988121</v>
      </c>
      <c r="E424" s="57">
        <v>0.990751</v>
      </c>
      <c r="F424" s="57">
        <v>0.989434</v>
      </c>
      <c r="G424" s="57">
        <v>530.0</v>
      </c>
      <c r="H424" s="57">
        <v>86.0</v>
      </c>
      <c r="I424" s="57">
        <v>92603.0</v>
      </c>
      <c r="J424" s="57">
        <v>91503.0</v>
      </c>
      <c r="K424" s="57">
        <v>1100.0</v>
      </c>
      <c r="L424" s="57">
        <v>145172.0</v>
      </c>
      <c r="M424" s="57">
        <v>857.0</v>
      </c>
      <c r="N424" s="57">
        <f t="shared" si="1"/>
        <v>1957</v>
      </c>
      <c r="O424" s="57">
        <f>N424+N425</f>
        <v>2476</v>
      </c>
      <c r="P424" s="86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90"/>
    </row>
    <row r="425">
      <c r="A425" s="57" t="s">
        <v>266</v>
      </c>
      <c r="B425" s="57" t="s">
        <v>62</v>
      </c>
      <c r="C425" s="89" t="s">
        <v>257</v>
      </c>
      <c r="D425" s="57">
        <v>0.996626</v>
      </c>
      <c r="E425" s="57">
        <v>0.995272</v>
      </c>
      <c r="F425" s="57">
        <v>0.995949</v>
      </c>
      <c r="G425" s="57">
        <v>170.0</v>
      </c>
      <c r="H425" s="57">
        <v>13.0</v>
      </c>
      <c r="I425" s="57">
        <v>63426.0</v>
      </c>
      <c r="J425" s="57">
        <v>63212.0</v>
      </c>
      <c r="K425" s="57">
        <v>214.0</v>
      </c>
      <c r="L425" s="57">
        <v>97892.0</v>
      </c>
      <c r="M425" s="57">
        <v>305.0</v>
      </c>
      <c r="N425" s="57">
        <f t="shared" si="1"/>
        <v>519</v>
      </c>
      <c r="O425" s="57">
        <f>N424+N425</f>
        <v>2476</v>
      </c>
      <c r="P425" s="86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90"/>
    </row>
    <row r="426">
      <c r="A426" s="57" t="s">
        <v>266</v>
      </c>
      <c r="B426" s="57" t="s">
        <v>60</v>
      </c>
      <c r="C426" s="89" t="s">
        <v>258</v>
      </c>
      <c r="D426" s="57">
        <v>0.980776</v>
      </c>
      <c r="E426" s="57">
        <v>0.982074</v>
      </c>
      <c r="F426" s="57">
        <v>0.981425</v>
      </c>
      <c r="G426" s="57">
        <v>496.0</v>
      </c>
      <c r="H426" s="57">
        <v>147.0</v>
      </c>
      <c r="I426" s="57">
        <v>42968.0</v>
      </c>
      <c r="J426" s="57">
        <v>42142.0</v>
      </c>
      <c r="K426" s="57">
        <v>826.0</v>
      </c>
      <c r="L426" s="57">
        <v>355281.0</v>
      </c>
      <c r="M426" s="57">
        <v>813.0</v>
      </c>
      <c r="N426" s="57">
        <f t="shared" si="1"/>
        <v>1639</v>
      </c>
      <c r="O426" s="57">
        <f>N426+N427</f>
        <v>1725</v>
      </c>
      <c r="P426" s="86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90"/>
    </row>
    <row r="427">
      <c r="A427" s="57" t="s">
        <v>266</v>
      </c>
      <c r="B427" s="57" t="s">
        <v>62</v>
      </c>
      <c r="C427" s="89" t="s">
        <v>258</v>
      </c>
      <c r="D427" s="57">
        <v>0.993964</v>
      </c>
      <c r="E427" s="57">
        <v>0.991717</v>
      </c>
      <c r="F427" s="57">
        <v>0.992839</v>
      </c>
      <c r="G427" s="57">
        <v>39.0</v>
      </c>
      <c r="H427" s="57">
        <v>5.0</v>
      </c>
      <c r="I427" s="57">
        <v>5799.0</v>
      </c>
      <c r="J427" s="57">
        <v>5764.0</v>
      </c>
      <c r="K427" s="57">
        <v>35.0</v>
      </c>
      <c r="L427" s="57">
        <v>52696.0</v>
      </c>
      <c r="M427" s="57">
        <v>51.0</v>
      </c>
      <c r="N427" s="57">
        <f t="shared" si="1"/>
        <v>86</v>
      </c>
      <c r="O427" s="57">
        <f>N426+N427</f>
        <v>1725</v>
      </c>
      <c r="P427" s="86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90"/>
    </row>
    <row r="428">
      <c r="A428" s="57" t="s">
        <v>266</v>
      </c>
      <c r="B428" s="57" t="s">
        <v>60</v>
      </c>
      <c r="C428" s="89" t="s">
        <v>259</v>
      </c>
      <c r="D428" s="57">
        <v>0.973475</v>
      </c>
      <c r="E428" s="57">
        <v>0.965347</v>
      </c>
      <c r="F428" s="57">
        <v>0.969394</v>
      </c>
      <c r="G428" s="57">
        <v>8.0</v>
      </c>
      <c r="H428" s="57">
        <v>4.0</v>
      </c>
      <c r="I428" s="57">
        <v>377.0</v>
      </c>
      <c r="J428" s="57">
        <v>367.0</v>
      </c>
      <c r="K428" s="57">
        <v>10.0</v>
      </c>
      <c r="L428" s="57">
        <v>123850.0</v>
      </c>
      <c r="M428" s="57">
        <v>14.0</v>
      </c>
      <c r="N428" s="57">
        <f t="shared" si="1"/>
        <v>24</v>
      </c>
      <c r="O428" s="57">
        <f>N428+N429</f>
        <v>27</v>
      </c>
      <c r="P428" s="86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90"/>
    </row>
    <row r="429">
      <c r="A429" s="57" t="s">
        <v>266</v>
      </c>
      <c r="B429" s="57" t="s">
        <v>62</v>
      </c>
      <c r="C429" s="89" t="s">
        <v>259</v>
      </c>
      <c r="D429" s="57">
        <v>0.993631</v>
      </c>
      <c r="E429" s="57">
        <v>0.988166</v>
      </c>
      <c r="F429" s="57">
        <v>0.990891</v>
      </c>
      <c r="G429" s="57">
        <v>1.0</v>
      </c>
      <c r="H429" s="57">
        <v>1.0</v>
      </c>
      <c r="I429" s="57">
        <v>157.0</v>
      </c>
      <c r="J429" s="57">
        <v>156.0</v>
      </c>
      <c r="K429" s="57">
        <v>1.0</v>
      </c>
      <c r="L429" s="57">
        <v>15039.0</v>
      </c>
      <c r="M429" s="57">
        <v>2.0</v>
      </c>
      <c r="N429" s="57">
        <f t="shared" si="1"/>
        <v>3</v>
      </c>
      <c r="O429" s="57">
        <f>N428+N429</f>
        <v>27</v>
      </c>
      <c r="P429" s="86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90"/>
    </row>
    <row r="430">
      <c r="A430" s="57" t="s">
        <v>266</v>
      </c>
      <c r="B430" s="57" t="s">
        <v>60</v>
      </c>
      <c r="C430" s="89" t="s">
        <v>260</v>
      </c>
      <c r="D430" s="57">
        <v>0.978889</v>
      </c>
      <c r="E430" s="57">
        <v>0.974455</v>
      </c>
      <c r="F430" s="57">
        <v>0.976667</v>
      </c>
      <c r="G430" s="57">
        <v>159.0</v>
      </c>
      <c r="H430" s="57">
        <v>124.0</v>
      </c>
      <c r="I430" s="57">
        <v>12458.0</v>
      </c>
      <c r="J430" s="57">
        <v>12195.0</v>
      </c>
      <c r="K430" s="57">
        <v>263.0</v>
      </c>
      <c r="L430" s="57">
        <v>49091.0</v>
      </c>
      <c r="M430" s="57">
        <v>348.0</v>
      </c>
      <c r="N430" s="57">
        <f t="shared" si="1"/>
        <v>611</v>
      </c>
      <c r="O430" s="25">
        <f>N430+N431</f>
        <v>625</v>
      </c>
      <c r="P430" s="86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90"/>
    </row>
    <row r="431">
      <c r="A431" s="57" t="s">
        <v>266</v>
      </c>
      <c r="B431" s="57" t="s">
        <v>62</v>
      </c>
      <c r="C431" s="89" t="s">
        <v>260</v>
      </c>
      <c r="D431" s="57">
        <v>0.957746</v>
      </c>
      <c r="E431" s="57">
        <v>0.963576</v>
      </c>
      <c r="F431" s="57">
        <v>0.960652</v>
      </c>
      <c r="G431" s="57">
        <v>7.0</v>
      </c>
      <c r="H431" s="57">
        <v>2.0</v>
      </c>
      <c r="I431" s="57">
        <v>71.0</v>
      </c>
      <c r="J431" s="57">
        <v>68.0</v>
      </c>
      <c r="K431" s="57">
        <v>3.0</v>
      </c>
      <c r="L431" s="57">
        <v>7020.0</v>
      </c>
      <c r="M431" s="57">
        <v>11.0</v>
      </c>
      <c r="N431" s="57">
        <f t="shared" si="1"/>
        <v>14</v>
      </c>
      <c r="O431" s="25">
        <f>N430+N431</f>
        <v>625</v>
      </c>
      <c r="P431" s="86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90"/>
    </row>
    <row r="432">
      <c r="A432" s="57" t="s">
        <v>266</v>
      </c>
      <c r="B432" s="57" t="s">
        <v>60</v>
      </c>
      <c r="C432" s="89" t="s">
        <v>261</v>
      </c>
      <c r="D432" s="57">
        <v>0.983727</v>
      </c>
      <c r="E432" s="57">
        <v>0.984538</v>
      </c>
      <c r="F432" s="57">
        <v>0.984132</v>
      </c>
      <c r="G432" s="57">
        <v>3793.0</v>
      </c>
      <c r="H432" s="57">
        <v>1258.0</v>
      </c>
      <c r="I432" s="57">
        <v>402259.0</v>
      </c>
      <c r="J432" s="57">
        <v>395713.0</v>
      </c>
      <c r="K432" s="57">
        <v>6546.0</v>
      </c>
      <c r="L432" s="57">
        <v>411590.0</v>
      </c>
      <c r="M432" s="57">
        <v>6364.0</v>
      </c>
      <c r="N432" s="57">
        <f t="shared" si="1"/>
        <v>12910</v>
      </c>
      <c r="O432" s="25">
        <f>N432+N433</f>
        <v>38576</v>
      </c>
      <c r="P432" s="86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90"/>
    </row>
    <row r="433">
      <c r="A433" s="57" t="s">
        <v>266</v>
      </c>
      <c r="B433" s="57" t="s">
        <v>62</v>
      </c>
      <c r="C433" s="89" t="s">
        <v>261</v>
      </c>
      <c r="D433" s="57">
        <v>0.996847</v>
      </c>
      <c r="E433" s="57">
        <v>0.995272</v>
      </c>
      <c r="F433" s="57">
        <v>0.996059</v>
      </c>
      <c r="G433" s="57">
        <v>7566.0</v>
      </c>
      <c r="H433" s="57">
        <v>369.0</v>
      </c>
      <c r="I433" s="57">
        <v>3252024.0</v>
      </c>
      <c r="J433" s="57">
        <v>3241771.0</v>
      </c>
      <c r="K433" s="57">
        <v>10253.0</v>
      </c>
      <c r="L433" s="57">
        <v>3260264.0</v>
      </c>
      <c r="M433" s="57">
        <v>15413.0</v>
      </c>
      <c r="N433" s="57">
        <f t="shared" si="1"/>
        <v>25666</v>
      </c>
      <c r="O433" s="25">
        <f>N432+N433</f>
        <v>38576</v>
      </c>
      <c r="P433" s="86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90"/>
    </row>
    <row r="434">
      <c r="A434" s="57" t="s">
        <v>267</v>
      </c>
      <c r="B434" s="57" t="s">
        <v>60</v>
      </c>
      <c r="C434" s="89" t="s">
        <v>226</v>
      </c>
      <c r="D434" s="57">
        <v>0.976231</v>
      </c>
      <c r="E434" s="57">
        <v>0.96259</v>
      </c>
      <c r="F434" s="57">
        <v>0.969363</v>
      </c>
      <c r="G434" s="57">
        <v>3683.0</v>
      </c>
      <c r="H434" s="57">
        <v>1502.0</v>
      </c>
      <c r="I434" s="57">
        <v>260890.0</v>
      </c>
      <c r="J434" s="57">
        <v>254689.0</v>
      </c>
      <c r="K434" s="57">
        <v>6201.0</v>
      </c>
      <c r="L434" s="57">
        <v>792048.0</v>
      </c>
      <c r="M434" s="57">
        <v>10320.0</v>
      </c>
      <c r="N434" s="57">
        <f t="shared" si="1"/>
        <v>16521</v>
      </c>
      <c r="O434" s="25">
        <f>N434+N435</f>
        <v>29834</v>
      </c>
      <c r="P434" s="86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90"/>
    </row>
    <row r="435">
      <c r="A435" s="57" t="s">
        <v>267</v>
      </c>
      <c r="B435" s="57" t="s">
        <v>62</v>
      </c>
      <c r="C435" s="89" t="s">
        <v>226</v>
      </c>
      <c r="D435" s="57">
        <v>0.989281</v>
      </c>
      <c r="E435" s="57">
        <v>0.987285</v>
      </c>
      <c r="F435" s="57">
        <v>0.988282</v>
      </c>
      <c r="G435" s="57">
        <v>2376.0</v>
      </c>
      <c r="H435" s="57">
        <v>413.0</v>
      </c>
      <c r="I435" s="57">
        <v>565797.0</v>
      </c>
      <c r="J435" s="57">
        <v>559732.0</v>
      </c>
      <c r="K435" s="57">
        <v>6065.0</v>
      </c>
      <c r="L435" s="57">
        <v>979586.0</v>
      </c>
      <c r="M435" s="57">
        <v>7248.0</v>
      </c>
      <c r="N435" s="57">
        <f t="shared" si="1"/>
        <v>13313</v>
      </c>
      <c r="O435" s="25">
        <f>N434+N435</f>
        <v>29834</v>
      </c>
      <c r="P435" s="86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90"/>
    </row>
    <row r="436">
      <c r="A436" s="57" t="s">
        <v>267</v>
      </c>
      <c r="B436" s="57" t="s">
        <v>60</v>
      </c>
      <c r="C436" s="89" t="s">
        <v>227</v>
      </c>
      <c r="D436" s="57">
        <v>0.98555</v>
      </c>
      <c r="E436" s="57">
        <v>0.964251</v>
      </c>
      <c r="F436" s="57">
        <v>0.974784</v>
      </c>
      <c r="G436" s="57">
        <v>1124.0</v>
      </c>
      <c r="H436" s="57">
        <v>636.0</v>
      </c>
      <c r="I436" s="57">
        <v>141311.0</v>
      </c>
      <c r="J436" s="57">
        <v>139269.0</v>
      </c>
      <c r="K436" s="57">
        <v>2042.0</v>
      </c>
      <c r="L436" s="57">
        <v>511857.0</v>
      </c>
      <c r="M436" s="57">
        <v>5272.0</v>
      </c>
      <c r="N436" s="57">
        <f t="shared" si="1"/>
        <v>7314</v>
      </c>
      <c r="O436" s="25">
        <f>N436+N437</f>
        <v>7936</v>
      </c>
      <c r="P436" s="86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90"/>
    </row>
    <row r="437">
      <c r="A437" s="57" t="s">
        <v>267</v>
      </c>
      <c r="B437" s="57" t="s">
        <v>62</v>
      </c>
      <c r="C437" s="89" t="s">
        <v>227</v>
      </c>
      <c r="D437" s="57">
        <v>0.996768</v>
      </c>
      <c r="E437" s="57">
        <v>0.995665</v>
      </c>
      <c r="F437" s="57">
        <v>0.996216</v>
      </c>
      <c r="G437" s="57">
        <v>138.0</v>
      </c>
      <c r="H437" s="57">
        <v>58.0</v>
      </c>
      <c r="I437" s="57">
        <v>81366.0</v>
      </c>
      <c r="J437" s="57">
        <v>81103.0</v>
      </c>
      <c r="K437" s="57">
        <v>263.0</v>
      </c>
      <c r="L437" s="57">
        <v>168168.0</v>
      </c>
      <c r="M437" s="57">
        <v>359.0</v>
      </c>
      <c r="N437" s="57">
        <f t="shared" si="1"/>
        <v>622</v>
      </c>
      <c r="O437" s="25">
        <f>N436+N437</f>
        <v>7936</v>
      </c>
      <c r="P437" s="86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90"/>
    </row>
    <row r="438">
      <c r="A438" s="57" t="s">
        <v>267</v>
      </c>
      <c r="B438" s="57" t="s">
        <v>60</v>
      </c>
      <c r="C438" s="89" t="s">
        <v>228</v>
      </c>
      <c r="D438" s="57">
        <v>0.958018</v>
      </c>
      <c r="E438" s="57">
        <v>0.905549</v>
      </c>
      <c r="F438" s="57">
        <v>0.931044</v>
      </c>
      <c r="G438" s="57">
        <v>258.0</v>
      </c>
      <c r="H438" s="57">
        <v>152.0</v>
      </c>
      <c r="I438" s="57">
        <v>15840.0</v>
      </c>
      <c r="J438" s="57">
        <v>15175.0</v>
      </c>
      <c r="K438" s="57">
        <v>665.0</v>
      </c>
      <c r="L438" s="57">
        <v>82870.0</v>
      </c>
      <c r="M438" s="57">
        <v>1578.0</v>
      </c>
      <c r="N438" s="57">
        <f t="shared" si="1"/>
        <v>2243</v>
      </c>
      <c r="O438" s="25">
        <f>N438+N439</f>
        <v>14003</v>
      </c>
      <c r="P438" s="86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90"/>
    </row>
    <row r="439">
      <c r="A439" s="57" t="s">
        <v>267</v>
      </c>
      <c r="B439" s="57" t="s">
        <v>62</v>
      </c>
      <c r="C439" s="89" t="s">
        <v>228</v>
      </c>
      <c r="D439" s="57">
        <v>0.978822</v>
      </c>
      <c r="E439" s="57">
        <v>0.974634</v>
      </c>
      <c r="F439" s="57">
        <v>0.976723</v>
      </c>
      <c r="G439" s="57">
        <v>2029.0</v>
      </c>
      <c r="H439" s="57">
        <v>242.0</v>
      </c>
      <c r="I439" s="57">
        <v>251914.0</v>
      </c>
      <c r="J439" s="57">
        <v>246579.0</v>
      </c>
      <c r="K439" s="57">
        <v>5335.0</v>
      </c>
      <c r="L439" s="57">
        <v>460150.0</v>
      </c>
      <c r="M439" s="57">
        <v>6425.0</v>
      </c>
      <c r="N439" s="57">
        <f t="shared" si="1"/>
        <v>11760</v>
      </c>
      <c r="O439" s="25">
        <f>N438+N439</f>
        <v>14003</v>
      </c>
      <c r="P439" s="86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90"/>
    </row>
    <row r="440">
      <c r="A440" s="57" t="s">
        <v>267</v>
      </c>
      <c r="B440" s="57" t="s">
        <v>60</v>
      </c>
      <c r="C440" s="89" t="s">
        <v>229</v>
      </c>
      <c r="D440" s="57">
        <v>0.96141</v>
      </c>
      <c r="E440" s="57">
        <v>0.963115</v>
      </c>
      <c r="F440" s="57">
        <v>0.962261</v>
      </c>
      <c r="G440" s="57">
        <v>2354.0</v>
      </c>
      <c r="H440" s="57">
        <v>758.0</v>
      </c>
      <c r="I440" s="57">
        <v>91914.0</v>
      </c>
      <c r="J440" s="57">
        <v>88367.0</v>
      </c>
      <c r="K440" s="57">
        <v>3547.0</v>
      </c>
      <c r="L440" s="57">
        <v>246928.0</v>
      </c>
      <c r="M440" s="57">
        <v>3696.0</v>
      </c>
      <c r="N440" s="57">
        <f t="shared" si="1"/>
        <v>7243</v>
      </c>
      <c r="O440" s="25">
        <f>N440+N441</f>
        <v>8040</v>
      </c>
      <c r="P440" s="86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90"/>
    </row>
    <row r="441">
      <c r="A441" s="57" t="s">
        <v>267</v>
      </c>
      <c r="B441" s="57" t="s">
        <v>62</v>
      </c>
      <c r="C441" s="89" t="s">
        <v>229</v>
      </c>
      <c r="D441" s="57">
        <v>0.994875</v>
      </c>
      <c r="E441" s="57">
        <v>0.993236</v>
      </c>
      <c r="F441" s="57">
        <v>0.994055</v>
      </c>
      <c r="G441" s="57">
        <v>166.0</v>
      </c>
      <c r="H441" s="57">
        <v>112.0</v>
      </c>
      <c r="I441" s="57">
        <v>66149.0</v>
      </c>
      <c r="J441" s="57">
        <v>65810.0</v>
      </c>
      <c r="K441" s="57">
        <v>339.0</v>
      </c>
      <c r="L441" s="57">
        <v>280217.0</v>
      </c>
      <c r="M441" s="57">
        <v>458.0</v>
      </c>
      <c r="N441" s="57">
        <f t="shared" si="1"/>
        <v>797</v>
      </c>
      <c r="O441" s="25">
        <f>N440+N441</f>
        <v>8040</v>
      </c>
      <c r="P441" s="86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90"/>
    </row>
    <row r="442">
      <c r="A442" s="57" t="s">
        <v>267</v>
      </c>
      <c r="B442" s="57" t="s">
        <v>60</v>
      </c>
      <c r="C442" s="89" t="s">
        <v>230</v>
      </c>
      <c r="D442" s="57">
        <v>0.978025</v>
      </c>
      <c r="E442" s="57">
        <v>0.957613</v>
      </c>
      <c r="F442" s="57">
        <v>0.967711</v>
      </c>
      <c r="G442" s="57">
        <v>48.0</v>
      </c>
      <c r="H442" s="57">
        <v>35.0</v>
      </c>
      <c r="I442" s="57">
        <v>4050.0</v>
      </c>
      <c r="J442" s="57">
        <v>3961.0</v>
      </c>
      <c r="K442" s="57">
        <v>89.0</v>
      </c>
      <c r="L442" s="57">
        <v>60859.0</v>
      </c>
      <c r="M442" s="57">
        <v>179.0</v>
      </c>
      <c r="N442" s="57">
        <f t="shared" si="1"/>
        <v>268</v>
      </c>
      <c r="O442" s="25">
        <f>N442+N443</f>
        <v>506</v>
      </c>
      <c r="P442" s="86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90"/>
    </row>
    <row r="443">
      <c r="A443" s="57" t="s">
        <v>267</v>
      </c>
      <c r="B443" s="57" t="s">
        <v>62</v>
      </c>
      <c r="C443" s="89" t="s">
        <v>230</v>
      </c>
      <c r="D443" s="57">
        <v>0.987954</v>
      </c>
      <c r="E443" s="57">
        <v>0.988575</v>
      </c>
      <c r="F443" s="57">
        <v>0.988264</v>
      </c>
      <c r="G443" s="57">
        <v>53.0</v>
      </c>
      <c r="H443" s="57">
        <v>8.0</v>
      </c>
      <c r="I443" s="57">
        <v>10128.0</v>
      </c>
      <c r="J443" s="57">
        <v>10006.0</v>
      </c>
      <c r="K443" s="57">
        <v>122.0</v>
      </c>
      <c r="L443" s="57">
        <v>105298.0</v>
      </c>
      <c r="M443" s="57">
        <v>116.0</v>
      </c>
      <c r="N443" s="57">
        <f t="shared" si="1"/>
        <v>238</v>
      </c>
      <c r="O443" s="25">
        <f>N442+N443</f>
        <v>506</v>
      </c>
      <c r="P443" s="86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90"/>
    </row>
    <row r="444">
      <c r="A444" s="57" t="s">
        <v>267</v>
      </c>
      <c r="B444" s="57" t="s">
        <v>60</v>
      </c>
      <c r="C444" s="89" t="s">
        <v>231</v>
      </c>
      <c r="D444" s="57">
        <v>0.955728</v>
      </c>
      <c r="E444" s="57">
        <v>0.955497</v>
      </c>
      <c r="F444" s="57">
        <v>0.955613</v>
      </c>
      <c r="G444" s="57">
        <v>799.0</v>
      </c>
      <c r="H444" s="57">
        <v>288.0</v>
      </c>
      <c r="I444" s="57">
        <v>27444.0</v>
      </c>
      <c r="J444" s="57">
        <v>26229.0</v>
      </c>
      <c r="K444" s="57">
        <v>1215.0</v>
      </c>
      <c r="L444" s="57">
        <v>83770.0</v>
      </c>
      <c r="M444" s="57">
        <v>1328.0</v>
      </c>
      <c r="N444" s="57">
        <f t="shared" si="1"/>
        <v>2543</v>
      </c>
      <c r="O444" s="25">
        <f>N444+N445</f>
        <v>2848</v>
      </c>
      <c r="P444" s="86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90"/>
    </row>
    <row r="445">
      <c r="A445" s="57" t="s">
        <v>267</v>
      </c>
      <c r="B445" s="57" t="s">
        <v>62</v>
      </c>
      <c r="C445" s="89" t="s">
        <v>231</v>
      </c>
      <c r="D445" s="57">
        <v>0.995498</v>
      </c>
      <c r="E445" s="57">
        <v>0.99245</v>
      </c>
      <c r="F445" s="57">
        <v>0.993972</v>
      </c>
      <c r="G445" s="57">
        <v>63.0</v>
      </c>
      <c r="H445" s="57">
        <v>65.0</v>
      </c>
      <c r="I445" s="57">
        <v>24878.0</v>
      </c>
      <c r="J445" s="57">
        <v>24766.0</v>
      </c>
      <c r="K445" s="57">
        <v>112.0</v>
      </c>
      <c r="L445" s="57">
        <v>63460.0</v>
      </c>
      <c r="M445" s="57">
        <v>193.0</v>
      </c>
      <c r="N445" s="57">
        <f t="shared" si="1"/>
        <v>305</v>
      </c>
      <c r="O445" s="25">
        <f>N444+N445</f>
        <v>2848</v>
      </c>
      <c r="P445" s="86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90"/>
    </row>
    <row r="446">
      <c r="A446" s="57" t="s">
        <v>267</v>
      </c>
      <c r="B446" s="57" t="s">
        <v>60</v>
      </c>
      <c r="C446" s="89" t="s">
        <v>232</v>
      </c>
      <c r="D446" s="57">
        <v>1.0</v>
      </c>
      <c r="E446" s="57">
        <v>1.0</v>
      </c>
      <c r="F446" s="57">
        <v>1.0</v>
      </c>
      <c r="G446" s="57">
        <v>0.0</v>
      </c>
      <c r="H446" s="57">
        <v>0.0</v>
      </c>
      <c r="I446" s="57">
        <v>8.0</v>
      </c>
      <c r="J446" s="57">
        <v>8.0</v>
      </c>
      <c r="K446" s="57">
        <v>0.0</v>
      </c>
      <c r="L446" s="57">
        <v>4137.0</v>
      </c>
      <c r="M446" s="57">
        <v>0.0</v>
      </c>
      <c r="N446" s="57">
        <f t="shared" si="1"/>
        <v>0</v>
      </c>
      <c r="O446" s="25">
        <f>N446+N447</f>
        <v>0</v>
      </c>
      <c r="P446" s="86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90"/>
    </row>
    <row r="447">
      <c r="A447" s="57" t="s">
        <v>267</v>
      </c>
      <c r="B447" s="57" t="s">
        <v>62</v>
      </c>
      <c r="C447" s="89" t="s">
        <v>232</v>
      </c>
      <c r="D447" s="57">
        <v>1.0</v>
      </c>
      <c r="E447" s="57">
        <v>1.0</v>
      </c>
      <c r="F447" s="57">
        <v>1.0</v>
      </c>
      <c r="G447" s="57">
        <v>0.0</v>
      </c>
      <c r="H447" s="57">
        <v>0.0</v>
      </c>
      <c r="I447" s="57">
        <v>198.0</v>
      </c>
      <c r="J447" s="57">
        <v>198.0</v>
      </c>
      <c r="K447" s="57">
        <v>0.0</v>
      </c>
      <c r="L447" s="57">
        <v>64588.0</v>
      </c>
      <c r="M447" s="57">
        <v>0.0</v>
      </c>
      <c r="N447" s="57">
        <f t="shared" si="1"/>
        <v>0</v>
      </c>
      <c r="O447" s="25">
        <f>N446+N447</f>
        <v>0</v>
      </c>
      <c r="P447" s="86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90"/>
    </row>
    <row r="448">
      <c r="A448" s="57" t="s">
        <v>267</v>
      </c>
      <c r="B448" s="57" t="s">
        <v>60</v>
      </c>
      <c r="C448" s="89" t="s">
        <v>233</v>
      </c>
      <c r="D448" s="57">
        <v>0.968032</v>
      </c>
      <c r="E448" s="57">
        <v>0.962006</v>
      </c>
      <c r="F448" s="57">
        <v>0.96501</v>
      </c>
      <c r="G448" s="57">
        <v>219.0</v>
      </c>
      <c r="H448" s="57">
        <v>94.0</v>
      </c>
      <c r="I448" s="57">
        <v>12137.0</v>
      </c>
      <c r="J448" s="57">
        <v>11749.0</v>
      </c>
      <c r="K448" s="57">
        <v>388.0</v>
      </c>
      <c r="L448" s="57">
        <v>97514.0</v>
      </c>
      <c r="M448" s="57">
        <v>484.0</v>
      </c>
      <c r="N448" s="57">
        <f t="shared" si="1"/>
        <v>872</v>
      </c>
      <c r="O448" s="25">
        <f>N448+N449</f>
        <v>1235</v>
      </c>
      <c r="P448" s="86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90"/>
    </row>
    <row r="449">
      <c r="A449" s="57" t="s">
        <v>267</v>
      </c>
      <c r="B449" s="57" t="s">
        <v>62</v>
      </c>
      <c r="C449" s="89" t="s">
        <v>233</v>
      </c>
      <c r="D449" s="57">
        <v>0.990935</v>
      </c>
      <c r="E449" s="57">
        <v>0.990689</v>
      </c>
      <c r="F449" s="57">
        <v>0.990812</v>
      </c>
      <c r="G449" s="57">
        <v>82.0</v>
      </c>
      <c r="H449" s="57">
        <v>28.0</v>
      </c>
      <c r="I449" s="57">
        <v>19635.0</v>
      </c>
      <c r="J449" s="57">
        <v>19457.0</v>
      </c>
      <c r="K449" s="57">
        <v>178.0</v>
      </c>
      <c r="L449" s="57">
        <v>197836.0</v>
      </c>
      <c r="M449" s="57">
        <v>185.0</v>
      </c>
      <c r="N449" s="57">
        <f t="shared" si="1"/>
        <v>363</v>
      </c>
      <c r="O449" s="25">
        <f>N448+N449</f>
        <v>1235</v>
      </c>
      <c r="P449" s="86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90"/>
    </row>
    <row r="450">
      <c r="A450" s="57" t="s">
        <v>267</v>
      </c>
      <c r="B450" s="57" t="s">
        <v>60</v>
      </c>
      <c r="C450" s="89" t="s">
        <v>234</v>
      </c>
      <c r="D450" s="57">
        <v>0.962872</v>
      </c>
      <c r="E450" s="57">
        <v>0.966899</v>
      </c>
      <c r="F450" s="57">
        <v>0.964881</v>
      </c>
      <c r="G450" s="57">
        <v>1507.0</v>
      </c>
      <c r="H450" s="57">
        <v>435.0</v>
      </c>
      <c r="I450" s="57">
        <v>60413.0</v>
      </c>
      <c r="J450" s="57">
        <v>58170.0</v>
      </c>
      <c r="K450" s="57">
        <v>2243.0</v>
      </c>
      <c r="L450" s="57">
        <v>98463.0</v>
      </c>
      <c r="M450" s="57">
        <v>2189.0</v>
      </c>
      <c r="N450" s="57">
        <f t="shared" si="1"/>
        <v>4432</v>
      </c>
      <c r="O450" s="25">
        <f>N450+N451</f>
        <v>4686</v>
      </c>
      <c r="P450" s="86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90"/>
    </row>
    <row r="451">
      <c r="A451" s="57" t="s">
        <v>267</v>
      </c>
      <c r="B451" s="57" t="s">
        <v>62</v>
      </c>
      <c r="C451" s="89" t="s">
        <v>234</v>
      </c>
      <c r="D451" s="57">
        <v>0.996607</v>
      </c>
      <c r="E451" s="57">
        <v>0.995315</v>
      </c>
      <c r="F451" s="57">
        <v>0.99596</v>
      </c>
      <c r="G451" s="57">
        <v>50.0</v>
      </c>
      <c r="H451" s="57">
        <v>39.0</v>
      </c>
      <c r="I451" s="57">
        <v>30945.0</v>
      </c>
      <c r="J451" s="57">
        <v>30840.0</v>
      </c>
      <c r="K451" s="57">
        <v>105.0</v>
      </c>
      <c r="L451" s="57">
        <v>46871.0</v>
      </c>
      <c r="M451" s="57">
        <v>149.0</v>
      </c>
      <c r="N451" s="57">
        <f t="shared" si="1"/>
        <v>254</v>
      </c>
      <c r="O451" s="25">
        <f>N450+N451</f>
        <v>4686</v>
      </c>
      <c r="P451" s="86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90"/>
    </row>
    <row r="452">
      <c r="A452" s="57" t="s">
        <v>267</v>
      </c>
      <c r="B452" s="57" t="s">
        <v>60</v>
      </c>
      <c r="C452" s="89" t="s">
        <v>235</v>
      </c>
      <c r="D452" s="57">
        <v>0.976038</v>
      </c>
      <c r="E452" s="57">
        <v>0.963788</v>
      </c>
      <c r="F452" s="57">
        <v>0.969874</v>
      </c>
      <c r="G452" s="57">
        <v>3473.0</v>
      </c>
      <c r="H452" s="57">
        <v>1389.0</v>
      </c>
      <c r="I452" s="57">
        <v>232867.0</v>
      </c>
      <c r="J452" s="57">
        <v>227287.0</v>
      </c>
      <c r="K452" s="57">
        <v>5580.0</v>
      </c>
      <c r="L452" s="57">
        <v>754286.0</v>
      </c>
      <c r="M452" s="57">
        <v>8955.0</v>
      </c>
      <c r="N452" s="57">
        <f t="shared" si="1"/>
        <v>14535</v>
      </c>
      <c r="O452" s="25">
        <f>N452+N453</f>
        <v>15954</v>
      </c>
      <c r="P452" s="86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90"/>
    </row>
    <row r="453">
      <c r="A453" s="57" t="s">
        <v>267</v>
      </c>
      <c r="B453" s="57" t="s">
        <v>62</v>
      </c>
      <c r="C453" s="89" t="s">
        <v>235</v>
      </c>
      <c r="D453" s="57">
        <v>0.995919</v>
      </c>
      <c r="E453" s="57">
        <v>0.994572</v>
      </c>
      <c r="F453" s="57">
        <v>0.995245</v>
      </c>
      <c r="G453" s="57">
        <v>304.0</v>
      </c>
      <c r="H453" s="57">
        <v>170.0</v>
      </c>
      <c r="I453" s="57">
        <v>147515.0</v>
      </c>
      <c r="J453" s="57">
        <v>146913.0</v>
      </c>
      <c r="K453" s="57">
        <v>602.0</v>
      </c>
      <c r="L453" s="57">
        <v>448374.0</v>
      </c>
      <c r="M453" s="57">
        <v>817.0</v>
      </c>
      <c r="N453" s="57">
        <f t="shared" si="1"/>
        <v>1419</v>
      </c>
      <c r="O453" s="25">
        <f>N452+N453</f>
        <v>15954</v>
      </c>
      <c r="P453" s="86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90"/>
    </row>
    <row r="454">
      <c r="A454" s="57" t="s">
        <v>267</v>
      </c>
      <c r="B454" s="57" t="s">
        <v>60</v>
      </c>
      <c r="C454" s="89" t="s">
        <v>236</v>
      </c>
      <c r="D454" s="57">
        <v>0.946845</v>
      </c>
      <c r="E454" s="57">
        <v>0.88178</v>
      </c>
      <c r="F454" s="57">
        <v>0.913155</v>
      </c>
      <c r="G454" s="57">
        <v>201.0</v>
      </c>
      <c r="H454" s="57">
        <v>109.0</v>
      </c>
      <c r="I454" s="57">
        <v>9444.0</v>
      </c>
      <c r="J454" s="57">
        <v>8942.0</v>
      </c>
      <c r="K454" s="57">
        <v>502.0</v>
      </c>
      <c r="L454" s="57">
        <v>57429.0</v>
      </c>
      <c r="M454" s="57">
        <v>1190.0</v>
      </c>
      <c r="N454" s="57">
        <f t="shared" si="1"/>
        <v>1692</v>
      </c>
      <c r="O454" s="25">
        <f>N454+N455</f>
        <v>11175</v>
      </c>
      <c r="P454" s="86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90"/>
    </row>
    <row r="455">
      <c r="A455" s="57" t="s">
        <v>267</v>
      </c>
      <c r="B455" s="57" t="s">
        <v>62</v>
      </c>
      <c r="C455" s="89" t="s">
        <v>236</v>
      </c>
      <c r="D455" s="57">
        <v>0.976727</v>
      </c>
      <c r="E455" s="57">
        <v>0.972541</v>
      </c>
      <c r="F455" s="57">
        <v>0.97463</v>
      </c>
      <c r="G455" s="57">
        <v>1802.0</v>
      </c>
      <c r="H455" s="57">
        <v>187.0</v>
      </c>
      <c r="I455" s="57">
        <v>186398.0</v>
      </c>
      <c r="J455" s="57">
        <v>182060.0</v>
      </c>
      <c r="K455" s="57">
        <v>4338.0</v>
      </c>
      <c r="L455" s="57">
        <v>363648.0</v>
      </c>
      <c r="M455" s="57">
        <v>5145.0</v>
      </c>
      <c r="N455" s="57">
        <f t="shared" si="1"/>
        <v>9483</v>
      </c>
      <c r="O455" s="25">
        <f>N454+N455</f>
        <v>11175</v>
      </c>
      <c r="P455" s="86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90"/>
    </row>
    <row r="456">
      <c r="A456" s="57" t="s">
        <v>267</v>
      </c>
      <c r="B456" s="57" t="s">
        <v>60</v>
      </c>
      <c r="C456" s="89" t="s">
        <v>237</v>
      </c>
      <c r="D456" s="57">
        <v>0.946845</v>
      </c>
      <c r="E456" s="57">
        <v>0.88178</v>
      </c>
      <c r="F456" s="57">
        <v>0.913155</v>
      </c>
      <c r="G456" s="57">
        <v>201.0</v>
      </c>
      <c r="H456" s="57">
        <v>109.0</v>
      </c>
      <c r="I456" s="57">
        <v>9444.0</v>
      </c>
      <c r="J456" s="57">
        <v>8942.0</v>
      </c>
      <c r="K456" s="57">
        <v>502.0</v>
      </c>
      <c r="L456" s="57">
        <v>57420.0</v>
      </c>
      <c r="M456" s="57">
        <v>1190.0</v>
      </c>
      <c r="N456" s="57">
        <f t="shared" si="1"/>
        <v>1692</v>
      </c>
      <c r="O456" s="25">
        <f>N456+N457</f>
        <v>11175</v>
      </c>
      <c r="P456" s="86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90"/>
    </row>
    <row r="457">
      <c r="A457" s="57" t="s">
        <v>267</v>
      </c>
      <c r="B457" s="57" t="s">
        <v>62</v>
      </c>
      <c r="C457" s="89" t="s">
        <v>237</v>
      </c>
      <c r="D457" s="57">
        <v>0.976727</v>
      </c>
      <c r="E457" s="57">
        <v>0.972541</v>
      </c>
      <c r="F457" s="57">
        <v>0.97463</v>
      </c>
      <c r="G457" s="57">
        <v>1802.0</v>
      </c>
      <c r="H457" s="57">
        <v>187.0</v>
      </c>
      <c r="I457" s="57">
        <v>186398.0</v>
      </c>
      <c r="J457" s="57">
        <v>182060.0</v>
      </c>
      <c r="K457" s="57">
        <v>4338.0</v>
      </c>
      <c r="L457" s="57">
        <v>363622.0</v>
      </c>
      <c r="M457" s="57">
        <v>5145.0</v>
      </c>
      <c r="N457" s="57">
        <f t="shared" si="1"/>
        <v>9483</v>
      </c>
      <c r="O457" s="25">
        <f>N456+N457</f>
        <v>11175</v>
      </c>
      <c r="P457" s="86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90"/>
    </row>
    <row r="458">
      <c r="A458" s="57" t="s">
        <v>267</v>
      </c>
      <c r="B458" s="57" t="s">
        <v>60</v>
      </c>
      <c r="C458" s="89" t="s">
        <v>238</v>
      </c>
      <c r="D458" s="57">
        <v>0.920553</v>
      </c>
      <c r="E458" s="57">
        <v>0.867769</v>
      </c>
      <c r="F458" s="57">
        <v>0.893382</v>
      </c>
      <c r="G458" s="57">
        <v>12.0</v>
      </c>
      <c r="H458" s="57">
        <v>8.0</v>
      </c>
      <c r="I458" s="57">
        <v>579.0</v>
      </c>
      <c r="J458" s="57">
        <v>533.0</v>
      </c>
      <c r="K458" s="57">
        <v>46.0</v>
      </c>
      <c r="L458" s="57">
        <v>9869.0</v>
      </c>
      <c r="M458" s="57">
        <v>80.0</v>
      </c>
      <c r="N458" s="57">
        <f t="shared" si="1"/>
        <v>126</v>
      </c>
      <c r="O458" s="25">
        <f>N458+N459</f>
        <v>1521</v>
      </c>
      <c r="P458" s="86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90"/>
    </row>
    <row r="459">
      <c r="A459" s="57" t="s">
        <v>267</v>
      </c>
      <c r="B459" s="57" t="s">
        <v>62</v>
      </c>
      <c r="C459" s="89" t="s">
        <v>238</v>
      </c>
      <c r="D459" s="57">
        <v>0.938791</v>
      </c>
      <c r="E459" s="57">
        <v>0.94247</v>
      </c>
      <c r="F459" s="57">
        <v>0.940627</v>
      </c>
      <c r="G459" s="57">
        <v>276.0</v>
      </c>
      <c r="H459" s="57">
        <v>16.0</v>
      </c>
      <c r="I459" s="57">
        <v>11763.0</v>
      </c>
      <c r="J459" s="57">
        <v>11043.0</v>
      </c>
      <c r="K459" s="57">
        <v>720.0</v>
      </c>
      <c r="L459" s="57">
        <v>61531.0</v>
      </c>
      <c r="M459" s="57">
        <v>675.0</v>
      </c>
      <c r="N459" s="57">
        <f t="shared" si="1"/>
        <v>1395</v>
      </c>
      <c r="O459" s="25">
        <f>N458+N459</f>
        <v>1521</v>
      </c>
      <c r="P459" s="86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90"/>
    </row>
    <row r="460">
      <c r="A460" s="57" t="s">
        <v>267</v>
      </c>
      <c r="B460" s="57" t="s">
        <v>60</v>
      </c>
      <c r="C460" s="89" t="s">
        <v>239</v>
      </c>
      <c r="D460" s="57">
        <v>0.987905</v>
      </c>
      <c r="E460" s="57">
        <v>0.938356</v>
      </c>
      <c r="F460" s="57">
        <v>0.962493</v>
      </c>
      <c r="G460" s="57">
        <v>732.0</v>
      </c>
      <c r="H460" s="57">
        <v>910.0</v>
      </c>
      <c r="I460" s="57">
        <v>154028.0</v>
      </c>
      <c r="J460" s="57">
        <v>152165.0</v>
      </c>
      <c r="K460" s="57">
        <v>1863.0</v>
      </c>
      <c r="L460" s="57">
        <v>188244.0</v>
      </c>
      <c r="M460" s="57">
        <v>9982.0</v>
      </c>
      <c r="N460" s="57">
        <f t="shared" si="1"/>
        <v>11845</v>
      </c>
      <c r="O460" s="25">
        <f>N460+N461</f>
        <v>28247</v>
      </c>
      <c r="P460" s="86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90"/>
    </row>
    <row r="461">
      <c r="A461" s="57" t="s">
        <v>267</v>
      </c>
      <c r="B461" s="57" t="s">
        <v>62</v>
      </c>
      <c r="C461" s="89" t="s">
        <v>239</v>
      </c>
      <c r="D461" s="57">
        <v>0.996563</v>
      </c>
      <c r="E461" s="57">
        <v>0.99733</v>
      </c>
      <c r="F461" s="57">
        <v>0.996946</v>
      </c>
      <c r="G461" s="57">
        <v>3739.0</v>
      </c>
      <c r="H461" s="57">
        <v>271.0</v>
      </c>
      <c r="I461" s="57">
        <v>2686298.0</v>
      </c>
      <c r="J461" s="57">
        <v>2677064.0</v>
      </c>
      <c r="K461" s="57">
        <v>9234.0</v>
      </c>
      <c r="L461" s="57">
        <v>2808326.0</v>
      </c>
      <c r="M461" s="57">
        <v>7168.0</v>
      </c>
      <c r="N461" s="57">
        <f t="shared" si="1"/>
        <v>16402</v>
      </c>
      <c r="O461" s="25">
        <f>N460+N461</f>
        <v>28247</v>
      </c>
      <c r="P461" s="86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90"/>
    </row>
    <row r="462">
      <c r="A462" s="57" t="s">
        <v>267</v>
      </c>
      <c r="B462" s="57" t="s">
        <v>60</v>
      </c>
      <c r="C462" s="89" t="s">
        <v>240</v>
      </c>
      <c r="D462" s="57">
        <v>0.978006</v>
      </c>
      <c r="E462" s="57">
        <v>0.948193</v>
      </c>
      <c r="F462" s="57">
        <v>0.962869</v>
      </c>
      <c r="G462" s="57">
        <v>3293.0</v>
      </c>
      <c r="H462" s="57">
        <v>1790.0</v>
      </c>
      <c r="I462" s="57">
        <v>274119.0</v>
      </c>
      <c r="J462" s="57">
        <v>268090.0</v>
      </c>
      <c r="K462" s="57">
        <v>6029.0</v>
      </c>
      <c r="L462" s="57">
        <v>472440.0</v>
      </c>
      <c r="M462" s="57">
        <v>15070.0</v>
      </c>
      <c r="N462" s="57">
        <f t="shared" si="1"/>
        <v>21099</v>
      </c>
      <c r="O462" s="25">
        <f>N462+N463</f>
        <v>50192</v>
      </c>
      <c r="P462" s="86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90"/>
    </row>
    <row r="463">
      <c r="A463" s="57" t="s">
        <v>267</v>
      </c>
      <c r="B463" s="57" t="s">
        <v>62</v>
      </c>
      <c r="C463" s="89" t="s">
        <v>240</v>
      </c>
      <c r="D463" s="57">
        <v>0.995258</v>
      </c>
      <c r="E463" s="57">
        <v>0.995568</v>
      </c>
      <c r="F463" s="57">
        <v>0.995413</v>
      </c>
      <c r="G463" s="57">
        <v>5977.0</v>
      </c>
      <c r="H463" s="57">
        <v>626.0</v>
      </c>
      <c r="I463" s="57">
        <v>3170729.0</v>
      </c>
      <c r="J463" s="57">
        <v>3155693.0</v>
      </c>
      <c r="K463" s="57">
        <v>15036.0</v>
      </c>
      <c r="L463" s="57">
        <v>3619756.0</v>
      </c>
      <c r="M463" s="57">
        <v>14057.0</v>
      </c>
      <c r="N463" s="57">
        <f t="shared" si="1"/>
        <v>29093</v>
      </c>
      <c r="O463" s="25">
        <f>N462+N463</f>
        <v>50192</v>
      </c>
      <c r="P463" s="86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90"/>
    </row>
    <row r="464">
      <c r="A464" s="57" t="s">
        <v>267</v>
      </c>
      <c r="B464" s="57" t="s">
        <v>60</v>
      </c>
      <c r="C464" s="89" t="s">
        <v>241</v>
      </c>
      <c r="D464" s="57">
        <v>0.981465</v>
      </c>
      <c r="E464" s="57">
        <v>0.955498</v>
      </c>
      <c r="F464" s="57">
        <v>0.968308</v>
      </c>
      <c r="G464" s="57">
        <v>4153.0</v>
      </c>
      <c r="H464" s="57">
        <v>2259.0</v>
      </c>
      <c r="I464" s="57">
        <v>398657.0</v>
      </c>
      <c r="J464" s="57">
        <v>391268.0</v>
      </c>
      <c r="K464" s="57">
        <v>7389.0</v>
      </c>
      <c r="L464" s="57">
        <v>897483.0</v>
      </c>
      <c r="M464" s="57">
        <v>18721.0</v>
      </c>
      <c r="N464" s="57">
        <f t="shared" si="1"/>
        <v>26110</v>
      </c>
      <c r="O464" s="25">
        <f>N464+N465</f>
        <v>44065</v>
      </c>
      <c r="P464" s="86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90"/>
    </row>
    <row r="465">
      <c r="A465" s="57" t="s">
        <v>267</v>
      </c>
      <c r="B465" s="57" t="s">
        <v>62</v>
      </c>
      <c r="C465" s="89" t="s">
        <v>241</v>
      </c>
      <c r="D465" s="57">
        <v>0.996679</v>
      </c>
      <c r="E465" s="57">
        <v>0.997337</v>
      </c>
      <c r="F465" s="57">
        <v>0.997008</v>
      </c>
      <c r="G465" s="57">
        <v>4086.0</v>
      </c>
      <c r="H465" s="57">
        <v>442.0</v>
      </c>
      <c r="I465" s="57">
        <v>3000181.0</v>
      </c>
      <c r="J465" s="57">
        <v>2990217.0</v>
      </c>
      <c r="K465" s="57">
        <v>9964.0</v>
      </c>
      <c r="L465" s="57">
        <v>3327758.0</v>
      </c>
      <c r="M465" s="57">
        <v>7991.0</v>
      </c>
      <c r="N465" s="57">
        <f t="shared" si="1"/>
        <v>17955</v>
      </c>
      <c r="O465" s="25">
        <f>N464+N465</f>
        <v>44065</v>
      </c>
      <c r="P465" s="86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90"/>
    </row>
    <row r="466">
      <c r="A466" s="57" t="s">
        <v>267</v>
      </c>
      <c r="B466" s="57" t="s">
        <v>60</v>
      </c>
      <c r="C466" s="89" t="s">
        <v>242</v>
      </c>
      <c r="D466" s="57">
        <v>0.986031</v>
      </c>
      <c r="E466" s="57">
        <v>0.950782</v>
      </c>
      <c r="F466" s="57">
        <v>0.968086</v>
      </c>
      <c r="G466" s="57">
        <v>2062.0</v>
      </c>
      <c r="H466" s="57">
        <v>1659.0</v>
      </c>
      <c r="I466" s="57">
        <v>323286.0</v>
      </c>
      <c r="J466" s="57">
        <v>318770.0</v>
      </c>
      <c r="K466" s="57">
        <v>4516.0</v>
      </c>
      <c r="L466" s="57">
        <v>735896.0</v>
      </c>
      <c r="M466" s="57">
        <v>16632.0</v>
      </c>
      <c r="N466" s="57">
        <f t="shared" si="1"/>
        <v>21148</v>
      </c>
      <c r="O466" s="25">
        <f>N466+N467</f>
        <v>50066</v>
      </c>
      <c r="P466" s="86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90"/>
    </row>
    <row r="467">
      <c r="A467" s="57" t="s">
        <v>267</v>
      </c>
      <c r="B467" s="57" t="s">
        <v>62</v>
      </c>
      <c r="C467" s="89" t="s">
        <v>242</v>
      </c>
      <c r="D467" s="57">
        <v>0.995304</v>
      </c>
      <c r="E467" s="57">
        <v>0.99562</v>
      </c>
      <c r="F467" s="57">
        <v>0.995462</v>
      </c>
      <c r="G467" s="57">
        <v>5949.0</v>
      </c>
      <c r="H467" s="57">
        <v>572.0</v>
      </c>
      <c r="I467" s="57">
        <v>3185946.0</v>
      </c>
      <c r="J467" s="57">
        <v>3170986.0</v>
      </c>
      <c r="K467" s="57">
        <v>14960.0</v>
      </c>
      <c r="L467" s="57">
        <v>3507700.0</v>
      </c>
      <c r="M467" s="57">
        <v>13958.0</v>
      </c>
      <c r="N467" s="57">
        <f t="shared" si="1"/>
        <v>28918</v>
      </c>
      <c r="O467" s="25">
        <f>N466+N467</f>
        <v>50066</v>
      </c>
      <c r="P467" s="86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90"/>
    </row>
    <row r="468">
      <c r="A468" s="57" t="s">
        <v>267</v>
      </c>
      <c r="B468" s="57" t="s">
        <v>60</v>
      </c>
      <c r="C468" s="89" t="s">
        <v>243</v>
      </c>
      <c r="D468" s="57">
        <v>0.986366</v>
      </c>
      <c r="E468" s="57">
        <v>0.940366</v>
      </c>
      <c r="F468" s="57">
        <v>0.962817</v>
      </c>
      <c r="G468" s="57">
        <v>941.0</v>
      </c>
      <c r="H468" s="57">
        <v>1033.0</v>
      </c>
      <c r="I468" s="57">
        <v>182333.0</v>
      </c>
      <c r="J468" s="57">
        <v>179847.0</v>
      </c>
      <c r="K468" s="57">
        <v>2486.0</v>
      </c>
      <c r="L468" s="57">
        <v>226669.0</v>
      </c>
      <c r="M468" s="57">
        <v>11379.0</v>
      </c>
      <c r="N468" s="57">
        <f t="shared" si="1"/>
        <v>13865</v>
      </c>
      <c r="O468" s="25">
        <f>N468+N469</f>
        <v>42161</v>
      </c>
      <c r="P468" s="86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90"/>
    </row>
    <row r="469">
      <c r="A469" s="57" t="s">
        <v>267</v>
      </c>
      <c r="B469" s="57" t="s">
        <v>62</v>
      </c>
      <c r="C469" s="89" t="s">
        <v>243</v>
      </c>
      <c r="D469" s="57">
        <v>0.995266</v>
      </c>
      <c r="E469" s="57">
        <v>0.995619</v>
      </c>
      <c r="F469" s="57">
        <v>0.995442</v>
      </c>
      <c r="G469" s="57">
        <v>5811.0</v>
      </c>
      <c r="H469" s="57">
        <v>514.0</v>
      </c>
      <c r="I469" s="57">
        <v>3104580.0</v>
      </c>
      <c r="J469" s="57">
        <v>3089883.0</v>
      </c>
      <c r="K469" s="57">
        <v>14697.0</v>
      </c>
      <c r="L469" s="57">
        <v>3339539.0</v>
      </c>
      <c r="M469" s="57">
        <v>13599.0</v>
      </c>
      <c r="N469" s="57">
        <f t="shared" si="1"/>
        <v>28296</v>
      </c>
      <c r="O469" s="25">
        <f>N468+N469</f>
        <v>42161</v>
      </c>
      <c r="P469" s="86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90"/>
    </row>
    <row r="470">
      <c r="A470" s="57" t="s">
        <v>267</v>
      </c>
      <c r="B470" s="57" t="s">
        <v>60</v>
      </c>
      <c r="C470" s="89" t="s">
        <v>244</v>
      </c>
      <c r="D470" s="57">
        <v>0.981353</v>
      </c>
      <c r="E470" s="57">
        <v>0.955282</v>
      </c>
      <c r="F470" s="57">
        <v>0.968142</v>
      </c>
      <c r="G470" s="57">
        <v>4208.0</v>
      </c>
      <c r="H470" s="57">
        <v>2304.0</v>
      </c>
      <c r="I470" s="57">
        <v>404953.0</v>
      </c>
      <c r="J470" s="57">
        <v>397402.0</v>
      </c>
      <c r="K470" s="57">
        <v>7551.0</v>
      </c>
      <c r="L470" s="57">
        <v>922937.0</v>
      </c>
      <c r="M470" s="57">
        <v>19104.0</v>
      </c>
      <c r="N470" s="57">
        <f t="shared" si="1"/>
        <v>26655</v>
      </c>
      <c r="O470" s="25">
        <f>N470+N471</f>
        <v>46887</v>
      </c>
      <c r="P470" s="86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90"/>
    </row>
    <row r="471">
      <c r="A471" s="57" t="s">
        <v>267</v>
      </c>
      <c r="B471" s="57" t="s">
        <v>62</v>
      </c>
      <c r="C471" s="89" t="s">
        <v>244</v>
      </c>
      <c r="D471" s="57">
        <v>0.996425</v>
      </c>
      <c r="E471" s="57">
        <v>0.996977</v>
      </c>
      <c r="F471" s="57">
        <v>0.996701</v>
      </c>
      <c r="G471" s="57">
        <v>4313.0</v>
      </c>
      <c r="H471" s="57">
        <v>497.0</v>
      </c>
      <c r="I471" s="57">
        <v>3065697.0</v>
      </c>
      <c r="J471" s="57">
        <v>3054736.0</v>
      </c>
      <c r="K471" s="57">
        <v>10961.0</v>
      </c>
      <c r="L471" s="57">
        <v>3424265.0</v>
      </c>
      <c r="M471" s="57">
        <v>9271.0</v>
      </c>
      <c r="N471" s="57">
        <f t="shared" si="1"/>
        <v>20232</v>
      </c>
      <c r="O471" s="25">
        <f>N470+N471</f>
        <v>46887</v>
      </c>
      <c r="P471" s="86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90"/>
    </row>
    <row r="472">
      <c r="A472" s="57" t="s">
        <v>267</v>
      </c>
      <c r="B472" s="57" t="s">
        <v>60</v>
      </c>
      <c r="C472" s="89" t="s">
        <v>245</v>
      </c>
      <c r="D472" s="57">
        <v>0.980587</v>
      </c>
      <c r="E472" s="57">
        <v>0.953596</v>
      </c>
      <c r="F472" s="57">
        <v>0.966903</v>
      </c>
      <c r="G472" s="57">
        <v>4405.0</v>
      </c>
      <c r="H472" s="57">
        <v>2412.0</v>
      </c>
      <c r="I472" s="57">
        <v>414361.0</v>
      </c>
      <c r="J472" s="57">
        <v>406317.0</v>
      </c>
      <c r="K472" s="57">
        <v>8044.0</v>
      </c>
      <c r="L472" s="57">
        <v>977170.0</v>
      </c>
      <c r="M472" s="57">
        <v>20290.0</v>
      </c>
      <c r="N472" s="57">
        <f t="shared" si="1"/>
        <v>28334</v>
      </c>
      <c r="O472" s="25">
        <f>N472+N473</f>
        <v>57875</v>
      </c>
      <c r="P472" s="86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90"/>
    </row>
    <row r="473">
      <c r="A473" s="57" t="s">
        <v>267</v>
      </c>
      <c r="B473" s="57" t="s">
        <v>62</v>
      </c>
      <c r="C473" s="89" t="s">
        <v>245</v>
      </c>
      <c r="D473" s="57">
        <v>0.995282</v>
      </c>
      <c r="E473" s="57">
        <v>0.99558</v>
      </c>
      <c r="F473" s="57">
        <v>0.995431</v>
      </c>
      <c r="G473" s="57">
        <v>6095.0</v>
      </c>
      <c r="H473" s="57">
        <v>682.0</v>
      </c>
      <c r="I473" s="57">
        <v>3231773.0</v>
      </c>
      <c r="J473" s="57">
        <v>3216527.0</v>
      </c>
      <c r="K473" s="57">
        <v>15246.0</v>
      </c>
      <c r="L473" s="57">
        <v>3764740.0</v>
      </c>
      <c r="M473" s="57">
        <v>14295.0</v>
      </c>
      <c r="N473" s="57">
        <f t="shared" si="1"/>
        <v>29541</v>
      </c>
      <c r="O473" s="25">
        <f>N472+N473</f>
        <v>57875</v>
      </c>
      <c r="P473" s="86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90"/>
    </row>
    <row r="474">
      <c r="A474" s="57" t="s">
        <v>267</v>
      </c>
      <c r="B474" s="57" t="s">
        <v>60</v>
      </c>
      <c r="C474" s="89" t="s">
        <v>246</v>
      </c>
      <c r="D474" s="57">
        <v>0.980587</v>
      </c>
      <c r="E474" s="57">
        <v>0.953563</v>
      </c>
      <c r="F474" s="57">
        <v>0.966887</v>
      </c>
      <c r="G474" s="57">
        <v>4408.0</v>
      </c>
      <c r="H474" s="57">
        <v>2413.0</v>
      </c>
      <c r="I474" s="57">
        <v>414525.0</v>
      </c>
      <c r="J474" s="57">
        <v>406478.0</v>
      </c>
      <c r="K474" s="57">
        <v>8047.0</v>
      </c>
      <c r="L474" s="57">
        <v>973593.0</v>
      </c>
      <c r="M474" s="57">
        <v>20313.0</v>
      </c>
      <c r="N474" s="57">
        <f t="shared" si="1"/>
        <v>28360</v>
      </c>
      <c r="O474" s="25">
        <f>N474+N475</f>
        <v>57979</v>
      </c>
      <c r="P474" s="86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90"/>
    </row>
    <row r="475">
      <c r="A475" s="57" t="s">
        <v>267</v>
      </c>
      <c r="B475" s="57" t="s">
        <v>62</v>
      </c>
      <c r="C475" s="89" t="s">
        <v>246</v>
      </c>
      <c r="D475" s="57">
        <v>0.995309</v>
      </c>
      <c r="E475" s="57">
        <v>0.99558</v>
      </c>
      <c r="F475" s="57">
        <v>0.995444</v>
      </c>
      <c r="G475" s="57">
        <v>6085.0</v>
      </c>
      <c r="H475" s="57">
        <v>684.0</v>
      </c>
      <c r="I475" s="57">
        <v>3249548.0</v>
      </c>
      <c r="J475" s="57">
        <v>3234304.0</v>
      </c>
      <c r="K475" s="57">
        <v>15244.0</v>
      </c>
      <c r="L475" s="57">
        <v>3721592.0</v>
      </c>
      <c r="M475" s="57">
        <v>14375.0</v>
      </c>
      <c r="N475" s="57">
        <f t="shared" si="1"/>
        <v>29619</v>
      </c>
      <c r="O475" s="25">
        <f>N474+N475</f>
        <v>57979</v>
      </c>
      <c r="P475" s="86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90"/>
    </row>
    <row r="476">
      <c r="A476" s="57" t="s">
        <v>267</v>
      </c>
      <c r="B476" s="57" t="s">
        <v>60</v>
      </c>
      <c r="C476" s="89" t="s">
        <v>247</v>
      </c>
      <c r="D476" s="57">
        <v>0.980846</v>
      </c>
      <c r="E476" s="57">
        <v>0.954393</v>
      </c>
      <c r="F476" s="57">
        <v>0.967439</v>
      </c>
      <c r="G476" s="57">
        <v>4298.0</v>
      </c>
      <c r="H476" s="57">
        <v>2339.0</v>
      </c>
      <c r="I476" s="57">
        <v>404780.0</v>
      </c>
      <c r="J476" s="57">
        <v>397027.0</v>
      </c>
      <c r="K476" s="57">
        <v>7753.0</v>
      </c>
      <c r="L476" s="57">
        <v>927733.0</v>
      </c>
      <c r="M476" s="57">
        <v>19480.0</v>
      </c>
      <c r="N476" s="57">
        <f t="shared" si="1"/>
        <v>27233</v>
      </c>
      <c r="O476" s="25">
        <f>N476+N477</f>
        <v>49953</v>
      </c>
      <c r="P476" s="86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90"/>
    </row>
    <row r="477">
      <c r="A477" s="57" t="s">
        <v>267</v>
      </c>
      <c r="B477" s="57" t="s">
        <v>62</v>
      </c>
      <c r="C477" s="89" t="s">
        <v>247</v>
      </c>
      <c r="D477" s="57">
        <v>0.995949</v>
      </c>
      <c r="E477" s="57">
        <v>0.996804</v>
      </c>
      <c r="F477" s="57">
        <v>0.996376</v>
      </c>
      <c r="G477" s="57">
        <v>5172.0</v>
      </c>
      <c r="H477" s="57">
        <v>543.0</v>
      </c>
      <c r="I477" s="57">
        <v>3134811.0</v>
      </c>
      <c r="J477" s="57">
        <v>3122111.0</v>
      </c>
      <c r="K477" s="57">
        <v>12700.0</v>
      </c>
      <c r="L477" s="57">
        <v>3546586.0</v>
      </c>
      <c r="M477" s="57">
        <v>10020.0</v>
      </c>
      <c r="N477" s="57">
        <f t="shared" si="1"/>
        <v>22720</v>
      </c>
      <c r="O477" s="25">
        <f>N476+N477</f>
        <v>49953</v>
      </c>
      <c r="P477" s="86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90"/>
    </row>
    <row r="478">
      <c r="A478" s="57" t="s">
        <v>267</v>
      </c>
      <c r="B478" s="57" t="s">
        <v>60</v>
      </c>
      <c r="C478" s="89" t="s">
        <v>248</v>
      </c>
      <c r="D478" s="57">
        <v>0.980849</v>
      </c>
      <c r="E478" s="57">
        <v>0.954432</v>
      </c>
      <c r="F478" s="57">
        <v>0.96746</v>
      </c>
      <c r="G478" s="57">
        <v>4313.0</v>
      </c>
      <c r="H478" s="57">
        <v>2344.0</v>
      </c>
      <c r="I478" s="57">
        <v>406295.0</v>
      </c>
      <c r="J478" s="57">
        <v>398514.0</v>
      </c>
      <c r="K478" s="57">
        <v>7781.0</v>
      </c>
      <c r="L478" s="57">
        <v>933579.0</v>
      </c>
      <c r="M478" s="57">
        <v>19533.0</v>
      </c>
      <c r="N478" s="57">
        <f t="shared" si="1"/>
        <v>27314</v>
      </c>
      <c r="O478" s="25">
        <f>N478+N479</f>
        <v>50169</v>
      </c>
      <c r="P478" s="86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90"/>
    </row>
    <row r="479">
      <c r="A479" s="57" t="s">
        <v>267</v>
      </c>
      <c r="B479" s="57" t="s">
        <v>62</v>
      </c>
      <c r="C479" s="89" t="s">
        <v>248</v>
      </c>
      <c r="D479" s="57">
        <v>0.995948</v>
      </c>
      <c r="E479" s="57">
        <v>0.996799</v>
      </c>
      <c r="F479" s="57">
        <v>0.996374</v>
      </c>
      <c r="G479" s="57">
        <v>5198.0</v>
      </c>
      <c r="H479" s="57">
        <v>547.0</v>
      </c>
      <c r="I479" s="57">
        <v>3151125.0</v>
      </c>
      <c r="J479" s="57">
        <v>3138357.0</v>
      </c>
      <c r="K479" s="57">
        <v>12768.0</v>
      </c>
      <c r="L479" s="57">
        <v>3571879.0</v>
      </c>
      <c r="M479" s="57">
        <v>10087.0</v>
      </c>
      <c r="N479" s="57">
        <f t="shared" si="1"/>
        <v>22855</v>
      </c>
      <c r="O479" s="25">
        <f>N478+N479</f>
        <v>50169</v>
      </c>
      <c r="P479" s="86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90"/>
    </row>
    <row r="480">
      <c r="A480" s="57" t="s">
        <v>267</v>
      </c>
      <c r="B480" s="57" t="s">
        <v>60</v>
      </c>
      <c r="C480" s="89" t="s">
        <v>249</v>
      </c>
      <c r="D480" s="57">
        <v>0.983051</v>
      </c>
      <c r="E480" s="57">
        <v>0.930851</v>
      </c>
      <c r="F480" s="57">
        <v>0.956239</v>
      </c>
      <c r="G480" s="57">
        <v>4.0</v>
      </c>
      <c r="H480" s="57">
        <v>1.0</v>
      </c>
      <c r="I480" s="57">
        <v>354.0</v>
      </c>
      <c r="J480" s="57">
        <v>348.0</v>
      </c>
      <c r="K480" s="57">
        <v>6.0</v>
      </c>
      <c r="L480" s="57">
        <v>759.0</v>
      </c>
      <c r="M480" s="57">
        <v>26.0</v>
      </c>
      <c r="N480" s="57">
        <f t="shared" si="1"/>
        <v>32</v>
      </c>
      <c r="O480" s="25">
        <f>N480+N481</f>
        <v>206</v>
      </c>
      <c r="P480" s="86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90"/>
    </row>
    <row r="481">
      <c r="A481" s="57" t="s">
        <v>267</v>
      </c>
      <c r="B481" s="57" t="s">
        <v>62</v>
      </c>
      <c r="C481" s="89" t="s">
        <v>249</v>
      </c>
      <c r="D481" s="57">
        <v>0.997392</v>
      </c>
      <c r="E481" s="57">
        <v>0.994067</v>
      </c>
      <c r="F481" s="57">
        <v>0.995727</v>
      </c>
      <c r="G481" s="57">
        <v>20.0</v>
      </c>
      <c r="H481" s="57">
        <v>2.0</v>
      </c>
      <c r="I481" s="57">
        <v>20322.0</v>
      </c>
      <c r="J481" s="57">
        <v>20269.0</v>
      </c>
      <c r="K481" s="57">
        <v>53.0</v>
      </c>
      <c r="L481" s="57">
        <v>23166.0</v>
      </c>
      <c r="M481" s="57">
        <v>121.0</v>
      </c>
      <c r="N481" s="57">
        <f t="shared" si="1"/>
        <v>174</v>
      </c>
      <c r="O481" s="25">
        <f>N480+N481</f>
        <v>206</v>
      </c>
      <c r="P481" s="86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90"/>
    </row>
    <row r="482">
      <c r="A482" s="57" t="s">
        <v>267</v>
      </c>
      <c r="B482" s="57" t="s">
        <v>60</v>
      </c>
      <c r="C482" s="89" t="s">
        <v>250</v>
      </c>
      <c r="D482" s="57">
        <v>0.984536</v>
      </c>
      <c r="E482" s="57">
        <v>0.984536</v>
      </c>
      <c r="F482" s="57">
        <v>0.984536</v>
      </c>
      <c r="G482" s="57">
        <v>1.0</v>
      </c>
      <c r="H482" s="57">
        <v>0.0</v>
      </c>
      <c r="I482" s="57">
        <v>194.0</v>
      </c>
      <c r="J482" s="57">
        <v>191.0</v>
      </c>
      <c r="K482" s="57">
        <v>3.0</v>
      </c>
      <c r="L482" s="57">
        <v>4325.0</v>
      </c>
      <c r="M482" s="57">
        <v>3.0</v>
      </c>
      <c r="N482" s="57">
        <f t="shared" si="1"/>
        <v>6</v>
      </c>
      <c r="O482" s="25">
        <f>N482+N483</f>
        <v>102</v>
      </c>
      <c r="P482" s="86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90"/>
    </row>
    <row r="483">
      <c r="A483" s="57" t="s">
        <v>267</v>
      </c>
      <c r="B483" s="57" t="s">
        <v>62</v>
      </c>
      <c r="C483" s="89" t="s">
        <v>250</v>
      </c>
      <c r="D483" s="57">
        <v>0.978406</v>
      </c>
      <c r="E483" s="57">
        <v>0.98382</v>
      </c>
      <c r="F483" s="57">
        <v>0.981106</v>
      </c>
      <c r="G483" s="57">
        <v>30.0</v>
      </c>
      <c r="H483" s="57">
        <v>0.0</v>
      </c>
      <c r="I483" s="57">
        <v>2547.0</v>
      </c>
      <c r="J483" s="57">
        <v>2492.0</v>
      </c>
      <c r="K483" s="57">
        <v>55.0</v>
      </c>
      <c r="L483" s="57">
        <v>66314.0</v>
      </c>
      <c r="M483" s="57">
        <v>41.0</v>
      </c>
      <c r="N483" s="57">
        <f t="shared" si="1"/>
        <v>96</v>
      </c>
      <c r="O483" s="25">
        <f>N482+N483</f>
        <v>102</v>
      </c>
      <c r="P483" s="86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90"/>
    </row>
    <row r="484">
      <c r="A484" s="57" t="s">
        <v>267</v>
      </c>
      <c r="B484" s="57" t="s">
        <v>60</v>
      </c>
      <c r="C484" s="89" t="s">
        <v>251</v>
      </c>
      <c r="D484" s="57">
        <v>0.9701</v>
      </c>
      <c r="E484" s="57">
        <v>0.92032</v>
      </c>
      <c r="F484" s="57">
        <v>0.944555</v>
      </c>
      <c r="G484" s="57">
        <v>111.0</v>
      </c>
      <c r="H484" s="57">
        <v>74.0</v>
      </c>
      <c r="I484" s="57">
        <v>9933.0</v>
      </c>
      <c r="J484" s="57">
        <v>9636.0</v>
      </c>
      <c r="K484" s="57">
        <v>297.0</v>
      </c>
      <c r="L484" s="57">
        <v>50196.0</v>
      </c>
      <c r="M484" s="57">
        <v>836.0</v>
      </c>
      <c r="N484" s="57">
        <f t="shared" si="1"/>
        <v>1133</v>
      </c>
      <c r="O484" s="25">
        <f>N484+N485</f>
        <v>8128</v>
      </c>
      <c r="P484" s="86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90"/>
    </row>
    <row r="485">
      <c r="A485" s="57" t="s">
        <v>267</v>
      </c>
      <c r="B485" s="57" t="s">
        <v>62</v>
      </c>
      <c r="C485" s="89" t="s">
        <v>251</v>
      </c>
      <c r="D485" s="57">
        <v>0.97784</v>
      </c>
      <c r="E485" s="57">
        <v>0.963133</v>
      </c>
      <c r="F485" s="57">
        <v>0.970431</v>
      </c>
      <c r="G485" s="57">
        <v>943.0</v>
      </c>
      <c r="H485" s="57">
        <v>141.0</v>
      </c>
      <c r="I485" s="57">
        <v>117284.0</v>
      </c>
      <c r="J485" s="57">
        <v>114685.0</v>
      </c>
      <c r="K485" s="57">
        <v>2599.0</v>
      </c>
      <c r="L485" s="57">
        <v>241320.0</v>
      </c>
      <c r="M485" s="57">
        <v>4396.0</v>
      </c>
      <c r="N485" s="57">
        <f t="shared" si="1"/>
        <v>6995</v>
      </c>
      <c r="O485" s="25">
        <f>N484+N485</f>
        <v>8128</v>
      </c>
      <c r="P485" s="86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90"/>
    </row>
    <row r="486">
      <c r="A486" s="57" t="s">
        <v>267</v>
      </c>
      <c r="B486" s="57" t="s">
        <v>60</v>
      </c>
      <c r="C486" s="89" t="s">
        <v>252</v>
      </c>
      <c r="D486" s="57">
        <v>0.968056</v>
      </c>
      <c r="E486" s="57">
        <v>0.91268</v>
      </c>
      <c r="F486" s="57">
        <v>0.939553</v>
      </c>
      <c r="G486" s="57">
        <v>96.0</v>
      </c>
      <c r="H486" s="57">
        <v>69.0</v>
      </c>
      <c r="I486" s="57">
        <v>8421.0</v>
      </c>
      <c r="J486" s="57">
        <v>8152.0</v>
      </c>
      <c r="K486" s="57">
        <v>269.0</v>
      </c>
      <c r="L486" s="57">
        <v>44313.0</v>
      </c>
      <c r="M486" s="57">
        <v>783.0</v>
      </c>
      <c r="N486" s="57">
        <f t="shared" si="1"/>
        <v>1052</v>
      </c>
      <c r="O486" s="25">
        <f>N486+N487</f>
        <v>7912</v>
      </c>
      <c r="P486" s="86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90"/>
    </row>
    <row r="487">
      <c r="A487" s="57" t="s">
        <v>267</v>
      </c>
      <c r="B487" s="57" t="s">
        <v>62</v>
      </c>
      <c r="C487" s="89" t="s">
        <v>252</v>
      </c>
      <c r="D487" s="57">
        <v>0.974933</v>
      </c>
      <c r="E487" s="57">
        <v>0.957932</v>
      </c>
      <c r="F487" s="57">
        <v>0.966358</v>
      </c>
      <c r="G487" s="57">
        <v>917.0</v>
      </c>
      <c r="H487" s="57">
        <v>137.0</v>
      </c>
      <c r="I487" s="57">
        <v>100970.0</v>
      </c>
      <c r="J487" s="57">
        <v>98439.0</v>
      </c>
      <c r="K487" s="57">
        <v>2531.0</v>
      </c>
      <c r="L487" s="57">
        <v>216027.0</v>
      </c>
      <c r="M487" s="57">
        <v>4329.0</v>
      </c>
      <c r="N487" s="57">
        <f t="shared" si="1"/>
        <v>6860</v>
      </c>
      <c r="O487" s="25">
        <f>N486+N487</f>
        <v>7912</v>
      </c>
      <c r="P487" s="86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90"/>
    </row>
    <row r="488">
      <c r="A488" s="57" t="s">
        <v>267</v>
      </c>
      <c r="B488" s="57" t="s">
        <v>60</v>
      </c>
      <c r="C488" s="89" t="s">
        <v>253</v>
      </c>
      <c r="D488" s="57">
        <v>0.958132</v>
      </c>
      <c r="E488" s="57">
        <v>0.96108</v>
      </c>
      <c r="F488" s="57">
        <v>0.959604</v>
      </c>
      <c r="G488" s="57">
        <v>1518.0</v>
      </c>
      <c r="H488" s="57">
        <v>556.0</v>
      </c>
      <c r="I488" s="57">
        <v>54266.0</v>
      </c>
      <c r="J488" s="57">
        <v>51994.0</v>
      </c>
      <c r="K488" s="57">
        <v>2272.0</v>
      </c>
      <c r="L488" s="57">
        <v>133051.0</v>
      </c>
      <c r="M488" s="57">
        <v>2334.0</v>
      </c>
      <c r="N488" s="57">
        <f t="shared" si="1"/>
        <v>4606</v>
      </c>
      <c r="O488" s="25">
        <f>N488+N489</f>
        <v>4847</v>
      </c>
      <c r="P488" s="86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90"/>
    </row>
    <row r="489">
      <c r="A489" s="57" t="s">
        <v>267</v>
      </c>
      <c r="B489" s="57" t="s">
        <v>62</v>
      </c>
      <c r="C489" s="89" t="s">
        <v>253</v>
      </c>
      <c r="D489" s="57">
        <v>0.996078</v>
      </c>
      <c r="E489" s="57">
        <v>0.990469</v>
      </c>
      <c r="F489" s="57">
        <v>0.993266</v>
      </c>
      <c r="G489" s="57">
        <v>48.0</v>
      </c>
      <c r="H489" s="57">
        <v>74.0</v>
      </c>
      <c r="I489" s="57">
        <v>17085.0</v>
      </c>
      <c r="J489" s="57">
        <v>17018.0</v>
      </c>
      <c r="K489" s="57">
        <v>67.0</v>
      </c>
      <c r="L489" s="57">
        <v>62951.0</v>
      </c>
      <c r="M489" s="57">
        <v>174.0</v>
      </c>
      <c r="N489" s="57">
        <f t="shared" si="1"/>
        <v>241</v>
      </c>
      <c r="O489" s="25">
        <f>N488+N489</f>
        <v>4847</v>
      </c>
      <c r="P489" s="86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90"/>
    </row>
    <row r="490">
      <c r="A490" s="57" t="s">
        <v>267</v>
      </c>
      <c r="B490" s="57" t="s">
        <v>60</v>
      </c>
      <c r="C490" s="89" t="s">
        <v>254</v>
      </c>
      <c r="D490" s="57">
        <v>0.850187</v>
      </c>
      <c r="E490" s="57">
        <v>0.832891</v>
      </c>
      <c r="F490" s="57">
        <v>0.84145</v>
      </c>
      <c r="G490" s="57">
        <v>82.0</v>
      </c>
      <c r="H490" s="57">
        <v>64.0</v>
      </c>
      <c r="I490" s="57">
        <v>801.0</v>
      </c>
      <c r="J490" s="57">
        <v>681.0</v>
      </c>
      <c r="K490" s="57">
        <v>120.0</v>
      </c>
      <c r="L490" s="57">
        <v>7010.0</v>
      </c>
      <c r="M490" s="57">
        <v>189.0</v>
      </c>
      <c r="N490" s="57">
        <f t="shared" si="1"/>
        <v>309</v>
      </c>
      <c r="O490" s="25">
        <f>N490+N491</f>
        <v>318</v>
      </c>
      <c r="P490" s="86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90"/>
    </row>
    <row r="491">
      <c r="A491" s="57" t="s">
        <v>267</v>
      </c>
      <c r="B491" s="57" t="s">
        <v>62</v>
      </c>
      <c r="C491" s="89" t="s">
        <v>254</v>
      </c>
      <c r="D491" s="57">
        <v>0.878788</v>
      </c>
      <c r="E491" s="57">
        <v>0.891304</v>
      </c>
      <c r="F491" s="57">
        <v>0.885002</v>
      </c>
      <c r="G491" s="57">
        <v>2.0</v>
      </c>
      <c r="H491" s="57">
        <v>2.0</v>
      </c>
      <c r="I491" s="57">
        <v>33.0</v>
      </c>
      <c r="J491" s="57">
        <v>29.0</v>
      </c>
      <c r="K491" s="57">
        <v>4.0</v>
      </c>
      <c r="L491" s="57">
        <v>2139.0</v>
      </c>
      <c r="M491" s="57">
        <v>5.0</v>
      </c>
      <c r="N491" s="57">
        <f t="shared" si="1"/>
        <v>9</v>
      </c>
      <c r="O491" s="25">
        <f>N490+N491</f>
        <v>318</v>
      </c>
      <c r="P491" s="86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90"/>
    </row>
    <row r="492">
      <c r="A492" s="57" t="s">
        <v>267</v>
      </c>
      <c r="B492" s="57" t="s">
        <v>60</v>
      </c>
      <c r="C492" s="89" t="s">
        <v>255</v>
      </c>
      <c r="D492" s="57">
        <v>0.0</v>
      </c>
      <c r="E492" s="57"/>
      <c r="F492" s="57"/>
      <c r="G492" s="57">
        <v>0.0</v>
      </c>
      <c r="H492" s="57">
        <v>0.0</v>
      </c>
      <c r="I492" s="57">
        <v>0.0</v>
      </c>
      <c r="J492" s="57">
        <v>0.0</v>
      </c>
      <c r="K492" s="57">
        <v>0.0</v>
      </c>
      <c r="L492" s="57">
        <v>3.0</v>
      </c>
      <c r="M492" s="57">
        <v>0.0</v>
      </c>
      <c r="N492" s="57">
        <f t="shared" si="1"/>
        <v>0</v>
      </c>
      <c r="O492" s="25">
        <f>N492+N493</f>
        <v>0</v>
      </c>
      <c r="P492" s="86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90"/>
    </row>
    <row r="493">
      <c r="A493" s="57" t="s">
        <v>267</v>
      </c>
      <c r="B493" s="57" t="s">
        <v>62</v>
      </c>
      <c r="C493" s="89" t="s">
        <v>255</v>
      </c>
      <c r="D493" s="57">
        <v>0.0</v>
      </c>
      <c r="E493" s="57">
        <v>0.0</v>
      </c>
      <c r="F493" s="57"/>
      <c r="G493" s="57">
        <v>0.0</v>
      </c>
      <c r="H493" s="57">
        <v>0.0</v>
      </c>
      <c r="I493" s="57">
        <v>0.0</v>
      </c>
      <c r="J493" s="57">
        <v>0.0</v>
      </c>
      <c r="K493" s="57">
        <v>0.0</v>
      </c>
      <c r="L493" s="57">
        <v>0.0</v>
      </c>
      <c r="M493" s="57">
        <v>0.0</v>
      </c>
      <c r="N493" s="57">
        <f t="shared" si="1"/>
        <v>0</v>
      </c>
      <c r="O493" s="25">
        <f>N492+N493</f>
        <v>0</v>
      </c>
      <c r="P493" s="86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90"/>
    </row>
    <row r="494">
      <c r="A494" s="57" t="s">
        <v>267</v>
      </c>
      <c r="B494" s="57" t="s">
        <v>60</v>
      </c>
      <c r="C494" s="89" t="s">
        <v>256</v>
      </c>
      <c r="D494" s="57">
        <v>0.981776</v>
      </c>
      <c r="E494" s="57">
        <v>0.92293</v>
      </c>
      <c r="F494" s="57">
        <v>0.951444</v>
      </c>
      <c r="G494" s="57">
        <v>1128.0</v>
      </c>
      <c r="H494" s="57">
        <v>1058.0</v>
      </c>
      <c r="I494" s="57">
        <v>119676.0</v>
      </c>
      <c r="J494" s="57">
        <v>117495.0</v>
      </c>
      <c r="K494" s="57">
        <v>2181.0</v>
      </c>
      <c r="L494" s="57">
        <v>233713.0</v>
      </c>
      <c r="M494" s="57">
        <v>9935.0</v>
      </c>
      <c r="N494" s="57">
        <f t="shared" si="1"/>
        <v>12116</v>
      </c>
      <c r="O494" s="25">
        <f>N494+N495</f>
        <v>18583</v>
      </c>
      <c r="P494" s="86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90"/>
    </row>
    <row r="495">
      <c r="A495" s="57" t="s">
        <v>267</v>
      </c>
      <c r="B495" s="57" t="s">
        <v>62</v>
      </c>
      <c r="C495" s="89" t="s">
        <v>256</v>
      </c>
      <c r="D495" s="57">
        <v>0.995972</v>
      </c>
      <c r="E495" s="57">
        <v>0.996051</v>
      </c>
      <c r="F495" s="57">
        <v>0.996011</v>
      </c>
      <c r="G495" s="57">
        <v>1298.0</v>
      </c>
      <c r="H495" s="57">
        <v>178.0</v>
      </c>
      <c r="I495" s="57">
        <v>810255.0</v>
      </c>
      <c r="J495" s="57">
        <v>806991.0</v>
      </c>
      <c r="K495" s="57">
        <v>3264.0</v>
      </c>
      <c r="L495" s="57">
        <v>935842.0</v>
      </c>
      <c r="M495" s="57">
        <v>3203.0</v>
      </c>
      <c r="N495" s="57">
        <f t="shared" si="1"/>
        <v>6467</v>
      </c>
      <c r="O495" s="25">
        <f>N494+N495</f>
        <v>18583</v>
      </c>
      <c r="P495" s="86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90"/>
    </row>
    <row r="496">
      <c r="A496" s="57" t="s">
        <v>267</v>
      </c>
      <c r="B496" s="57" t="s">
        <v>60</v>
      </c>
      <c r="C496" s="89" t="s">
        <v>257</v>
      </c>
      <c r="D496" s="57">
        <v>0.986761</v>
      </c>
      <c r="E496" s="57">
        <v>0.95644</v>
      </c>
      <c r="F496" s="57">
        <v>0.971364</v>
      </c>
      <c r="G496" s="57">
        <v>649.0</v>
      </c>
      <c r="H496" s="57">
        <v>494.0</v>
      </c>
      <c r="I496" s="57">
        <v>92603.0</v>
      </c>
      <c r="J496" s="57">
        <v>91377.0</v>
      </c>
      <c r="K496" s="57">
        <v>1226.0</v>
      </c>
      <c r="L496" s="57">
        <v>149909.0</v>
      </c>
      <c r="M496" s="57">
        <v>4176.0</v>
      </c>
      <c r="N496" s="57">
        <f t="shared" si="1"/>
        <v>5402</v>
      </c>
      <c r="O496" s="25">
        <f>N496+N497</f>
        <v>5878</v>
      </c>
      <c r="P496" s="86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90"/>
    </row>
    <row r="497">
      <c r="A497" s="57" t="s">
        <v>267</v>
      </c>
      <c r="B497" s="57" t="s">
        <v>62</v>
      </c>
      <c r="C497" s="89" t="s">
        <v>257</v>
      </c>
      <c r="D497" s="57">
        <v>0.996831</v>
      </c>
      <c r="E497" s="57">
        <v>0.995736</v>
      </c>
      <c r="F497" s="57">
        <v>0.996283</v>
      </c>
      <c r="G497" s="57">
        <v>95.0</v>
      </c>
      <c r="H497" s="57">
        <v>44.0</v>
      </c>
      <c r="I497" s="57">
        <v>63426.0</v>
      </c>
      <c r="J497" s="57">
        <v>63225.0</v>
      </c>
      <c r="K497" s="57">
        <v>201.0</v>
      </c>
      <c r="L497" s="57">
        <v>97957.0</v>
      </c>
      <c r="M497" s="57">
        <v>275.0</v>
      </c>
      <c r="N497" s="57">
        <f t="shared" si="1"/>
        <v>476</v>
      </c>
      <c r="O497" s="25">
        <f>N496+N497</f>
        <v>5878</v>
      </c>
      <c r="P497" s="86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90"/>
    </row>
    <row r="498">
      <c r="A498" s="57" t="s">
        <v>267</v>
      </c>
      <c r="B498" s="57" t="s">
        <v>60</v>
      </c>
      <c r="C498" s="89" t="s">
        <v>258</v>
      </c>
      <c r="D498" s="57">
        <v>0.98436</v>
      </c>
      <c r="E498" s="57">
        <v>0.982855</v>
      </c>
      <c r="F498" s="57">
        <v>0.983607</v>
      </c>
      <c r="G498" s="57">
        <v>392.0</v>
      </c>
      <c r="H498" s="57">
        <v>117.0</v>
      </c>
      <c r="I498" s="57">
        <v>42968.0</v>
      </c>
      <c r="J498" s="57">
        <v>42296.0</v>
      </c>
      <c r="K498" s="57">
        <v>672.0</v>
      </c>
      <c r="L498" s="57">
        <v>355420.0</v>
      </c>
      <c r="M498" s="57">
        <v>780.0</v>
      </c>
      <c r="N498" s="57">
        <f t="shared" si="1"/>
        <v>1452</v>
      </c>
      <c r="O498" s="25">
        <f>N498+N499</f>
        <v>1519</v>
      </c>
      <c r="P498" s="86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90"/>
    </row>
    <row r="499">
      <c r="A499" s="57" t="s">
        <v>267</v>
      </c>
      <c r="B499" s="57" t="s">
        <v>62</v>
      </c>
      <c r="C499" s="89" t="s">
        <v>258</v>
      </c>
      <c r="D499" s="57">
        <v>0.995861</v>
      </c>
      <c r="E499" s="57">
        <v>0.993021</v>
      </c>
      <c r="F499" s="57">
        <v>0.994439</v>
      </c>
      <c r="G499" s="57">
        <v>20.0</v>
      </c>
      <c r="H499" s="57">
        <v>12.0</v>
      </c>
      <c r="I499" s="57">
        <v>5799.0</v>
      </c>
      <c r="J499" s="57">
        <v>5775.0</v>
      </c>
      <c r="K499" s="57">
        <v>24.0</v>
      </c>
      <c r="L499" s="57">
        <v>52794.0</v>
      </c>
      <c r="M499" s="57">
        <v>43.0</v>
      </c>
      <c r="N499" s="57">
        <f t="shared" si="1"/>
        <v>67</v>
      </c>
      <c r="O499" s="25">
        <f>N498+N499</f>
        <v>1519</v>
      </c>
      <c r="P499" s="86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90"/>
    </row>
    <row r="500">
      <c r="A500" s="57" t="s">
        <v>267</v>
      </c>
      <c r="B500" s="57" t="s">
        <v>60</v>
      </c>
      <c r="C500" s="89" t="s">
        <v>259</v>
      </c>
      <c r="D500" s="57">
        <v>0.97878</v>
      </c>
      <c r="E500" s="57">
        <v>0.963145</v>
      </c>
      <c r="F500" s="57">
        <v>0.970899</v>
      </c>
      <c r="G500" s="57">
        <v>6.0</v>
      </c>
      <c r="H500" s="57">
        <v>7.0</v>
      </c>
      <c r="I500" s="57">
        <v>377.0</v>
      </c>
      <c r="J500" s="57">
        <v>369.0</v>
      </c>
      <c r="K500" s="57">
        <v>8.0</v>
      </c>
      <c r="L500" s="57">
        <v>123455.0</v>
      </c>
      <c r="M500" s="57">
        <v>15.0</v>
      </c>
      <c r="N500" s="57">
        <f t="shared" si="1"/>
        <v>23</v>
      </c>
      <c r="O500" s="25">
        <f>N500+N501</f>
        <v>23</v>
      </c>
      <c r="P500" s="86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90"/>
    </row>
    <row r="501">
      <c r="A501" s="57" t="s">
        <v>267</v>
      </c>
      <c r="B501" s="57" t="s">
        <v>62</v>
      </c>
      <c r="C501" s="89" t="s">
        <v>259</v>
      </c>
      <c r="D501" s="57">
        <v>1.0</v>
      </c>
      <c r="E501" s="57">
        <v>1.0</v>
      </c>
      <c r="F501" s="57">
        <v>1.0</v>
      </c>
      <c r="G501" s="57">
        <v>0.0</v>
      </c>
      <c r="H501" s="57">
        <v>0.0</v>
      </c>
      <c r="I501" s="57">
        <v>157.0</v>
      </c>
      <c r="J501" s="57">
        <v>157.0</v>
      </c>
      <c r="K501" s="57">
        <v>0.0</v>
      </c>
      <c r="L501" s="57">
        <v>15102.0</v>
      </c>
      <c r="M501" s="57">
        <v>0.0</v>
      </c>
      <c r="N501" s="57">
        <f t="shared" si="1"/>
        <v>0</v>
      </c>
      <c r="O501" s="25">
        <f>N500+N501</f>
        <v>23</v>
      </c>
      <c r="P501" s="86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90"/>
    </row>
    <row r="502">
      <c r="A502" s="57" t="s">
        <v>267</v>
      </c>
      <c r="B502" s="57" t="s">
        <v>60</v>
      </c>
      <c r="C502" s="89" t="s">
        <v>260</v>
      </c>
      <c r="D502" s="57">
        <v>0.977061</v>
      </c>
      <c r="E502" s="57">
        <v>0.97557</v>
      </c>
      <c r="F502" s="57">
        <v>0.976315</v>
      </c>
      <c r="G502" s="57">
        <v>152.0</v>
      </c>
      <c r="H502" s="57">
        <v>79.0</v>
      </c>
      <c r="I502" s="57">
        <v>12424.0</v>
      </c>
      <c r="J502" s="57">
        <v>12139.0</v>
      </c>
      <c r="K502" s="57">
        <v>285.0</v>
      </c>
      <c r="L502" s="57">
        <v>48826.0</v>
      </c>
      <c r="M502" s="57">
        <v>331.0</v>
      </c>
      <c r="N502" s="57">
        <f t="shared" si="1"/>
        <v>616</v>
      </c>
      <c r="O502" s="57">
        <f>N502+N503</f>
        <v>643</v>
      </c>
      <c r="P502" s="86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90"/>
    </row>
    <row r="503">
      <c r="A503" s="57" t="s">
        <v>267</v>
      </c>
      <c r="B503" s="57" t="s">
        <v>62</v>
      </c>
      <c r="C503" s="89" t="s">
        <v>260</v>
      </c>
      <c r="D503" s="57">
        <v>0.939024</v>
      </c>
      <c r="E503" s="57">
        <v>0.931677</v>
      </c>
      <c r="F503" s="57">
        <v>0.935336</v>
      </c>
      <c r="G503" s="57">
        <v>9.0</v>
      </c>
      <c r="H503" s="57">
        <v>11.0</v>
      </c>
      <c r="I503" s="57">
        <v>82.0</v>
      </c>
      <c r="J503" s="57">
        <v>77.0</v>
      </c>
      <c r="K503" s="57">
        <v>5.0</v>
      </c>
      <c r="L503" s="57">
        <v>7136.0</v>
      </c>
      <c r="M503" s="57">
        <v>22.0</v>
      </c>
      <c r="N503" s="57">
        <f t="shared" si="1"/>
        <v>27</v>
      </c>
      <c r="O503" s="57">
        <f>N502+N503</f>
        <v>643</v>
      </c>
      <c r="P503" s="86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90"/>
    </row>
    <row r="504">
      <c r="A504" s="57" t="s">
        <v>267</v>
      </c>
      <c r="B504" s="57" t="s">
        <v>60</v>
      </c>
      <c r="C504" s="89" t="s">
        <v>261</v>
      </c>
      <c r="D504" s="57">
        <v>0.980698</v>
      </c>
      <c r="E504" s="57">
        <v>0.952874</v>
      </c>
      <c r="F504" s="57">
        <v>0.966586</v>
      </c>
      <c r="G504" s="57">
        <v>4257.0</v>
      </c>
      <c r="H504" s="57">
        <v>2334.0</v>
      </c>
      <c r="I504" s="57">
        <v>402293.0</v>
      </c>
      <c r="J504" s="57">
        <v>394528.0</v>
      </c>
      <c r="K504" s="57">
        <v>7765.0</v>
      </c>
      <c r="L504" s="57">
        <v>424077.0</v>
      </c>
      <c r="M504" s="57">
        <v>19985.0</v>
      </c>
      <c r="N504" s="57">
        <f t="shared" si="1"/>
        <v>27750</v>
      </c>
      <c r="O504" s="57">
        <f>N504+N505</f>
        <v>57438</v>
      </c>
      <c r="P504" s="86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90"/>
    </row>
    <row r="505">
      <c r="A505" s="57" t="s">
        <v>267</v>
      </c>
      <c r="B505" s="57" t="s">
        <v>62</v>
      </c>
      <c r="C505" s="89" t="s">
        <v>261</v>
      </c>
      <c r="D505" s="57">
        <v>0.995297</v>
      </c>
      <c r="E505" s="57">
        <v>0.995577</v>
      </c>
      <c r="F505" s="57">
        <v>0.995437</v>
      </c>
      <c r="G505" s="57">
        <v>6106.0</v>
      </c>
      <c r="H505" s="57">
        <v>673.0</v>
      </c>
      <c r="I505" s="57">
        <v>3252013.0</v>
      </c>
      <c r="J505" s="57">
        <v>3236719.0</v>
      </c>
      <c r="K505" s="57">
        <v>15294.0</v>
      </c>
      <c r="L505" s="57">
        <v>3254191.0</v>
      </c>
      <c r="M505" s="57">
        <v>14394.0</v>
      </c>
      <c r="N505" s="57">
        <f t="shared" si="1"/>
        <v>29688</v>
      </c>
      <c r="O505" s="57">
        <f>N504+N505</f>
        <v>57438</v>
      </c>
      <c r="P505" s="86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90"/>
    </row>
    <row r="506">
      <c r="A506" s="57" t="s">
        <v>268</v>
      </c>
      <c r="B506" s="57" t="s">
        <v>60</v>
      </c>
      <c r="C506" s="89" t="s">
        <v>226</v>
      </c>
      <c r="D506" s="57">
        <v>0.977205</v>
      </c>
      <c r="E506" s="57">
        <v>0.98106</v>
      </c>
      <c r="F506" s="57">
        <v>0.979129</v>
      </c>
      <c r="G506" s="57">
        <v>3610.0</v>
      </c>
      <c r="H506" s="57">
        <v>806.0</v>
      </c>
      <c r="I506" s="57">
        <v>260890.0</v>
      </c>
      <c r="J506" s="57">
        <v>254943.0</v>
      </c>
      <c r="K506" s="57">
        <v>5947.0</v>
      </c>
      <c r="L506" s="57">
        <v>783845.0</v>
      </c>
      <c r="M506" s="57">
        <v>5130.0</v>
      </c>
      <c r="N506" s="57">
        <f t="shared" si="1"/>
        <v>11077</v>
      </c>
      <c r="O506" s="57">
        <f>N506+N507</f>
        <v>21483</v>
      </c>
      <c r="P506" s="86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90"/>
    </row>
    <row r="507">
      <c r="A507" s="57" t="s">
        <v>268</v>
      </c>
      <c r="B507" s="57" t="s">
        <v>62</v>
      </c>
      <c r="C507" s="89" t="s">
        <v>226</v>
      </c>
      <c r="D507" s="57">
        <v>0.991472</v>
      </c>
      <c r="E507" s="57">
        <v>0.990202</v>
      </c>
      <c r="F507" s="57">
        <v>0.990837</v>
      </c>
      <c r="G507" s="57">
        <v>1876.0</v>
      </c>
      <c r="H507" s="57">
        <v>207.0</v>
      </c>
      <c r="I507" s="57">
        <v>565797.0</v>
      </c>
      <c r="J507" s="57">
        <v>560972.0</v>
      </c>
      <c r="K507" s="57">
        <v>4825.0</v>
      </c>
      <c r="L507" s="57">
        <v>978604.0</v>
      </c>
      <c r="M507" s="57">
        <v>5581.0</v>
      </c>
      <c r="N507" s="57">
        <f t="shared" si="1"/>
        <v>10406</v>
      </c>
      <c r="O507" s="57">
        <f>N506+N507</f>
        <v>21483</v>
      </c>
      <c r="P507" s="86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90"/>
    </row>
    <row r="508">
      <c r="A508" s="57" t="s">
        <v>268</v>
      </c>
      <c r="B508" s="57" t="s">
        <v>60</v>
      </c>
      <c r="C508" s="89" t="s">
        <v>227</v>
      </c>
      <c r="D508" s="57">
        <v>0.987382</v>
      </c>
      <c r="E508" s="57">
        <v>0.991674</v>
      </c>
      <c r="F508" s="57">
        <v>0.989523</v>
      </c>
      <c r="G508" s="57">
        <v>961.0</v>
      </c>
      <c r="H508" s="57">
        <v>93.0</v>
      </c>
      <c r="I508" s="57">
        <v>141311.0</v>
      </c>
      <c r="J508" s="57">
        <v>139528.0</v>
      </c>
      <c r="K508" s="57">
        <v>1783.0</v>
      </c>
      <c r="L508" s="57">
        <v>505589.0</v>
      </c>
      <c r="M508" s="57">
        <v>1196.0</v>
      </c>
      <c r="N508" s="57">
        <f t="shared" si="1"/>
        <v>2979</v>
      </c>
      <c r="O508" s="57">
        <f>N508+N509</f>
        <v>3675</v>
      </c>
      <c r="P508" s="86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90"/>
    </row>
    <row r="509">
      <c r="A509" s="57" t="s">
        <v>268</v>
      </c>
      <c r="B509" s="57" t="s">
        <v>62</v>
      </c>
      <c r="C509" s="89" t="s">
        <v>227</v>
      </c>
      <c r="D509" s="57">
        <v>0.994949</v>
      </c>
      <c r="E509" s="57">
        <v>0.996549</v>
      </c>
      <c r="F509" s="57">
        <v>0.995748</v>
      </c>
      <c r="G509" s="57">
        <v>177.0</v>
      </c>
      <c r="H509" s="57">
        <v>7.0</v>
      </c>
      <c r="I509" s="57">
        <v>81366.0</v>
      </c>
      <c r="J509" s="57">
        <v>80955.0</v>
      </c>
      <c r="K509" s="57">
        <v>411.0</v>
      </c>
      <c r="L509" s="57">
        <v>167707.0</v>
      </c>
      <c r="M509" s="57">
        <v>285.0</v>
      </c>
      <c r="N509" s="57">
        <f t="shared" si="1"/>
        <v>696</v>
      </c>
      <c r="O509" s="57">
        <f>N508+N509</f>
        <v>3675</v>
      </c>
      <c r="P509" s="86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90"/>
    </row>
    <row r="510">
      <c r="A510" s="57" t="s">
        <v>268</v>
      </c>
      <c r="B510" s="57" t="s">
        <v>60</v>
      </c>
      <c r="C510" s="89" t="s">
        <v>228</v>
      </c>
      <c r="D510" s="57">
        <v>0.978283</v>
      </c>
      <c r="E510" s="57">
        <v>0.97193</v>
      </c>
      <c r="F510" s="57">
        <v>0.975096</v>
      </c>
      <c r="G510" s="57">
        <v>141.0</v>
      </c>
      <c r="H510" s="57">
        <v>35.0</v>
      </c>
      <c r="I510" s="57">
        <v>15840.0</v>
      </c>
      <c r="J510" s="57">
        <v>15496.0</v>
      </c>
      <c r="K510" s="57">
        <v>344.0</v>
      </c>
      <c r="L510" s="57">
        <v>81113.0</v>
      </c>
      <c r="M510" s="57">
        <v>446.0</v>
      </c>
      <c r="N510" s="57">
        <f t="shared" si="1"/>
        <v>790</v>
      </c>
      <c r="O510" s="57">
        <f>N510+N511</f>
        <v>8891</v>
      </c>
      <c r="P510" s="86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90"/>
    </row>
    <row r="511">
      <c r="A511" s="57" t="s">
        <v>268</v>
      </c>
      <c r="B511" s="57" t="s">
        <v>62</v>
      </c>
      <c r="C511" s="89" t="s">
        <v>228</v>
      </c>
      <c r="D511" s="57">
        <v>0.986345</v>
      </c>
      <c r="E511" s="57">
        <v>0.981608</v>
      </c>
      <c r="F511" s="57">
        <v>0.983971</v>
      </c>
      <c r="G511" s="57">
        <v>1326.0</v>
      </c>
      <c r="H511" s="57">
        <v>106.0</v>
      </c>
      <c r="I511" s="57">
        <v>251914.0</v>
      </c>
      <c r="J511" s="57">
        <v>248474.0</v>
      </c>
      <c r="K511" s="57">
        <v>3440.0</v>
      </c>
      <c r="L511" s="57">
        <v>460151.0</v>
      </c>
      <c r="M511" s="57">
        <v>4661.0</v>
      </c>
      <c r="N511" s="57">
        <f t="shared" si="1"/>
        <v>8101</v>
      </c>
      <c r="O511" s="57">
        <f>N510+N511</f>
        <v>8891</v>
      </c>
      <c r="P511" s="86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90"/>
    </row>
    <row r="512">
      <c r="A512" s="57" t="s">
        <v>268</v>
      </c>
      <c r="B512" s="57" t="s">
        <v>60</v>
      </c>
      <c r="C512" s="89" t="s">
        <v>229</v>
      </c>
      <c r="D512" s="57">
        <v>0.958592</v>
      </c>
      <c r="E512" s="57">
        <v>0.964658</v>
      </c>
      <c r="F512" s="57">
        <v>0.961615</v>
      </c>
      <c r="G512" s="57">
        <v>2516.0</v>
      </c>
      <c r="H512" s="57">
        <v>692.0</v>
      </c>
      <c r="I512" s="57">
        <v>91914.0</v>
      </c>
      <c r="J512" s="57">
        <v>88108.0</v>
      </c>
      <c r="K512" s="57">
        <v>3806.0</v>
      </c>
      <c r="L512" s="57">
        <v>245745.0</v>
      </c>
      <c r="M512" s="57">
        <v>3524.0</v>
      </c>
      <c r="N512" s="57">
        <f t="shared" si="1"/>
        <v>7330</v>
      </c>
      <c r="O512" s="57">
        <f>N512+N513</f>
        <v>8354</v>
      </c>
      <c r="P512" s="86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90"/>
    </row>
    <row r="513">
      <c r="A513" s="57" t="s">
        <v>268</v>
      </c>
      <c r="B513" s="57" t="s">
        <v>62</v>
      </c>
      <c r="C513" s="89" t="s">
        <v>229</v>
      </c>
      <c r="D513" s="57">
        <v>0.992154</v>
      </c>
      <c r="E513" s="57">
        <v>0.992528</v>
      </c>
      <c r="F513" s="57">
        <v>0.992341</v>
      </c>
      <c r="G513" s="57">
        <v>260.0</v>
      </c>
      <c r="H513" s="57">
        <v>83.0</v>
      </c>
      <c r="I513" s="57">
        <v>66149.0</v>
      </c>
      <c r="J513" s="57">
        <v>65630.0</v>
      </c>
      <c r="K513" s="57">
        <v>519.0</v>
      </c>
      <c r="L513" s="57">
        <v>280523.0</v>
      </c>
      <c r="M513" s="57">
        <v>505.0</v>
      </c>
      <c r="N513" s="57">
        <f t="shared" si="1"/>
        <v>1024</v>
      </c>
      <c r="O513" s="57">
        <f>N512+N513</f>
        <v>8354</v>
      </c>
      <c r="P513" s="86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90"/>
    </row>
    <row r="514">
      <c r="A514" s="57" t="s">
        <v>268</v>
      </c>
      <c r="B514" s="57" t="s">
        <v>60</v>
      </c>
      <c r="C514" s="89" t="s">
        <v>230</v>
      </c>
      <c r="D514" s="57">
        <v>0.979506</v>
      </c>
      <c r="E514" s="57">
        <v>0.983483</v>
      </c>
      <c r="F514" s="57">
        <v>0.981491</v>
      </c>
      <c r="G514" s="57">
        <v>50.0</v>
      </c>
      <c r="H514" s="57">
        <v>8.0</v>
      </c>
      <c r="I514" s="57">
        <v>4050.0</v>
      </c>
      <c r="J514" s="57">
        <v>3967.0</v>
      </c>
      <c r="K514" s="57">
        <v>83.0</v>
      </c>
      <c r="L514" s="57">
        <v>60045.0</v>
      </c>
      <c r="M514" s="57">
        <v>68.0</v>
      </c>
      <c r="N514" s="57">
        <f t="shared" si="1"/>
        <v>151</v>
      </c>
      <c r="O514" s="57">
        <f>N514+N515</f>
        <v>390</v>
      </c>
      <c r="P514" s="86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90"/>
    </row>
    <row r="515">
      <c r="A515" s="57" t="s">
        <v>268</v>
      </c>
      <c r="B515" s="57" t="s">
        <v>62</v>
      </c>
      <c r="C515" s="89" t="s">
        <v>230</v>
      </c>
      <c r="D515" s="57">
        <v>0.986967</v>
      </c>
      <c r="E515" s="57">
        <v>0.989441</v>
      </c>
      <c r="F515" s="57">
        <v>0.988203</v>
      </c>
      <c r="G515" s="57">
        <v>64.0</v>
      </c>
      <c r="H515" s="57">
        <v>7.0</v>
      </c>
      <c r="I515" s="57">
        <v>10128.0</v>
      </c>
      <c r="J515" s="57">
        <v>9996.0</v>
      </c>
      <c r="K515" s="57">
        <v>132.0</v>
      </c>
      <c r="L515" s="57">
        <v>105180.0</v>
      </c>
      <c r="M515" s="57">
        <v>107.0</v>
      </c>
      <c r="N515" s="57">
        <f t="shared" si="1"/>
        <v>239</v>
      </c>
      <c r="O515" s="57">
        <f>N514+N515</f>
        <v>390</v>
      </c>
      <c r="P515" s="86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90"/>
    </row>
    <row r="516">
      <c r="A516" s="57" t="s">
        <v>268</v>
      </c>
      <c r="B516" s="57" t="s">
        <v>60</v>
      </c>
      <c r="C516" s="89" t="s">
        <v>231</v>
      </c>
      <c r="D516" s="57">
        <v>0.954671</v>
      </c>
      <c r="E516" s="57">
        <v>0.959945</v>
      </c>
      <c r="F516" s="57">
        <v>0.957301</v>
      </c>
      <c r="G516" s="57">
        <v>812.0</v>
      </c>
      <c r="H516" s="57">
        <v>245.0</v>
      </c>
      <c r="I516" s="57">
        <v>27444.0</v>
      </c>
      <c r="J516" s="57">
        <v>26200.0</v>
      </c>
      <c r="K516" s="57">
        <v>1244.0</v>
      </c>
      <c r="L516" s="57">
        <v>83338.0</v>
      </c>
      <c r="M516" s="57">
        <v>1188.0</v>
      </c>
      <c r="N516" s="57">
        <f t="shared" si="1"/>
        <v>2432</v>
      </c>
      <c r="O516" s="57">
        <f>N516+N517</f>
        <v>2796</v>
      </c>
      <c r="P516" s="86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90"/>
    </row>
    <row r="517">
      <c r="A517" s="57" t="s">
        <v>268</v>
      </c>
      <c r="B517" s="57" t="s">
        <v>62</v>
      </c>
      <c r="C517" s="89" t="s">
        <v>231</v>
      </c>
      <c r="D517" s="57">
        <v>0.992966</v>
      </c>
      <c r="E517" s="57">
        <v>0.992588</v>
      </c>
      <c r="F517" s="57">
        <v>0.992777</v>
      </c>
      <c r="G517" s="57">
        <v>96.0</v>
      </c>
      <c r="H517" s="57">
        <v>31.0</v>
      </c>
      <c r="I517" s="57">
        <v>24878.0</v>
      </c>
      <c r="J517" s="57">
        <v>24703.0</v>
      </c>
      <c r="K517" s="57">
        <v>175.0</v>
      </c>
      <c r="L517" s="57">
        <v>63301.0</v>
      </c>
      <c r="M517" s="57">
        <v>189.0</v>
      </c>
      <c r="N517" s="57">
        <f t="shared" si="1"/>
        <v>364</v>
      </c>
      <c r="O517" s="57">
        <f>N516+N517</f>
        <v>2796</v>
      </c>
      <c r="P517" s="86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90"/>
    </row>
    <row r="518">
      <c r="A518" s="57" t="s">
        <v>268</v>
      </c>
      <c r="B518" s="57" t="s">
        <v>60</v>
      </c>
      <c r="C518" s="89" t="s">
        <v>232</v>
      </c>
      <c r="D518" s="57">
        <v>1.0</v>
      </c>
      <c r="E518" s="57">
        <v>1.0</v>
      </c>
      <c r="F518" s="57">
        <v>1.0</v>
      </c>
      <c r="G518" s="57">
        <v>0.0</v>
      </c>
      <c r="H518" s="57">
        <v>0.0</v>
      </c>
      <c r="I518" s="57">
        <v>8.0</v>
      </c>
      <c r="J518" s="57">
        <v>8.0</v>
      </c>
      <c r="K518" s="57">
        <v>0.0</v>
      </c>
      <c r="L518" s="57">
        <v>4475.0</v>
      </c>
      <c r="M518" s="57">
        <v>0.0</v>
      </c>
      <c r="N518" s="57">
        <f t="shared" si="1"/>
        <v>0</v>
      </c>
      <c r="O518" s="57">
        <f>N518+N519</f>
        <v>2</v>
      </c>
      <c r="P518" s="86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90"/>
    </row>
    <row r="519">
      <c r="A519" s="57" t="s">
        <v>268</v>
      </c>
      <c r="B519" s="57" t="s">
        <v>62</v>
      </c>
      <c r="C519" s="89" t="s">
        <v>232</v>
      </c>
      <c r="D519" s="57">
        <v>0.994949</v>
      </c>
      <c r="E519" s="57">
        <v>0.994949</v>
      </c>
      <c r="F519" s="57">
        <v>0.994949</v>
      </c>
      <c r="G519" s="57">
        <v>1.0</v>
      </c>
      <c r="H519" s="57">
        <v>0.0</v>
      </c>
      <c r="I519" s="57">
        <v>198.0</v>
      </c>
      <c r="J519" s="57">
        <v>197.0</v>
      </c>
      <c r="K519" s="57">
        <v>1.0</v>
      </c>
      <c r="L519" s="57">
        <v>65221.0</v>
      </c>
      <c r="M519" s="57">
        <v>1.0</v>
      </c>
      <c r="N519" s="57">
        <f t="shared" si="1"/>
        <v>2</v>
      </c>
      <c r="O519" s="57">
        <f>N518+N519</f>
        <v>2</v>
      </c>
      <c r="P519" s="86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90"/>
    </row>
    <row r="520">
      <c r="A520" s="57" t="s">
        <v>268</v>
      </c>
      <c r="B520" s="57" t="s">
        <v>60</v>
      </c>
      <c r="C520" s="89" t="s">
        <v>233</v>
      </c>
      <c r="D520" s="57">
        <v>0.969185</v>
      </c>
      <c r="E520" s="57">
        <v>0.976666</v>
      </c>
      <c r="F520" s="57">
        <v>0.972911</v>
      </c>
      <c r="G520" s="57">
        <v>218.0</v>
      </c>
      <c r="H520" s="57">
        <v>44.0</v>
      </c>
      <c r="I520" s="57">
        <v>12137.0</v>
      </c>
      <c r="J520" s="57">
        <v>11763.0</v>
      </c>
      <c r="K520" s="57">
        <v>374.0</v>
      </c>
      <c r="L520" s="57">
        <v>96822.0</v>
      </c>
      <c r="M520" s="57">
        <v>293.0</v>
      </c>
      <c r="N520" s="57">
        <f t="shared" si="1"/>
        <v>667</v>
      </c>
      <c r="O520" s="57">
        <f>N520+N521</f>
        <v>1039</v>
      </c>
      <c r="P520" s="86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90"/>
    </row>
    <row r="521">
      <c r="A521" s="57" t="s">
        <v>268</v>
      </c>
      <c r="B521" s="57" t="s">
        <v>62</v>
      </c>
      <c r="C521" s="89" t="s">
        <v>233</v>
      </c>
      <c r="D521" s="57">
        <v>0.989763</v>
      </c>
      <c r="E521" s="57">
        <v>0.991378</v>
      </c>
      <c r="F521" s="57">
        <v>0.99057</v>
      </c>
      <c r="G521" s="57">
        <v>104.0</v>
      </c>
      <c r="H521" s="57">
        <v>14.0</v>
      </c>
      <c r="I521" s="57">
        <v>19635.0</v>
      </c>
      <c r="J521" s="57">
        <v>19434.0</v>
      </c>
      <c r="K521" s="57">
        <v>201.0</v>
      </c>
      <c r="L521" s="57">
        <v>198276.0</v>
      </c>
      <c r="M521" s="57">
        <v>171.0</v>
      </c>
      <c r="N521" s="57">
        <f t="shared" si="1"/>
        <v>372</v>
      </c>
      <c r="O521" s="57">
        <f>N520+N521</f>
        <v>1039</v>
      </c>
      <c r="P521" s="86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90"/>
    </row>
    <row r="522">
      <c r="A522" s="57" t="s">
        <v>268</v>
      </c>
      <c r="B522" s="57" t="s">
        <v>60</v>
      </c>
      <c r="C522" s="89" t="s">
        <v>234</v>
      </c>
      <c r="D522" s="57">
        <v>0.958966</v>
      </c>
      <c r="E522" s="57">
        <v>0.965599</v>
      </c>
      <c r="F522" s="57">
        <v>0.962271</v>
      </c>
      <c r="G522" s="57">
        <v>1654.0</v>
      </c>
      <c r="H522" s="57">
        <v>439.0</v>
      </c>
      <c r="I522" s="57">
        <v>60413.0</v>
      </c>
      <c r="J522" s="57">
        <v>57934.0</v>
      </c>
      <c r="K522" s="57">
        <v>2479.0</v>
      </c>
      <c r="L522" s="57">
        <v>98180.0</v>
      </c>
      <c r="M522" s="57">
        <v>2268.0</v>
      </c>
      <c r="N522" s="57">
        <f t="shared" si="1"/>
        <v>4747</v>
      </c>
      <c r="O522" s="57">
        <f>N522+N523</f>
        <v>5166</v>
      </c>
      <c r="P522" s="86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90"/>
    </row>
    <row r="523">
      <c r="A523" s="57" t="s">
        <v>268</v>
      </c>
      <c r="B523" s="57" t="s">
        <v>62</v>
      </c>
      <c r="C523" s="89" t="s">
        <v>234</v>
      </c>
      <c r="D523" s="57">
        <v>0.993181</v>
      </c>
      <c r="E523" s="57">
        <v>0.993449</v>
      </c>
      <c r="F523" s="57">
        <v>0.993315</v>
      </c>
      <c r="G523" s="57">
        <v>99.0</v>
      </c>
      <c r="H523" s="57">
        <v>45.0</v>
      </c>
      <c r="I523" s="57">
        <v>30945.0</v>
      </c>
      <c r="J523" s="57">
        <v>30734.0</v>
      </c>
      <c r="K523" s="57">
        <v>211.0</v>
      </c>
      <c r="L523" s="57">
        <v>46821.0</v>
      </c>
      <c r="M523" s="57">
        <v>208.0</v>
      </c>
      <c r="N523" s="57">
        <f t="shared" si="1"/>
        <v>419</v>
      </c>
      <c r="O523" s="57">
        <f>N522+N523</f>
        <v>5166</v>
      </c>
      <c r="P523" s="86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90"/>
    </row>
    <row r="524">
      <c r="A524" s="57" t="s">
        <v>268</v>
      </c>
      <c r="B524" s="57" t="s">
        <v>60</v>
      </c>
      <c r="C524" s="89" t="s">
        <v>235</v>
      </c>
      <c r="D524" s="57">
        <v>0.976034</v>
      </c>
      <c r="E524" s="57">
        <v>0.980595</v>
      </c>
      <c r="F524" s="57">
        <v>0.978309</v>
      </c>
      <c r="G524" s="57">
        <v>3474.0</v>
      </c>
      <c r="H524" s="57">
        <v>783.0</v>
      </c>
      <c r="I524" s="57">
        <v>232867.0</v>
      </c>
      <c r="J524" s="57">
        <v>227286.0</v>
      </c>
      <c r="K524" s="57">
        <v>5581.0</v>
      </c>
      <c r="L524" s="57">
        <v>746905.0</v>
      </c>
      <c r="M524" s="57">
        <v>4715.0</v>
      </c>
      <c r="N524" s="57">
        <f t="shared" si="1"/>
        <v>10296</v>
      </c>
      <c r="O524" s="57">
        <f>N524+N525</f>
        <v>12016</v>
      </c>
      <c r="P524" s="86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90"/>
    </row>
    <row r="525">
      <c r="A525" s="57" t="s">
        <v>268</v>
      </c>
      <c r="B525" s="57" t="s">
        <v>62</v>
      </c>
      <c r="C525" s="89" t="s">
        <v>235</v>
      </c>
      <c r="D525" s="57">
        <v>0.993696</v>
      </c>
      <c r="E525" s="57">
        <v>0.994739</v>
      </c>
      <c r="F525" s="57">
        <v>0.994217</v>
      </c>
      <c r="G525" s="57">
        <v>437.0</v>
      </c>
      <c r="H525" s="57">
        <v>90.0</v>
      </c>
      <c r="I525" s="57">
        <v>147515.0</v>
      </c>
      <c r="J525" s="57">
        <v>146585.0</v>
      </c>
      <c r="K525" s="57">
        <v>930.0</v>
      </c>
      <c r="L525" s="57">
        <v>448219.0</v>
      </c>
      <c r="M525" s="57">
        <v>790.0</v>
      </c>
      <c r="N525" s="57">
        <f t="shared" si="1"/>
        <v>1720</v>
      </c>
      <c r="O525" s="57">
        <f>N524+N525</f>
        <v>12016</v>
      </c>
      <c r="P525" s="86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90"/>
    </row>
    <row r="526">
      <c r="A526" s="57" t="s">
        <v>268</v>
      </c>
      <c r="B526" s="57" t="s">
        <v>60</v>
      </c>
      <c r="C526" s="89" t="s">
        <v>236</v>
      </c>
      <c r="D526" s="57">
        <v>0.97967</v>
      </c>
      <c r="E526" s="57">
        <v>0.96877</v>
      </c>
      <c r="F526" s="57">
        <v>0.974189</v>
      </c>
      <c r="G526" s="57">
        <v>83.0</v>
      </c>
      <c r="H526" s="57">
        <v>21.0</v>
      </c>
      <c r="I526" s="57">
        <v>9444.0</v>
      </c>
      <c r="J526" s="57">
        <v>9252.0</v>
      </c>
      <c r="K526" s="57">
        <v>192.0</v>
      </c>
      <c r="L526" s="57">
        <v>56090.0</v>
      </c>
      <c r="M526" s="57">
        <v>296.0</v>
      </c>
      <c r="N526" s="57">
        <f t="shared" si="1"/>
        <v>488</v>
      </c>
      <c r="O526" s="57">
        <f>N526+N527</f>
        <v>6036</v>
      </c>
      <c r="P526" s="86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90"/>
    </row>
    <row r="527">
      <c r="A527" s="57" t="s">
        <v>268</v>
      </c>
      <c r="B527" s="57" t="s">
        <v>62</v>
      </c>
      <c r="C527" s="89" t="s">
        <v>236</v>
      </c>
      <c r="D527" s="57">
        <v>0.987993</v>
      </c>
      <c r="E527" s="57">
        <v>0.98236</v>
      </c>
      <c r="F527" s="57">
        <v>0.985169</v>
      </c>
      <c r="G527" s="57">
        <v>991.0</v>
      </c>
      <c r="H527" s="57">
        <v>66.0</v>
      </c>
      <c r="I527" s="57">
        <v>186398.0</v>
      </c>
      <c r="J527" s="57">
        <v>184160.0</v>
      </c>
      <c r="K527" s="57">
        <v>2238.0</v>
      </c>
      <c r="L527" s="57">
        <v>363885.0</v>
      </c>
      <c r="M527" s="57">
        <v>3310.0</v>
      </c>
      <c r="N527" s="57">
        <f t="shared" si="1"/>
        <v>5548</v>
      </c>
      <c r="O527" s="57">
        <f>N526+N527</f>
        <v>6036</v>
      </c>
      <c r="P527" s="86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90"/>
    </row>
    <row r="528">
      <c r="A528" s="57" t="s">
        <v>268</v>
      </c>
      <c r="B528" s="57" t="s">
        <v>60</v>
      </c>
      <c r="C528" s="89" t="s">
        <v>237</v>
      </c>
      <c r="D528" s="57">
        <v>0.97967</v>
      </c>
      <c r="E528" s="57">
        <v>0.96877</v>
      </c>
      <c r="F528" s="57">
        <v>0.974189</v>
      </c>
      <c r="G528" s="57">
        <v>83.0</v>
      </c>
      <c r="H528" s="57">
        <v>21.0</v>
      </c>
      <c r="I528" s="57">
        <v>9444.0</v>
      </c>
      <c r="J528" s="57">
        <v>9252.0</v>
      </c>
      <c r="K528" s="57">
        <v>192.0</v>
      </c>
      <c r="L528" s="57">
        <v>56081.0</v>
      </c>
      <c r="M528" s="57">
        <v>296.0</v>
      </c>
      <c r="N528" s="57">
        <f t="shared" si="1"/>
        <v>488</v>
      </c>
      <c r="O528" s="57">
        <f>N528+N529</f>
        <v>6036</v>
      </c>
      <c r="P528" s="86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90"/>
    </row>
    <row r="529">
      <c r="A529" s="57" t="s">
        <v>268</v>
      </c>
      <c r="B529" s="57" t="s">
        <v>62</v>
      </c>
      <c r="C529" s="89" t="s">
        <v>237</v>
      </c>
      <c r="D529" s="57">
        <v>0.987993</v>
      </c>
      <c r="E529" s="57">
        <v>0.98236</v>
      </c>
      <c r="F529" s="57">
        <v>0.985169</v>
      </c>
      <c r="G529" s="57">
        <v>991.0</v>
      </c>
      <c r="H529" s="57">
        <v>66.0</v>
      </c>
      <c r="I529" s="57">
        <v>186398.0</v>
      </c>
      <c r="J529" s="57">
        <v>184160.0</v>
      </c>
      <c r="K529" s="57">
        <v>2238.0</v>
      </c>
      <c r="L529" s="57">
        <v>363860.0</v>
      </c>
      <c r="M529" s="57">
        <v>3310.0</v>
      </c>
      <c r="N529" s="57">
        <f t="shared" si="1"/>
        <v>5548</v>
      </c>
      <c r="O529" s="57">
        <f>N528+N529</f>
        <v>6036</v>
      </c>
      <c r="P529" s="86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90"/>
    </row>
    <row r="530">
      <c r="A530" s="57" t="s">
        <v>268</v>
      </c>
      <c r="B530" s="57" t="s">
        <v>60</v>
      </c>
      <c r="C530" s="89" t="s">
        <v>238</v>
      </c>
      <c r="D530" s="57">
        <v>0.930915</v>
      </c>
      <c r="E530" s="57">
        <v>0.918685</v>
      </c>
      <c r="F530" s="57">
        <v>0.92476</v>
      </c>
      <c r="G530" s="57">
        <v>14.0</v>
      </c>
      <c r="H530" s="57">
        <v>4.0</v>
      </c>
      <c r="I530" s="57">
        <v>579.0</v>
      </c>
      <c r="J530" s="57">
        <v>539.0</v>
      </c>
      <c r="K530" s="57">
        <v>40.0</v>
      </c>
      <c r="L530" s="57">
        <v>9927.0</v>
      </c>
      <c r="M530" s="57">
        <v>47.0</v>
      </c>
      <c r="N530" s="57">
        <f t="shared" si="1"/>
        <v>87</v>
      </c>
      <c r="O530" s="57">
        <f>N530+N531</f>
        <v>1356</v>
      </c>
      <c r="P530" s="86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90"/>
    </row>
    <row r="531">
      <c r="A531" s="57" t="s">
        <v>268</v>
      </c>
      <c r="B531" s="57" t="s">
        <v>62</v>
      </c>
      <c r="C531" s="89" t="s">
        <v>238</v>
      </c>
      <c r="D531" s="57">
        <v>0.945082</v>
      </c>
      <c r="E531" s="57">
        <v>0.947001</v>
      </c>
      <c r="F531" s="57">
        <v>0.946041</v>
      </c>
      <c r="G531" s="57">
        <v>246.0</v>
      </c>
      <c r="H531" s="57">
        <v>14.0</v>
      </c>
      <c r="I531" s="57">
        <v>11763.0</v>
      </c>
      <c r="J531" s="57">
        <v>11117.0</v>
      </c>
      <c r="K531" s="57">
        <v>646.0</v>
      </c>
      <c r="L531" s="57">
        <v>62484.0</v>
      </c>
      <c r="M531" s="57">
        <v>623.0</v>
      </c>
      <c r="N531" s="57">
        <f t="shared" si="1"/>
        <v>1269</v>
      </c>
      <c r="O531" s="57">
        <f>N530+N531</f>
        <v>1356</v>
      </c>
      <c r="P531" s="86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90"/>
    </row>
    <row r="532">
      <c r="A532" s="57" t="s">
        <v>268</v>
      </c>
      <c r="B532" s="57" t="s">
        <v>60</v>
      </c>
      <c r="C532" s="89" t="s">
        <v>239</v>
      </c>
      <c r="D532" s="57">
        <v>0.989482</v>
      </c>
      <c r="E532" s="57">
        <v>0.992099</v>
      </c>
      <c r="F532" s="57">
        <v>0.990789</v>
      </c>
      <c r="G532" s="57">
        <v>654.0</v>
      </c>
      <c r="H532" s="57">
        <v>95.0</v>
      </c>
      <c r="I532" s="57">
        <v>154028.0</v>
      </c>
      <c r="J532" s="57">
        <v>152408.0</v>
      </c>
      <c r="K532" s="57">
        <v>1620.0</v>
      </c>
      <c r="L532" s="57">
        <v>179431.0</v>
      </c>
      <c r="M532" s="57">
        <v>1212.0</v>
      </c>
      <c r="N532" s="57">
        <f t="shared" si="1"/>
        <v>2832</v>
      </c>
      <c r="O532" s="57">
        <f>N532+N533</f>
        <v>20539</v>
      </c>
      <c r="P532" s="86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90"/>
    </row>
    <row r="533">
      <c r="A533" s="57" t="s">
        <v>268</v>
      </c>
      <c r="B533" s="57" t="s">
        <v>62</v>
      </c>
      <c r="C533" s="89" t="s">
        <v>239</v>
      </c>
      <c r="D533" s="57">
        <v>0.995882</v>
      </c>
      <c r="E533" s="57">
        <v>0.997523</v>
      </c>
      <c r="F533" s="57">
        <v>0.996702</v>
      </c>
      <c r="G533" s="57">
        <v>4346.0</v>
      </c>
      <c r="H533" s="57">
        <v>117.0</v>
      </c>
      <c r="I533" s="57">
        <v>2686298.0</v>
      </c>
      <c r="J533" s="57">
        <v>2675236.0</v>
      </c>
      <c r="K533" s="57">
        <v>11062.0</v>
      </c>
      <c r="L533" s="57">
        <v>2805956.0</v>
      </c>
      <c r="M533" s="57">
        <v>6645.0</v>
      </c>
      <c r="N533" s="57">
        <f t="shared" si="1"/>
        <v>17707</v>
      </c>
      <c r="O533" s="57">
        <f>N532+N533</f>
        <v>20539</v>
      </c>
      <c r="P533" s="86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90"/>
    </row>
    <row r="534">
      <c r="A534" s="57" t="s">
        <v>268</v>
      </c>
      <c r="B534" s="57" t="s">
        <v>60</v>
      </c>
      <c r="C534" s="89" t="s">
        <v>240</v>
      </c>
      <c r="D534" s="57">
        <v>0.978867</v>
      </c>
      <c r="E534" s="57">
        <v>0.981678</v>
      </c>
      <c r="F534" s="57">
        <v>0.98027</v>
      </c>
      <c r="G534" s="57">
        <v>3304.0</v>
      </c>
      <c r="H534" s="57">
        <v>813.0</v>
      </c>
      <c r="I534" s="57">
        <v>274119.0</v>
      </c>
      <c r="J534" s="57">
        <v>268326.0</v>
      </c>
      <c r="K534" s="57">
        <v>5793.0</v>
      </c>
      <c r="L534" s="57">
        <v>461595.0</v>
      </c>
      <c r="M534" s="57">
        <v>5151.0</v>
      </c>
      <c r="N534" s="57">
        <f t="shared" si="1"/>
        <v>10944</v>
      </c>
      <c r="O534" s="57">
        <f>N534+N535</f>
        <v>38361</v>
      </c>
      <c r="P534" s="86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90"/>
    </row>
    <row r="535">
      <c r="A535" s="57" t="s">
        <v>268</v>
      </c>
      <c r="B535" s="57" t="s">
        <v>62</v>
      </c>
      <c r="C535" s="89" t="s">
        <v>240</v>
      </c>
      <c r="D535" s="57">
        <v>0.995119</v>
      </c>
      <c r="E535" s="57">
        <v>0.996232</v>
      </c>
      <c r="F535" s="57">
        <v>0.995675</v>
      </c>
      <c r="G535" s="57">
        <v>6045.0</v>
      </c>
      <c r="H535" s="57">
        <v>317.0</v>
      </c>
      <c r="I535" s="57">
        <v>3170729.0</v>
      </c>
      <c r="J535" s="57">
        <v>3155253.0</v>
      </c>
      <c r="K535" s="57">
        <v>15476.0</v>
      </c>
      <c r="L535" s="57">
        <v>3616865.0</v>
      </c>
      <c r="M535" s="57">
        <v>11941.0</v>
      </c>
      <c r="N535" s="57">
        <f t="shared" si="1"/>
        <v>27417</v>
      </c>
      <c r="O535" s="57">
        <f>N534+N535</f>
        <v>38361</v>
      </c>
      <c r="P535" s="86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90"/>
    </row>
    <row r="536">
      <c r="A536" s="57" t="s">
        <v>268</v>
      </c>
      <c r="B536" s="57" t="s">
        <v>60</v>
      </c>
      <c r="C536" s="89" t="s">
        <v>241</v>
      </c>
      <c r="D536" s="57">
        <v>0.981902</v>
      </c>
      <c r="E536" s="57">
        <v>0.985562</v>
      </c>
      <c r="F536" s="57">
        <v>0.983728</v>
      </c>
      <c r="G536" s="57">
        <v>4122.0</v>
      </c>
      <c r="H536" s="57">
        <v>866.0</v>
      </c>
      <c r="I536" s="57">
        <v>398657.0</v>
      </c>
      <c r="J536" s="57">
        <v>391442.0</v>
      </c>
      <c r="K536" s="57">
        <v>7215.0</v>
      </c>
      <c r="L536" s="57">
        <v>882194.0</v>
      </c>
      <c r="M536" s="57">
        <v>5890.0</v>
      </c>
      <c r="N536" s="57">
        <f t="shared" si="1"/>
        <v>13105</v>
      </c>
      <c r="O536" s="57">
        <f>N536+N537</f>
        <v>33117</v>
      </c>
      <c r="P536" s="86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90"/>
    </row>
    <row r="537">
      <c r="A537" s="57" t="s">
        <v>268</v>
      </c>
      <c r="B537" s="57" t="s">
        <v>62</v>
      </c>
      <c r="C537" s="89" t="s">
        <v>241</v>
      </c>
      <c r="D537" s="57">
        <v>0.995851</v>
      </c>
      <c r="E537" s="57">
        <v>0.997477</v>
      </c>
      <c r="F537" s="57">
        <v>0.996663</v>
      </c>
      <c r="G537" s="57">
        <v>4896.0</v>
      </c>
      <c r="H537" s="57">
        <v>218.0</v>
      </c>
      <c r="I537" s="57">
        <v>3000181.0</v>
      </c>
      <c r="J537" s="57">
        <v>2987734.0</v>
      </c>
      <c r="K537" s="57">
        <v>12447.0</v>
      </c>
      <c r="L537" s="57">
        <v>3324405.0</v>
      </c>
      <c r="M537" s="57">
        <v>7565.0</v>
      </c>
      <c r="N537" s="57">
        <f t="shared" si="1"/>
        <v>20012</v>
      </c>
      <c r="O537" s="57">
        <f>N536+N537</f>
        <v>33117</v>
      </c>
      <c r="P537" s="86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90"/>
    </row>
    <row r="538">
      <c r="A538" s="57" t="s">
        <v>268</v>
      </c>
      <c r="B538" s="57" t="s">
        <v>60</v>
      </c>
      <c r="C538" s="89" t="s">
        <v>242</v>
      </c>
      <c r="D538" s="57">
        <v>0.988363</v>
      </c>
      <c r="E538" s="57">
        <v>0.991328</v>
      </c>
      <c r="F538" s="57">
        <v>0.989844</v>
      </c>
      <c r="G538" s="57">
        <v>1748.0</v>
      </c>
      <c r="H538" s="57">
        <v>210.0</v>
      </c>
      <c r="I538" s="57">
        <v>323286.0</v>
      </c>
      <c r="J538" s="57">
        <v>319524.0</v>
      </c>
      <c r="K538" s="57">
        <v>3762.0</v>
      </c>
      <c r="L538" s="57">
        <v>719975.0</v>
      </c>
      <c r="M538" s="57">
        <v>2817.0</v>
      </c>
      <c r="N538" s="57">
        <f t="shared" si="1"/>
        <v>6579</v>
      </c>
      <c r="O538" s="57">
        <f>N538+N539</f>
        <v>33668</v>
      </c>
      <c r="P538" s="86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90"/>
    </row>
    <row r="539">
      <c r="A539" s="57" t="s">
        <v>268</v>
      </c>
      <c r="B539" s="57" t="s">
        <v>62</v>
      </c>
      <c r="C539" s="89" t="s">
        <v>242</v>
      </c>
      <c r="D539" s="57">
        <v>0.995176</v>
      </c>
      <c r="E539" s="57">
        <v>0.996319</v>
      </c>
      <c r="F539" s="57">
        <v>0.995747</v>
      </c>
      <c r="G539" s="57">
        <v>5962.0</v>
      </c>
      <c r="H539" s="57">
        <v>241.0</v>
      </c>
      <c r="I539" s="57">
        <v>3185946.0</v>
      </c>
      <c r="J539" s="57">
        <v>3170578.0</v>
      </c>
      <c r="K539" s="57">
        <v>15368.0</v>
      </c>
      <c r="L539" s="57">
        <v>3504042.0</v>
      </c>
      <c r="M539" s="57">
        <v>11721.0</v>
      </c>
      <c r="N539" s="57">
        <f t="shared" si="1"/>
        <v>27089</v>
      </c>
      <c r="O539" s="57">
        <f>N538+N539</f>
        <v>33668</v>
      </c>
      <c r="P539" s="86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90"/>
    </row>
    <row r="540">
      <c r="A540" s="57" t="s">
        <v>268</v>
      </c>
      <c r="B540" s="57" t="s">
        <v>60</v>
      </c>
      <c r="C540" s="89" t="s">
        <v>243</v>
      </c>
      <c r="D540" s="57">
        <v>0.989091</v>
      </c>
      <c r="E540" s="57">
        <v>0.991033</v>
      </c>
      <c r="F540" s="57">
        <v>0.990061</v>
      </c>
      <c r="G540" s="57">
        <v>788.0</v>
      </c>
      <c r="H540" s="57">
        <v>120.0</v>
      </c>
      <c r="I540" s="57">
        <v>182333.0</v>
      </c>
      <c r="J540" s="57">
        <v>180344.0</v>
      </c>
      <c r="K540" s="57">
        <v>1989.0</v>
      </c>
      <c r="L540" s="57">
        <v>216998.0</v>
      </c>
      <c r="M540" s="57">
        <v>1628.0</v>
      </c>
      <c r="N540" s="57">
        <f t="shared" si="1"/>
        <v>3617</v>
      </c>
      <c r="O540" s="57">
        <f>N540+N541</f>
        <v>30010</v>
      </c>
      <c r="P540" s="86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90"/>
    </row>
    <row r="541">
      <c r="A541" s="57" t="s">
        <v>268</v>
      </c>
      <c r="B541" s="57" t="s">
        <v>62</v>
      </c>
      <c r="C541" s="89" t="s">
        <v>243</v>
      </c>
      <c r="D541" s="57">
        <v>0.995182</v>
      </c>
      <c r="E541" s="57">
        <v>0.996313</v>
      </c>
      <c r="F541" s="57">
        <v>0.995747</v>
      </c>
      <c r="G541" s="57">
        <v>5785.0</v>
      </c>
      <c r="H541" s="57">
        <v>234.0</v>
      </c>
      <c r="I541" s="57">
        <v>3104580.0</v>
      </c>
      <c r="J541" s="57">
        <v>3089623.0</v>
      </c>
      <c r="K541" s="57">
        <v>14957.0</v>
      </c>
      <c r="L541" s="57">
        <v>3336342.0</v>
      </c>
      <c r="M541" s="57">
        <v>11436.0</v>
      </c>
      <c r="N541" s="57">
        <f t="shared" si="1"/>
        <v>26393</v>
      </c>
      <c r="O541" s="57">
        <f>N540+N541</f>
        <v>30010</v>
      </c>
      <c r="P541" s="86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90"/>
    </row>
    <row r="542">
      <c r="A542" s="57" t="s">
        <v>268</v>
      </c>
      <c r="B542" s="57" t="s">
        <v>60</v>
      </c>
      <c r="C542" s="89" t="s">
        <v>244</v>
      </c>
      <c r="D542" s="57">
        <v>0.981808</v>
      </c>
      <c r="E542" s="57">
        <v>0.985432</v>
      </c>
      <c r="F542" s="57">
        <v>0.983616</v>
      </c>
      <c r="G542" s="57">
        <v>4179.0</v>
      </c>
      <c r="H542" s="57">
        <v>880.0</v>
      </c>
      <c r="I542" s="57">
        <v>404953.0</v>
      </c>
      <c r="J542" s="57">
        <v>397586.0</v>
      </c>
      <c r="K542" s="57">
        <v>7367.0</v>
      </c>
      <c r="L542" s="57">
        <v>907228.0</v>
      </c>
      <c r="M542" s="57">
        <v>6035.0</v>
      </c>
      <c r="N542" s="57">
        <f t="shared" si="1"/>
        <v>13402</v>
      </c>
      <c r="O542" s="57">
        <f>N542+N543</f>
        <v>35967</v>
      </c>
      <c r="P542" s="86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90"/>
    </row>
    <row r="543">
      <c r="A543" s="57" t="s">
        <v>268</v>
      </c>
      <c r="B543" s="57" t="s">
        <v>62</v>
      </c>
      <c r="C543" s="89" t="s">
        <v>244</v>
      </c>
      <c r="D543" s="57">
        <v>0.995548</v>
      </c>
      <c r="E543" s="57">
        <v>0.99709</v>
      </c>
      <c r="F543" s="57">
        <v>0.996318</v>
      </c>
      <c r="G543" s="57">
        <v>5231.0</v>
      </c>
      <c r="H543" s="57">
        <v>258.0</v>
      </c>
      <c r="I543" s="57">
        <v>3065697.0</v>
      </c>
      <c r="J543" s="57">
        <v>3052048.0</v>
      </c>
      <c r="K543" s="57">
        <v>13649.0</v>
      </c>
      <c r="L543" s="57">
        <v>3420676.0</v>
      </c>
      <c r="M543" s="57">
        <v>8916.0</v>
      </c>
      <c r="N543" s="57">
        <f t="shared" si="1"/>
        <v>22565</v>
      </c>
      <c r="O543" s="57">
        <f>N542+N543</f>
        <v>35967</v>
      </c>
      <c r="P543" s="86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90"/>
    </row>
    <row r="544">
      <c r="A544" s="57" t="s">
        <v>268</v>
      </c>
      <c r="B544" s="57" t="s">
        <v>60</v>
      </c>
      <c r="C544" s="89" t="s">
        <v>245</v>
      </c>
      <c r="D544" s="57">
        <v>0.981782</v>
      </c>
      <c r="E544" s="57">
        <v>0.9851</v>
      </c>
      <c r="F544" s="57">
        <v>0.983438</v>
      </c>
      <c r="G544" s="57">
        <v>4257.0</v>
      </c>
      <c r="H544" s="57">
        <v>900.0</v>
      </c>
      <c r="I544" s="57">
        <v>414361.0</v>
      </c>
      <c r="J544" s="57">
        <v>406812.0</v>
      </c>
      <c r="K544" s="57">
        <v>7549.0</v>
      </c>
      <c r="L544" s="57">
        <v>960147.0</v>
      </c>
      <c r="M544" s="57">
        <v>6313.0</v>
      </c>
      <c r="N544" s="57">
        <f t="shared" si="1"/>
        <v>13862</v>
      </c>
      <c r="O544" s="57">
        <f>N544+N545</f>
        <v>41736</v>
      </c>
      <c r="P544" s="86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90"/>
    </row>
    <row r="545">
      <c r="A545" s="57" t="s">
        <v>268</v>
      </c>
      <c r="B545" s="57" t="s">
        <v>62</v>
      </c>
      <c r="C545" s="89" t="s">
        <v>245</v>
      </c>
      <c r="D545" s="57">
        <v>0.995114</v>
      </c>
      <c r="E545" s="57">
        <v>0.99626</v>
      </c>
      <c r="F545" s="57">
        <v>0.995687</v>
      </c>
      <c r="G545" s="57">
        <v>6184.0</v>
      </c>
      <c r="H545" s="57">
        <v>323.0</v>
      </c>
      <c r="I545" s="57">
        <v>3231773.0</v>
      </c>
      <c r="J545" s="57">
        <v>3215984.0</v>
      </c>
      <c r="K545" s="57">
        <v>15789.0</v>
      </c>
      <c r="L545" s="57">
        <v>3761481.0</v>
      </c>
      <c r="M545" s="57">
        <v>12085.0</v>
      </c>
      <c r="N545" s="57">
        <f t="shared" si="1"/>
        <v>27874</v>
      </c>
      <c r="O545" s="57">
        <f>N544+N545</f>
        <v>41736</v>
      </c>
      <c r="P545" s="86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90"/>
    </row>
    <row r="546">
      <c r="A546" s="57" t="s">
        <v>268</v>
      </c>
      <c r="B546" s="57" t="s">
        <v>60</v>
      </c>
      <c r="C546" s="89" t="s">
        <v>246</v>
      </c>
      <c r="D546" s="57">
        <v>0.981772</v>
      </c>
      <c r="E546" s="57">
        <v>0.985059</v>
      </c>
      <c r="F546" s="57">
        <v>0.983413</v>
      </c>
      <c r="G546" s="57">
        <v>4260.0</v>
      </c>
      <c r="H546" s="57">
        <v>901.0</v>
      </c>
      <c r="I546" s="57">
        <v>414525.0</v>
      </c>
      <c r="J546" s="57">
        <v>406969.0</v>
      </c>
      <c r="K546" s="57">
        <v>7556.0</v>
      </c>
      <c r="L546" s="57">
        <v>956300.0</v>
      </c>
      <c r="M546" s="57">
        <v>6333.0</v>
      </c>
      <c r="N546" s="57">
        <f t="shared" si="1"/>
        <v>13889</v>
      </c>
      <c r="O546" s="57">
        <f>N546+N547</f>
        <v>41922</v>
      </c>
      <c r="P546" s="86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90"/>
    </row>
    <row r="547">
      <c r="A547" s="57" t="s">
        <v>268</v>
      </c>
      <c r="B547" s="57" t="s">
        <v>62</v>
      </c>
      <c r="C547" s="89" t="s">
        <v>246</v>
      </c>
      <c r="D547" s="57">
        <v>0.995126</v>
      </c>
      <c r="E547" s="57">
        <v>0.996247</v>
      </c>
      <c r="F547" s="57">
        <v>0.995686</v>
      </c>
      <c r="G547" s="57">
        <v>6196.0</v>
      </c>
      <c r="H547" s="57">
        <v>324.0</v>
      </c>
      <c r="I547" s="57">
        <v>3249548.0</v>
      </c>
      <c r="J547" s="57">
        <v>3233710.0</v>
      </c>
      <c r="K547" s="57">
        <v>15838.0</v>
      </c>
      <c r="L547" s="57">
        <v>3717509.0</v>
      </c>
      <c r="M547" s="57">
        <v>12195.0</v>
      </c>
      <c r="N547" s="57">
        <f t="shared" si="1"/>
        <v>28033</v>
      </c>
      <c r="O547" s="57">
        <f>N546+N547</f>
        <v>41922</v>
      </c>
      <c r="P547" s="86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90"/>
    </row>
    <row r="548">
      <c r="A548" s="57" t="s">
        <v>268</v>
      </c>
      <c r="B548" s="57" t="s">
        <v>60</v>
      </c>
      <c r="C548" s="89" t="s">
        <v>247</v>
      </c>
      <c r="D548" s="57">
        <v>0.981961</v>
      </c>
      <c r="E548" s="57">
        <v>0.985627</v>
      </c>
      <c r="F548" s="57">
        <v>0.983791</v>
      </c>
      <c r="G548" s="57">
        <v>4158.0</v>
      </c>
      <c r="H548" s="57">
        <v>875.0</v>
      </c>
      <c r="I548" s="57">
        <v>404780.0</v>
      </c>
      <c r="J548" s="57">
        <v>397478.0</v>
      </c>
      <c r="K548" s="57">
        <v>7302.0</v>
      </c>
      <c r="L548" s="57">
        <v>911700.0</v>
      </c>
      <c r="M548" s="57">
        <v>5950.0</v>
      </c>
      <c r="N548" s="57">
        <f t="shared" si="1"/>
        <v>13252</v>
      </c>
      <c r="O548" s="57">
        <f>N548+N549</f>
        <v>34282</v>
      </c>
      <c r="P548" s="86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90"/>
    </row>
    <row r="549">
      <c r="A549" s="57" t="s">
        <v>268</v>
      </c>
      <c r="B549" s="57" t="s">
        <v>62</v>
      </c>
      <c r="C549" s="89" t="s">
        <v>247</v>
      </c>
      <c r="D549" s="57">
        <v>0.995824</v>
      </c>
      <c r="E549" s="57">
        <v>0.997466</v>
      </c>
      <c r="F549" s="57">
        <v>0.996644</v>
      </c>
      <c r="G549" s="57">
        <v>5168.0</v>
      </c>
      <c r="H549" s="57">
        <v>226.0</v>
      </c>
      <c r="I549" s="57">
        <v>3134811.0</v>
      </c>
      <c r="J549" s="57">
        <v>3121721.0</v>
      </c>
      <c r="K549" s="57">
        <v>13090.0</v>
      </c>
      <c r="L549" s="57">
        <v>3544631.0</v>
      </c>
      <c r="M549" s="57">
        <v>7940.0</v>
      </c>
      <c r="N549" s="57">
        <f t="shared" si="1"/>
        <v>21030</v>
      </c>
      <c r="O549" s="57">
        <f>N548+N549</f>
        <v>34282</v>
      </c>
      <c r="P549" s="86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90"/>
    </row>
    <row r="550">
      <c r="A550" s="57" t="s">
        <v>268</v>
      </c>
      <c r="B550" s="57" t="s">
        <v>60</v>
      </c>
      <c r="C550" s="89" t="s">
        <v>248</v>
      </c>
      <c r="D550" s="57">
        <v>0.981971</v>
      </c>
      <c r="E550" s="57">
        <v>0.985638</v>
      </c>
      <c r="F550" s="57">
        <v>0.983801</v>
      </c>
      <c r="G550" s="57">
        <v>4171.0</v>
      </c>
      <c r="H550" s="57">
        <v>877.0</v>
      </c>
      <c r="I550" s="57">
        <v>406295.0</v>
      </c>
      <c r="J550" s="57">
        <v>398970.0</v>
      </c>
      <c r="K550" s="57">
        <v>7325.0</v>
      </c>
      <c r="L550" s="57">
        <v>917447.0</v>
      </c>
      <c r="M550" s="57">
        <v>5967.0</v>
      </c>
      <c r="N550" s="57">
        <f t="shared" si="1"/>
        <v>13292</v>
      </c>
      <c r="O550" s="57">
        <f>N550+N551</f>
        <v>34546</v>
      </c>
      <c r="P550" s="86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90"/>
    </row>
    <row r="551">
      <c r="A551" s="57" t="s">
        <v>268</v>
      </c>
      <c r="B551" s="57" t="s">
        <v>62</v>
      </c>
      <c r="C551" s="89" t="s">
        <v>248</v>
      </c>
      <c r="D551" s="57">
        <v>0.995803</v>
      </c>
      <c r="E551" s="57">
        <v>0.997451</v>
      </c>
      <c r="F551" s="57">
        <v>0.996626</v>
      </c>
      <c r="G551" s="57">
        <v>5229.0</v>
      </c>
      <c r="H551" s="57">
        <v>226.0</v>
      </c>
      <c r="I551" s="57">
        <v>3151125.0</v>
      </c>
      <c r="J551" s="57">
        <v>3137899.0</v>
      </c>
      <c r="K551" s="57">
        <v>13226.0</v>
      </c>
      <c r="L551" s="57">
        <v>3569870.0</v>
      </c>
      <c r="M551" s="57">
        <v>8028.0</v>
      </c>
      <c r="N551" s="57">
        <f t="shared" si="1"/>
        <v>21254</v>
      </c>
      <c r="O551" s="57">
        <f>N550+N551</f>
        <v>34546</v>
      </c>
      <c r="P551" s="86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90"/>
    </row>
    <row r="552">
      <c r="A552" s="57" t="s">
        <v>268</v>
      </c>
      <c r="B552" s="57" t="s">
        <v>60</v>
      </c>
      <c r="C552" s="89" t="s">
        <v>249</v>
      </c>
      <c r="D552" s="57">
        <v>0.974576</v>
      </c>
      <c r="E552" s="57">
        <v>0.940379</v>
      </c>
      <c r="F552" s="57">
        <v>0.957172</v>
      </c>
      <c r="G552" s="57">
        <v>4.0</v>
      </c>
      <c r="H552" s="57">
        <v>1.0</v>
      </c>
      <c r="I552" s="57">
        <v>354.0</v>
      </c>
      <c r="J552" s="57">
        <v>345.0</v>
      </c>
      <c r="K552" s="57">
        <v>9.0</v>
      </c>
      <c r="L552" s="57">
        <v>742.0</v>
      </c>
      <c r="M552" s="57">
        <v>22.0</v>
      </c>
      <c r="N552" s="57">
        <f t="shared" si="1"/>
        <v>31</v>
      </c>
      <c r="O552" s="57">
        <f>N552+N553</f>
        <v>270</v>
      </c>
      <c r="P552" s="86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90"/>
    </row>
    <row r="553">
      <c r="A553" s="57" t="s">
        <v>268</v>
      </c>
      <c r="B553" s="57" t="s">
        <v>62</v>
      </c>
      <c r="C553" s="89" t="s">
        <v>249</v>
      </c>
      <c r="D553" s="57">
        <v>0.995178</v>
      </c>
      <c r="E553" s="57">
        <v>0.993077</v>
      </c>
      <c r="F553" s="57">
        <v>0.994126</v>
      </c>
      <c r="G553" s="57">
        <v>38.0</v>
      </c>
      <c r="H553" s="57">
        <v>1.0</v>
      </c>
      <c r="I553" s="57">
        <v>20322.0</v>
      </c>
      <c r="J553" s="57">
        <v>20224.0</v>
      </c>
      <c r="K553" s="57">
        <v>98.0</v>
      </c>
      <c r="L553" s="57">
        <v>23073.0</v>
      </c>
      <c r="M553" s="57">
        <v>141.0</v>
      </c>
      <c r="N553" s="57">
        <f t="shared" si="1"/>
        <v>239</v>
      </c>
      <c r="O553" s="57">
        <f>N552+N553</f>
        <v>270</v>
      </c>
      <c r="P553" s="86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90"/>
    </row>
    <row r="554">
      <c r="A554" s="57" t="s">
        <v>268</v>
      </c>
      <c r="B554" s="57" t="s">
        <v>60</v>
      </c>
      <c r="C554" s="89" t="s">
        <v>250</v>
      </c>
      <c r="D554" s="57">
        <v>0.989691</v>
      </c>
      <c r="E554" s="57">
        <v>0.989691</v>
      </c>
      <c r="F554" s="57">
        <v>0.989691</v>
      </c>
      <c r="G554" s="57">
        <v>1.0</v>
      </c>
      <c r="H554" s="57">
        <v>0.0</v>
      </c>
      <c r="I554" s="57">
        <v>194.0</v>
      </c>
      <c r="J554" s="57">
        <v>192.0</v>
      </c>
      <c r="K554" s="57">
        <v>2.0</v>
      </c>
      <c r="L554" s="57">
        <v>4577.0</v>
      </c>
      <c r="M554" s="57">
        <v>2.0</v>
      </c>
      <c r="N554" s="57">
        <f t="shared" si="1"/>
        <v>4</v>
      </c>
      <c r="O554" s="57">
        <f>N554+N555</f>
        <v>84</v>
      </c>
      <c r="P554" s="86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90"/>
    </row>
    <row r="555">
      <c r="A555" s="57" t="s">
        <v>268</v>
      </c>
      <c r="B555" s="57" t="s">
        <v>62</v>
      </c>
      <c r="C555" s="89" t="s">
        <v>250</v>
      </c>
      <c r="D555" s="57">
        <v>0.980762</v>
      </c>
      <c r="E555" s="57">
        <v>0.987747</v>
      </c>
      <c r="F555" s="57">
        <v>0.984242</v>
      </c>
      <c r="G555" s="57">
        <v>26.0</v>
      </c>
      <c r="H555" s="57">
        <v>0.0</v>
      </c>
      <c r="I555" s="57">
        <v>2547.0</v>
      </c>
      <c r="J555" s="57">
        <v>2498.0</v>
      </c>
      <c r="K555" s="57">
        <v>49.0</v>
      </c>
      <c r="L555" s="57">
        <v>67045.0</v>
      </c>
      <c r="M555" s="57">
        <v>31.0</v>
      </c>
      <c r="N555" s="57">
        <f t="shared" si="1"/>
        <v>80</v>
      </c>
      <c r="O555" s="57">
        <f>N554+N555</f>
        <v>84</v>
      </c>
      <c r="P555" s="86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90"/>
    </row>
    <row r="556">
      <c r="A556" s="57" t="s">
        <v>268</v>
      </c>
      <c r="B556" s="57" t="s">
        <v>60</v>
      </c>
      <c r="C556" s="89" t="s">
        <v>251</v>
      </c>
      <c r="D556" s="57">
        <v>0.974227</v>
      </c>
      <c r="E556" s="57">
        <v>0.961798</v>
      </c>
      <c r="F556" s="57">
        <v>0.967973</v>
      </c>
      <c r="G556" s="57">
        <v>103.0</v>
      </c>
      <c r="H556" s="57">
        <v>26.0</v>
      </c>
      <c r="I556" s="57">
        <v>9933.0</v>
      </c>
      <c r="J556" s="57">
        <v>9677.0</v>
      </c>
      <c r="K556" s="57">
        <v>256.0</v>
      </c>
      <c r="L556" s="57">
        <v>49189.0</v>
      </c>
      <c r="M556" s="57">
        <v>385.0</v>
      </c>
      <c r="N556" s="57">
        <f t="shared" si="1"/>
        <v>641</v>
      </c>
      <c r="O556" s="57">
        <f>N556+N557</f>
        <v>7724</v>
      </c>
      <c r="P556" s="86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90"/>
    </row>
    <row r="557">
      <c r="A557" s="57" t="s">
        <v>268</v>
      </c>
      <c r="B557" s="57" t="s">
        <v>62</v>
      </c>
      <c r="C557" s="89" t="s">
        <v>251</v>
      </c>
      <c r="D557" s="57">
        <v>0.976152</v>
      </c>
      <c r="E557" s="57">
        <v>0.963964</v>
      </c>
      <c r="F557" s="57">
        <v>0.97002</v>
      </c>
      <c r="G557" s="57">
        <v>1054.0</v>
      </c>
      <c r="H557" s="57">
        <v>98.0</v>
      </c>
      <c r="I557" s="57">
        <v>117284.0</v>
      </c>
      <c r="J557" s="57">
        <v>114487.0</v>
      </c>
      <c r="K557" s="57">
        <v>2797.0</v>
      </c>
      <c r="L557" s="57">
        <v>239923.0</v>
      </c>
      <c r="M557" s="57">
        <v>4286.0</v>
      </c>
      <c r="N557" s="57">
        <f t="shared" si="1"/>
        <v>7083</v>
      </c>
      <c r="O557" s="57">
        <f>N556+N557</f>
        <v>7724</v>
      </c>
      <c r="P557" s="86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90"/>
    </row>
    <row r="558">
      <c r="A558" s="57" t="s">
        <v>268</v>
      </c>
      <c r="B558" s="57" t="s">
        <v>60</v>
      </c>
      <c r="C558" s="89" t="s">
        <v>252</v>
      </c>
      <c r="D558" s="57">
        <v>0.972331</v>
      </c>
      <c r="E558" s="57">
        <v>0.957135</v>
      </c>
      <c r="F558" s="57">
        <v>0.964673</v>
      </c>
      <c r="G558" s="57">
        <v>90.0</v>
      </c>
      <c r="H558" s="57">
        <v>24.0</v>
      </c>
      <c r="I558" s="57">
        <v>8421.0</v>
      </c>
      <c r="J558" s="57">
        <v>8188.0</v>
      </c>
      <c r="K558" s="57">
        <v>233.0</v>
      </c>
      <c r="L558" s="57">
        <v>43406.0</v>
      </c>
      <c r="M558" s="57">
        <v>368.0</v>
      </c>
      <c r="N558" s="57">
        <f t="shared" si="1"/>
        <v>601</v>
      </c>
      <c r="O558" s="57">
        <f>N558+N559</f>
        <v>7460</v>
      </c>
      <c r="P558" s="86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90"/>
    </row>
    <row r="559">
      <c r="A559" s="57" t="s">
        <v>268</v>
      </c>
      <c r="B559" s="57" t="s">
        <v>62</v>
      </c>
      <c r="C559" s="89" t="s">
        <v>252</v>
      </c>
      <c r="D559" s="57">
        <v>0.973646</v>
      </c>
      <c r="E559" s="57">
        <v>0.959102</v>
      </c>
      <c r="F559" s="57">
        <v>0.966319</v>
      </c>
      <c r="G559" s="57">
        <v>993.0</v>
      </c>
      <c r="H559" s="57">
        <v>98.0</v>
      </c>
      <c r="I559" s="57">
        <v>100970.0</v>
      </c>
      <c r="J559" s="57">
        <v>98309.0</v>
      </c>
      <c r="K559" s="57">
        <v>2661.0</v>
      </c>
      <c r="L559" s="57">
        <v>214684.0</v>
      </c>
      <c r="M559" s="57">
        <v>4198.0</v>
      </c>
      <c r="N559" s="57">
        <f t="shared" si="1"/>
        <v>6859</v>
      </c>
      <c r="O559" s="57">
        <f>N558+N559</f>
        <v>7460</v>
      </c>
      <c r="P559" s="86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90"/>
    </row>
    <row r="560">
      <c r="A560" s="57" t="s">
        <v>268</v>
      </c>
      <c r="B560" s="57" t="s">
        <v>60</v>
      </c>
      <c r="C560" s="89" t="s">
        <v>253</v>
      </c>
      <c r="D560" s="57">
        <v>0.955479</v>
      </c>
      <c r="E560" s="57">
        <v>0.961188</v>
      </c>
      <c r="F560" s="57">
        <v>0.958325</v>
      </c>
      <c r="G560" s="57">
        <v>1604.0</v>
      </c>
      <c r="H560" s="57">
        <v>538.0</v>
      </c>
      <c r="I560" s="57">
        <v>54266.0</v>
      </c>
      <c r="J560" s="57">
        <v>51850.0</v>
      </c>
      <c r="K560" s="57">
        <v>2416.0</v>
      </c>
      <c r="L560" s="57">
        <v>132518.0</v>
      </c>
      <c r="M560" s="57">
        <v>2320.0</v>
      </c>
      <c r="N560" s="57">
        <f t="shared" si="1"/>
        <v>4736</v>
      </c>
      <c r="O560" s="57">
        <f>N560+N561</f>
        <v>5011</v>
      </c>
      <c r="P560" s="86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90"/>
    </row>
    <row r="561">
      <c r="A561" s="57" t="s">
        <v>268</v>
      </c>
      <c r="B561" s="57" t="s">
        <v>62</v>
      </c>
      <c r="C561" s="89" t="s">
        <v>253</v>
      </c>
      <c r="D561" s="57">
        <v>0.993035</v>
      </c>
      <c r="E561" s="57">
        <v>0.991423</v>
      </c>
      <c r="F561" s="57">
        <v>0.992228</v>
      </c>
      <c r="G561" s="57">
        <v>70.0</v>
      </c>
      <c r="H561" s="57">
        <v>48.0</v>
      </c>
      <c r="I561" s="57">
        <v>17085.0</v>
      </c>
      <c r="J561" s="57">
        <v>16966.0</v>
      </c>
      <c r="K561" s="57">
        <v>119.0</v>
      </c>
      <c r="L561" s="57">
        <v>62726.0</v>
      </c>
      <c r="M561" s="57">
        <v>156.0</v>
      </c>
      <c r="N561" s="57">
        <f t="shared" si="1"/>
        <v>275</v>
      </c>
      <c r="O561" s="57">
        <f>N560+N561</f>
        <v>5011</v>
      </c>
      <c r="P561" s="86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90"/>
    </row>
    <row r="562">
      <c r="A562" s="57" t="s">
        <v>268</v>
      </c>
      <c r="B562" s="57" t="s">
        <v>60</v>
      </c>
      <c r="C562" s="89" t="s">
        <v>254</v>
      </c>
      <c r="D562" s="57">
        <v>0.841448</v>
      </c>
      <c r="E562" s="57">
        <v>0.825509</v>
      </c>
      <c r="F562" s="57">
        <v>0.833403</v>
      </c>
      <c r="G562" s="57">
        <v>85.0</v>
      </c>
      <c r="H562" s="57">
        <v>64.0</v>
      </c>
      <c r="I562" s="57">
        <v>801.0</v>
      </c>
      <c r="J562" s="57">
        <v>674.0</v>
      </c>
      <c r="K562" s="57">
        <v>127.0</v>
      </c>
      <c r="L562" s="57">
        <v>6999.0</v>
      </c>
      <c r="M562" s="57">
        <v>197.0</v>
      </c>
      <c r="N562" s="57">
        <f t="shared" si="1"/>
        <v>324</v>
      </c>
      <c r="O562" s="57">
        <f>N562+N563</f>
        <v>334</v>
      </c>
      <c r="P562" s="86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90"/>
    </row>
    <row r="563">
      <c r="A563" s="57" t="s">
        <v>268</v>
      </c>
      <c r="B563" s="57" t="s">
        <v>62</v>
      </c>
      <c r="C563" s="97" t="s">
        <v>254</v>
      </c>
      <c r="D563" s="98">
        <v>0.878788</v>
      </c>
      <c r="E563" s="98">
        <v>0.87234</v>
      </c>
      <c r="F563" s="98">
        <v>0.875552</v>
      </c>
      <c r="G563" s="98">
        <v>2.0</v>
      </c>
      <c r="H563" s="98">
        <v>2.0</v>
      </c>
      <c r="I563" s="98">
        <v>33.0</v>
      </c>
      <c r="J563" s="98">
        <v>29.0</v>
      </c>
      <c r="K563" s="98">
        <v>4.0</v>
      </c>
      <c r="L563" s="98">
        <v>2150.0</v>
      </c>
      <c r="M563" s="98">
        <v>6.0</v>
      </c>
      <c r="N563" s="98">
        <f t="shared" si="1"/>
        <v>10</v>
      </c>
      <c r="O563" s="98">
        <f>N562+N563</f>
        <v>334</v>
      </c>
      <c r="P563" s="99"/>
      <c r="Q563" s="100"/>
      <c r="R563" s="100"/>
      <c r="S563" s="100"/>
      <c r="T563" s="100"/>
      <c r="U563" s="100"/>
      <c r="V563" s="100"/>
      <c r="W563" s="100"/>
      <c r="X563" s="100"/>
      <c r="Y563" s="100"/>
      <c r="Z563" s="100"/>
      <c r="AA563" s="100"/>
      <c r="AB563" s="101"/>
    </row>
    <row r="564">
      <c r="A564" s="57" t="s">
        <v>268</v>
      </c>
      <c r="B564" s="57" t="s">
        <v>60</v>
      </c>
      <c r="C564" s="57" t="s">
        <v>255</v>
      </c>
      <c r="D564" s="57">
        <v>0.0</v>
      </c>
      <c r="E564" s="57"/>
      <c r="F564" s="57"/>
      <c r="G564" s="57">
        <v>0.0</v>
      </c>
      <c r="H564" s="57">
        <v>0.0</v>
      </c>
      <c r="I564" s="57">
        <v>0.0</v>
      </c>
      <c r="J564" s="57">
        <v>0.0</v>
      </c>
      <c r="K564" s="57">
        <v>0.0</v>
      </c>
      <c r="L564" s="57">
        <v>3.0</v>
      </c>
      <c r="M564" s="57">
        <v>0.0</v>
      </c>
      <c r="N564" s="57">
        <f t="shared" si="1"/>
        <v>0</v>
      </c>
      <c r="O564" s="57">
        <f>N564+N565</f>
        <v>0</v>
      </c>
      <c r="P564" s="86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</row>
    <row r="565">
      <c r="A565" s="57" t="s">
        <v>268</v>
      </c>
      <c r="B565" s="57" t="s">
        <v>62</v>
      </c>
      <c r="C565" s="57" t="s">
        <v>255</v>
      </c>
      <c r="D565" s="57">
        <v>0.0</v>
      </c>
      <c r="E565" s="57">
        <v>0.0</v>
      </c>
      <c r="F565" s="57"/>
      <c r="G565" s="57">
        <v>0.0</v>
      </c>
      <c r="H565" s="57">
        <v>0.0</v>
      </c>
      <c r="I565" s="57">
        <v>0.0</v>
      </c>
      <c r="J565" s="57">
        <v>0.0</v>
      </c>
      <c r="K565" s="57">
        <v>0.0</v>
      </c>
      <c r="L565" s="57">
        <v>0.0</v>
      </c>
      <c r="M565" s="57">
        <v>0.0</v>
      </c>
      <c r="N565" s="57">
        <f t="shared" si="1"/>
        <v>0</v>
      </c>
      <c r="O565" s="57">
        <f>N564+N565</f>
        <v>0</v>
      </c>
      <c r="P565" s="86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</row>
    <row r="566">
      <c r="A566" s="57" t="s">
        <v>268</v>
      </c>
      <c r="B566" s="57" t="s">
        <v>60</v>
      </c>
      <c r="C566" s="57" t="s">
        <v>256</v>
      </c>
      <c r="D566" s="57">
        <v>0.983004</v>
      </c>
      <c r="E566" s="57">
        <v>0.986156</v>
      </c>
      <c r="F566" s="57">
        <v>0.984577</v>
      </c>
      <c r="G566" s="57">
        <v>1084.0</v>
      </c>
      <c r="H566" s="57">
        <v>216.0</v>
      </c>
      <c r="I566" s="57">
        <v>119677.0</v>
      </c>
      <c r="J566" s="57">
        <v>117643.0</v>
      </c>
      <c r="K566" s="57">
        <v>2034.0</v>
      </c>
      <c r="L566" s="57">
        <v>224208.0</v>
      </c>
      <c r="M566" s="57">
        <v>1672.0</v>
      </c>
      <c r="N566" s="57">
        <f t="shared" si="1"/>
        <v>3706</v>
      </c>
      <c r="O566" s="57">
        <f>N566+N567</f>
        <v>10790</v>
      </c>
      <c r="P566" s="86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</row>
    <row r="567">
      <c r="A567" s="57" t="s">
        <v>268</v>
      </c>
      <c r="B567" s="57" t="s">
        <v>62</v>
      </c>
      <c r="C567" s="57" t="s">
        <v>256</v>
      </c>
      <c r="D567" s="57">
        <v>0.995019</v>
      </c>
      <c r="E567" s="57">
        <v>0.996237</v>
      </c>
      <c r="F567" s="57">
        <v>0.995628</v>
      </c>
      <c r="G567" s="57">
        <v>1557.0</v>
      </c>
      <c r="H567" s="57">
        <v>90.0</v>
      </c>
      <c r="I567" s="57">
        <v>810255.0</v>
      </c>
      <c r="J567" s="57">
        <v>806219.0</v>
      </c>
      <c r="K567" s="57">
        <v>4036.0</v>
      </c>
      <c r="L567" s="57">
        <v>934706.0</v>
      </c>
      <c r="M567" s="57">
        <v>3048.0</v>
      </c>
      <c r="N567" s="57">
        <f t="shared" si="1"/>
        <v>7084</v>
      </c>
      <c r="O567" s="57">
        <f>N566+N567</f>
        <v>10790</v>
      </c>
      <c r="P567" s="86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</row>
    <row r="568">
      <c r="A568" s="57" t="s">
        <v>268</v>
      </c>
      <c r="B568" s="57" t="s">
        <v>60</v>
      </c>
      <c r="C568" s="57" t="s">
        <v>257</v>
      </c>
      <c r="D568" s="57">
        <v>0.988942</v>
      </c>
      <c r="E568" s="57">
        <v>0.993126</v>
      </c>
      <c r="F568" s="57">
        <v>0.99103</v>
      </c>
      <c r="G568" s="57">
        <v>514.0</v>
      </c>
      <c r="H568" s="57">
        <v>35.0</v>
      </c>
      <c r="I568" s="57">
        <v>92603.0</v>
      </c>
      <c r="J568" s="57">
        <v>91579.0</v>
      </c>
      <c r="K568" s="57">
        <v>1024.0</v>
      </c>
      <c r="L568" s="57">
        <v>145028.0</v>
      </c>
      <c r="M568" s="57">
        <v>636.0</v>
      </c>
      <c r="N568" s="57">
        <f t="shared" si="1"/>
        <v>1660</v>
      </c>
      <c r="O568" s="57">
        <f>N568+N569</f>
        <v>2166</v>
      </c>
      <c r="P568" s="86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</row>
    <row r="569">
      <c r="A569" s="57" t="s">
        <v>268</v>
      </c>
      <c r="B569" s="57" t="s">
        <v>62</v>
      </c>
      <c r="C569" s="57" t="s">
        <v>257</v>
      </c>
      <c r="D569" s="57">
        <v>0.995239</v>
      </c>
      <c r="E569" s="57">
        <v>0.996829</v>
      </c>
      <c r="F569" s="57">
        <v>0.996033</v>
      </c>
      <c r="G569" s="57">
        <v>123.0</v>
      </c>
      <c r="H569" s="57">
        <v>4.0</v>
      </c>
      <c r="I569" s="57">
        <v>63426.0</v>
      </c>
      <c r="J569" s="57">
        <v>63124.0</v>
      </c>
      <c r="K569" s="57">
        <v>302.0</v>
      </c>
      <c r="L569" s="57">
        <v>97689.0</v>
      </c>
      <c r="M569" s="57">
        <v>204.0</v>
      </c>
      <c r="N569" s="57">
        <f t="shared" si="1"/>
        <v>506</v>
      </c>
      <c r="O569" s="57">
        <f>N568+N569</f>
        <v>2166</v>
      </c>
      <c r="P569" s="86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</row>
    <row r="570">
      <c r="A570" s="57" t="s">
        <v>268</v>
      </c>
      <c r="B570" s="57" t="s">
        <v>60</v>
      </c>
      <c r="C570" s="57" t="s">
        <v>258</v>
      </c>
      <c r="D570" s="57">
        <v>0.98585</v>
      </c>
      <c r="E570" s="57">
        <v>0.990094</v>
      </c>
      <c r="F570" s="57">
        <v>0.987968</v>
      </c>
      <c r="G570" s="57">
        <v>356.0</v>
      </c>
      <c r="H570" s="57">
        <v>44.0</v>
      </c>
      <c r="I570" s="57">
        <v>42968.0</v>
      </c>
      <c r="J570" s="57">
        <v>42360.0</v>
      </c>
      <c r="K570" s="57">
        <v>608.0</v>
      </c>
      <c r="L570" s="57">
        <v>354320.0</v>
      </c>
      <c r="M570" s="57">
        <v>448.0</v>
      </c>
      <c r="N570" s="57">
        <f t="shared" si="1"/>
        <v>1056</v>
      </c>
      <c r="O570" s="57">
        <f>N570+N571</f>
        <v>1108</v>
      </c>
      <c r="P570" s="86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</row>
    <row r="571">
      <c r="A571" s="57" t="s">
        <v>268</v>
      </c>
      <c r="B571" s="57" t="s">
        <v>62</v>
      </c>
      <c r="C571" s="57" t="s">
        <v>258</v>
      </c>
      <c r="D571" s="57">
        <v>0.996206</v>
      </c>
      <c r="E571" s="57">
        <v>0.995122</v>
      </c>
      <c r="F571" s="57">
        <v>0.995664</v>
      </c>
      <c r="G571" s="57">
        <v>23.0</v>
      </c>
      <c r="H571" s="57">
        <v>3.0</v>
      </c>
      <c r="I571" s="57">
        <v>5799.0</v>
      </c>
      <c r="J571" s="57">
        <v>5777.0</v>
      </c>
      <c r="K571" s="57">
        <v>22.0</v>
      </c>
      <c r="L571" s="57">
        <v>52638.0</v>
      </c>
      <c r="M571" s="57">
        <v>30.0</v>
      </c>
      <c r="N571" s="57">
        <f t="shared" si="1"/>
        <v>52</v>
      </c>
      <c r="O571" s="57">
        <f>N570+N571</f>
        <v>1108</v>
      </c>
      <c r="P571" s="86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</row>
    <row r="572">
      <c r="A572" s="57" t="s">
        <v>268</v>
      </c>
      <c r="B572" s="57" t="s">
        <v>60</v>
      </c>
      <c r="C572" s="57" t="s">
        <v>259</v>
      </c>
      <c r="D572" s="57">
        <v>0.981432</v>
      </c>
      <c r="E572" s="57">
        <v>0.98005</v>
      </c>
      <c r="F572" s="57">
        <v>0.980741</v>
      </c>
      <c r="G572" s="57">
        <v>5.0</v>
      </c>
      <c r="H572" s="57">
        <v>3.0</v>
      </c>
      <c r="I572" s="57">
        <v>377.0</v>
      </c>
      <c r="J572" s="57">
        <v>370.0</v>
      </c>
      <c r="K572" s="57">
        <v>7.0</v>
      </c>
      <c r="L572" s="57">
        <v>123146.0</v>
      </c>
      <c r="M572" s="57">
        <v>8.0</v>
      </c>
      <c r="N572" s="57">
        <f t="shared" si="1"/>
        <v>15</v>
      </c>
      <c r="O572" s="57">
        <f>N572+N573</f>
        <v>15</v>
      </c>
      <c r="P572" s="86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</row>
    <row r="573">
      <c r="A573" s="57" t="s">
        <v>268</v>
      </c>
      <c r="B573" s="57" t="s">
        <v>62</v>
      </c>
      <c r="C573" s="57" t="s">
        <v>259</v>
      </c>
      <c r="D573" s="57">
        <v>1.0</v>
      </c>
      <c r="E573" s="57">
        <v>1.0</v>
      </c>
      <c r="F573" s="57">
        <v>1.0</v>
      </c>
      <c r="G573" s="57">
        <v>0.0</v>
      </c>
      <c r="H573" s="57">
        <v>0.0</v>
      </c>
      <c r="I573" s="57">
        <v>157.0</v>
      </c>
      <c r="J573" s="57">
        <v>157.0</v>
      </c>
      <c r="K573" s="57">
        <v>0.0</v>
      </c>
      <c r="L573" s="57">
        <v>15028.0</v>
      </c>
      <c r="M573" s="57">
        <v>0.0</v>
      </c>
      <c r="N573" s="57">
        <f t="shared" si="1"/>
        <v>0</v>
      </c>
      <c r="O573" s="57">
        <f>N572+N573</f>
        <v>15</v>
      </c>
      <c r="P573" s="86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</row>
    <row r="574">
      <c r="A574" s="57" t="s">
        <v>268</v>
      </c>
      <c r="B574" s="57" t="s">
        <v>60</v>
      </c>
      <c r="C574" s="57" t="s">
        <v>260</v>
      </c>
      <c r="D574" s="57">
        <v>0.979546</v>
      </c>
      <c r="E574" s="57">
        <v>0.980301</v>
      </c>
      <c r="F574" s="57">
        <v>0.979923</v>
      </c>
      <c r="G574" s="57">
        <v>144.0</v>
      </c>
      <c r="H574" s="57">
        <v>53.0</v>
      </c>
      <c r="I574" s="57">
        <v>12418.0</v>
      </c>
      <c r="J574" s="57">
        <v>12164.0</v>
      </c>
      <c r="K574" s="57">
        <v>254.0</v>
      </c>
      <c r="L574" s="57">
        <v>48460.0</v>
      </c>
      <c r="M574" s="57">
        <v>266.0</v>
      </c>
      <c r="N574" s="57">
        <f t="shared" si="1"/>
        <v>520</v>
      </c>
      <c r="O574" s="25">
        <f>N574+N575</f>
        <v>534</v>
      </c>
      <c r="P574" s="86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</row>
    <row r="575">
      <c r="A575" s="57" t="s">
        <v>268</v>
      </c>
      <c r="B575" s="57" t="s">
        <v>62</v>
      </c>
      <c r="C575" s="57" t="s">
        <v>260</v>
      </c>
      <c r="D575" s="57">
        <v>0.985915</v>
      </c>
      <c r="E575" s="57">
        <v>0.957792</v>
      </c>
      <c r="F575" s="57">
        <v>0.97165</v>
      </c>
      <c r="G575" s="57">
        <v>5.0</v>
      </c>
      <c r="H575" s="57">
        <v>6.0</v>
      </c>
      <c r="I575" s="57">
        <v>71.0</v>
      </c>
      <c r="J575" s="57">
        <v>70.0</v>
      </c>
      <c r="K575" s="57">
        <v>1.0</v>
      </c>
      <c r="L575" s="57">
        <v>6987.0</v>
      </c>
      <c r="M575" s="57">
        <v>13.0</v>
      </c>
      <c r="N575" s="57">
        <f t="shared" si="1"/>
        <v>14</v>
      </c>
      <c r="O575" s="25">
        <f>N574+N575</f>
        <v>534</v>
      </c>
      <c r="P575" s="86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</row>
    <row r="576">
      <c r="A576" s="57" t="s">
        <v>268</v>
      </c>
      <c r="B576" s="57" t="s">
        <v>60</v>
      </c>
      <c r="C576" s="57" t="s">
        <v>261</v>
      </c>
      <c r="D576" s="57">
        <v>0.981844</v>
      </c>
      <c r="E576" s="57">
        <v>0.985218</v>
      </c>
      <c r="F576" s="57">
        <v>0.983528</v>
      </c>
      <c r="G576" s="57">
        <v>4117.0</v>
      </c>
      <c r="H576" s="57">
        <v>848.0</v>
      </c>
      <c r="I576" s="57">
        <v>402299.0</v>
      </c>
      <c r="J576" s="57">
        <v>394995.0</v>
      </c>
      <c r="K576" s="57">
        <v>7304.0</v>
      </c>
      <c r="L576" s="57">
        <v>410558.0</v>
      </c>
      <c r="M576" s="57">
        <v>6069.0</v>
      </c>
      <c r="N576" s="57">
        <f t="shared" si="1"/>
        <v>13373</v>
      </c>
      <c r="O576" s="25">
        <f>N576+N577</f>
        <v>41472</v>
      </c>
      <c r="P576" s="86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</row>
    <row r="577">
      <c r="A577" s="57" t="s">
        <v>268</v>
      </c>
      <c r="B577" s="57" t="s">
        <v>62</v>
      </c>
      <c r="C577" s="57" t="s">
        <v>261</v>
      </c>
      <c r="D577" s="57">
        <v>0.995115</v>
      </c>
      <c r="E577" s="57">
        <v>0.996244</v>
      </c>
      <c r="F577" s="57">
        <v>0.995679</v>
      </c>
      <c r="G577" s="57">
        <v>6217.0</v>
      </c>
      <c r="H577" s="57">
        <v>318.0</v>
      </c>
      <c r="I577" s="57">
        <v>3252024.0</v>
      </c>
      <c r="J577" s="57">
        <v>3236138.0</v>
      </c>
      <c r="K577" s="57">
        <v>15886.0</v>
      </c>
      <c r="L577" s="57">
        <v>3251431.0</v>
      </c>
      <c r="M577" s="57">
        <v>12213.0</v>
      </c>
      <c r="N577" s="57">
        <f t="shared" si="1"/>
        <v>28099</v>
      </c>
      <c r="O577" s="25">
        <f>N576+N577</f>
        <v>41472</v>
      </c>
      <c r="P577" s="86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</row>
    <row r="578">
      <c r="A578" s="57" t="s">
        <v>269</v>
      </c>
      <c r="B578" s="57" t="s">
        <v>60</v>
      </c>
      <c r="C578" s="57" t="s">
        <v>226</v>
      </c>
      <c r="D578" s="57">
        <v>0.990851</v>
      </c>
      <c r="E578" s="57">
        <v>0.990013</v>
      </c>
      <c r="F578" s="57">
        <v>0.990431</v>
      </c>
      <c r="G578" s="57">
        <v>1450.0</v>
      </c>
      <c r="H578" s="57">
        <v>662.0</v>
      </c>
      <c r="I578" s="57">
        <v>260890.0</v>
      </c>
      <c r="J578" s="57">
        <v>258503.0</v>
      </c>
      <c r="K578" s="57">
        <v>2387.0</v>
      </c>
      <c r="L578" s="57">
        <v>787721.0</v>
      </c>
      <c r="M578" s="57">
        <v>2722.0</v>
      </c>
      <c r="N578" s="57">
        <f t="shared" si="1"/>
        <v>5109</v>
      </c>
      <c r="O578" s="25">
        <f>N578+N579</f>
        <v>10376</v>
      </c>
      <c r="P578" s="86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</row>
    <row r="579">
      <c r="A579" s="57" t="s">
        <v>269</v>
      </c>
      <c r="B579" s="57" t="s">
        <v>62</v>
      </c>
      <c r="C579" s="57" t="s">
        <v>226</v>
      </c>
      <c r="D579" s="57">
        <v>0.997137</v>
      </c>
      <c r="E579" s="57">
        <v>0.993612</v>
      </c>
      <c r="F579" s="57">
        <v>0.995371</v>
      </c>
      <c r="G579" s="57">
        <v>588.0</v>
      </c>
      <c r="H579" s="57">
        <v>133.0</v>
      </c>
      <c r="I579" s="57">
        <v>565797.0</v>
      </c>
      <c r="J579" s="57">
        <v>564177.0</v>
      </c>
      <c r="K579" s="57">
        <v>1620.0</v>
      </c>
      <c r="L579" s="57">
        <v>980290.0</v>
      </c>
      <c r="M579" s="57">
        <v>3647.0</v>
      </c>
      <c r="N579" s="57">
        <f t="shared" si="1"/>
        <v>5267</v>
      </c>
      <c r="O579" s="25">
        <f>N578+N579</f>
        <v>10376</v>
      </c>
      <c r="P579" s="86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</row>
    <row r="580">
      <c r="A580" s="57" t="s">
        <v>269</v>
      </c>
      <c r="B580" s="57" t="s">
        <v>60</v>
      </c>
      <c r="C580" s="57" t="s">
        <v>227</v>
      </c>
      <c r="D580" s="57">
        <v>0.99356</v>
      </c>
      <c r="E580" s="57">
        <v>0.995383</v>
      </c>
      <c r="F580" s="57">
        <v>0.994471</v>
      </c>
      <c r="G580" s="57">
        <v>490.0</v>
      </c>
      <c r="H580" s="57">
        <v>71.0</v>
      </c>
      <c r="I580" s="57">
        <v>141311.0</v>
      </c>
      <c r="J580" s="57">
        <v>140401.0</v>
      </c>
      <c r="K580" s="57">
        <v>910.0</v>
      </c>
      <c r="L580" s="57">
        <v>507058.0</v>
      </c>
      <c r="M580" s="57">
        <v>665.0</v>
      </c>
      <c r="N580" s="57">
        <f t="shared" si="1"/>
        <v>1575</v>
      </c>
      <c r="O580" s="25">
        <f>N580+N581</f>
        <v>1642</v>
      </c>
      <c r="P580" s="86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</row>
    <row r="581">
      <c r="A581" s="57" t="s">
        <v>269</v>
      </c>
      <c r="B581" s="57" t="s">
        <v>62</v>
      </c>
      <c r="C581" s="57" t="s">
        <v>227</v>
      </c>
      <c r="D581" s="57">
        <v>0.999828</v>
      </c>
      <c r="E581" s="57">
        <v>0.99936</v>
      </c>
      <c r="F581" s="57">
        <v>0.999594</v>
      </c>
      <c r="G581" s="57">
        <v>14.0</v>
      </c>
      <c r="H581" s="57">
        <v>3.0</v>
      </c>
      <c r="I581" s="57">
        <v>81366.0</v>
      </c>
      <c r="J581" s="57">
        <v>81352.0</v>
      </c>
      <c r="K581" s="57">
        <v>14.0</v>
      </c>
      <c r="L581" s="57">
        <v>168071.0</v>
      </c>
      <c r="M581" s="57">
        <v>53.0</v>
      </c>
      <c r="N581" s="57">
        <f t="shared" si="1"/>
        <v>67</v>
      </c>
      <c r="O581" s="25">
        <f>N580+N581</f>
        <v>1642</v>
      </c>
      <c r="P581" s="86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</row>
    <row r="582">
      <c r="A582" s="57" t="s">
        <v>269</v>
      </c>
      <c r="B582" s="57" t="s">
        <v>60</v>
      </c>
      <c r="C582" s="57" t="s">
        <v>228</v>
      </c>
      <c r="D582" s="57">
        <v>0.989899</v>
      </c>
      <c r="E582" s="57">
        <v>0.979949</v>
      </c>
      <c r="F582" s="57">
        <v>0.984899</v>
      </c>
      <c r="G582" s="57">
        <v>44.0</v>
      </c>
      <c r="H582" s="57">
        <v>27.0</v>
      </c>
      <c r="I582" s="57">
        <v>15840.0</v>
      </c>
      <c r="J582" s="57">
        <v>15680.0</v>
      </c>
      <c r="K582" s="57">
        <v>160.0</v>
      </c>
      <c r="L582" s="57">
        <v>81305.0</v>
      </c>
      <c r="M582" s="57">
        <v>320.0</v>
      </c>
      <c r="N582" s="57">
        <f t="shared" si="1"/>
        <v>480</v>
      </c>
      <c r="O582" s="25">
        <f>N582+N583</f>
        <v>5569</v>
      </c>
      <c r="P582" s="86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</row>
    <row r="583">
      <c r="A583" s="57" t="s">
        <v>269</v>
      </c>
      <c r="B583" s="57" t="s">
        <v>62</v>
      </c>
      <c r="C583" s="57" t="s">
        <v>228</v>
      </c>
      <c r="D583" s="57">
        <v>0.993815</v>
      </c>
      <c r="E583" s="57">
        <v>0.986108</v>
      </c>
      <c r="F583" s="57">
        <v>0.989947</v>
      </c>
      <c r="G583" s="57">
        <v>543.0</v>
      </c>
      <c r="H583" s="57">
        <v>89.0</v>
      </c>
      <c r="I583" s="57">
        <v>251914.0</v>
      </c>
      <c r="J583" s="57">
        <v>250356.0</v>
      </c>
      <c r="K583" s="57">
        <v>1558.0</v>
      </c>
      <c r="L583" s="57">
        <v>460750.0</v>
      </c>
      <c r="M583" s="57">
        <v>3531.0</v>
      </c>
      <c r="N583" s="57">
        <f t="shared" si="1"/>
        <v>5089</v>
      </c>
      <c r="O583" s="25">
        <f>N582+N583</f>
        <v>5569</v>
      </c>
      <c r="P583" s="86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</row>
    <row r="584">
      <c r="A584" s="57" t="s">
        <v>269</v>
      </c>
      <c r="B584" s="57" t="s">
        <v>60</v>
      </c>
      <c r="C584" s="57" t="s">
        <v>229</v>
      </c>
      <c r="D584" s="57">
        <v>0.985399</v>
      </c>
      <c r="E584" s="57">
        <v>0.982479</v>
      </c>
      <c r="F584" s="57">
        <v>0.983937</v>
      </c>
      <c r="G584" s="57">
        <v>927.0</v>
      </c>
      <c r="H584" s="57">
        <v>571.0</v>
      </c>
      <c r="I584" s="57">
        <v>91914.0</v>
      </c>
      <c r="J584" s="57">
        <v>90572.0</v>
      </c>
      <c r="K584" s="57">
        <v>1342.0</v>
      </c>
      <c r="L584" s="57">
        <v>248076.0</v>
      </c>
      <c r="M584" s="57">
        <v>1768.0</v>
      </c>
      <c r="N584" s="57">
        <f t="shared" si="1"/>
        <v>3110</v>
      </c>
      <c r="O584" s="25">
        <f>N584+N585</f>
        <v>3301</v>
      </c>
      <c r="P584" s="86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</row>
    <row r="585">
      <c r="A585" s="57" t="s">
        <v>269</v>
      </c>
      <c r="B585" s="57" t="s">
        <v>62</v>
      </c>
      <c r="C585" s="57" t="s">
        <v>229</v>
      </c>
      <c r="D585" s="57">
        <v>0.999017</v>
      </c>
      <c r="E585" s="57">
        <v>0.998138</v>
      </c>
      <c r="F585" s="57">
        <v>0.998578</v>
      </c>
      <c r="G585" s="57">
        <v>41.0</v>
      </c>
      <c r="H585" s="57">
        <v>41.0</v>
      </c>
      <c r="I585" s="57">
        <v>66149.0</v>
      </c>
      <c r="J585" s="57">
        <v>66084.0</v>
      </c>
      <c r="K585" s="57">
        <v>65.0</v>
      </c>
      <c r="L585" s="57">
        <v>280084.0</v>
      </c>
      <c r="M585" s="57">
        <v>126.0</v>
      </c>
      <c r="N585" s="57">
        <f t="shared" si="1"/>
        <v>191</v>
      </c>
      <c r="O585" s="25">
        <f>N584+N585</f>
        <v>3301</v>
      </c>
      <c r="P585" s="86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</row>
    <row r="586">
      <c r="A586" s="57" t="s">
        <v>269</v>
      </c>
      <c r="B586" s="57" t="s">
        <v>60</v>
      </c>
      <c r="C586" s="57" t="s">
        <v>230</v>
      </c>
      <c r="D586" s="57">
        <v>0.99679</v>
      </c>
      <c r="E586" s="57">
        <v>0.9959</v>
      </c>
      <c r="F586" s="57">
        <v>0.996345</v>
      </c>
      <c r="G586" s="57">
        <v>7.0</v>
      </c>
      <c r="H586" s="57">
        <v>6.0</v>
      </c>
      <c r="I586" s="57">
        <v>4050.0</v>
      </c>
      <c r="J586" s="57">
        <v>4037.0</v>
      </c>
      <c r="K586" s="57">
        <v>13.0</v>
      </c>
      <c r="L586" s="57">
        <v>60299.0</v>
      </c>
      <c r="M586" s="57">
        <v>17.0</v>
      </c>
      <c r="N586" s="57">
        <f t="shared" si="1"/>
        <v>30</v>
      </c>
      <c r="O586" s="25">
        <f>N586+N587</f>
        <v>88</v>
      </c>
      <c r="P586" s="86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</row>
    <row r="587">
      <c r="A587" s="57" t="s">
        <v>269</v>
      </c>
      <c r="B587" s="57" t="s">
        <v>62</v>
      </c>
      <c r="C587" s="57" t="s">
        <v>230</v>
      </c>
      <c r="D587" s="57">
        <v>0.99684</v>
      </c>
      <c r="E587" s="57">
        <v>0.997439</v>
      </c>
      <c r="F587" s="57">
        <v>0.99714</v>
      </c>
      <c r="G587" s="57">
        <v>20.0</v>
      </c>
      <c r="H587" s="57">
        <v>1.0</v>
      </c>
      <c r="I587" s="57">
        <v>10128.0</v>
      </c>
      <c r="J587" s="57">
        <v>10096.0</v>
      </c>
      <c r="K587" s="57">
        <v>32.0</v>
      </c>
      <c r="L587" s="57">
        <v>105306.0</v>
      </c>
      <c r="M587" s="57">
        <v>26.0</v>
      </c>
      <c r="N587" s="57">
        <f t="shared" si="1"/>
        <v>58</v>
      </c>
      <c r="O587" s="25">
        <f>N586+N587</f>
        <v>88</v>
      </c>
      <c r="P587" s="86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</row>
    <row r="588">
      <c r="A588" s="57" t="s">
        <v>269</v>
      </c>
      <c r="B588" s="57" t="s">
        <v>60</v>
      </c>
      <c r="C588" s="57" t="s">
        <v>231</v>
      </c>
      <c r="D588" s="57">
        <v>0.984368</v>
      </c>
      <c r="E588" s="57">
        <v>0.979351</v>
      </c>
      <c r="F588" s="57">
        <v>0.981853</v>
      </c>
      <c r="G588" s="57">
        <v>287.0</v>
      </c>
      <c r="H588" s="57">
        <v>218.0</v>
      </c>
      <c r="I588" s="57">
        <v>27444.0</v>
      </c>
      <c r="J588" s="57">
        <v>27015.0</v>
      </c>
      <c r="K588" s="57">
        <v>429.0</v>
      </c>
      <c r="L588" s="57">
        <v>84544.0</v>
      </c>
      <c r="M588" s="57">
        <v>622.0</v>
      </c>
      <c r="N588" s="57">
        <f t="shared" si="1"/>
        <v>1051</v>
      </c>
      <c r="O588" s="25">
        <f>N588+N589</f>
        <v>1108</v>
      </c>
      <c r="P588" s="86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</row>
    <row r="589">
      <c r="A589" s="57" t="s">
        <v>269</v>
      </c>
      <c r="B589" s="57" t="s">
        <v>62</v>
      </c>
      <c r="C589" s="57" t="s">
        <v>231</v>
      </c>
      <c r="D589" s="57">
        <v>0.999558</v>
      </c>
      <c r="E589" s="57">
        <v>0.998198</v>
      </c>
      <c r="F589" s="57">
        <v>0.998878</v>
      </c>
      <c r="G589" s="57">
        <v>10.0</v>
      </c>
      <c r="H589" s="57">
        <v>19.0</v>
      </c>
      <c r="I589" s="57">
        <v>24878.0</v>
      </c>
      <c r="J589" s="57">
        <v>24867.0</v>
      </c>
      <c r="K589" s="57">
        <v>11.0</v>
      </c>
      <c r="L589" s="57">
        <v>63578.0</v>
      </c>
      <c r="M589" s="57">
        <v>46.0</v>
      </c>
      <c r="N589" s="57">
        <f t="shared" si="1"/>
        <v>57</v>
      </c>
      <c r="O589" s="25">
        <f>N588+N589</f>
        <v>1108</v>
      </c>
      <c r="P589" s="86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</row>
    <row r="590">
      <c r="A590" s="57" t="s">
        <v>269</v>
      </c>
      <c r="B590" s="57" t="s">
        <v>60</v>
      </c>
      <c r="C590" s="57" t="s">
        <v>232</v>
      </c>
      <c r="D590" s="57">
        <v>1.0</v>
      </c>
      <c r="E590" s="57">
        <v>1.0</v>
      </c>
      <c r="F590" s="57">
        <v>1.0</v>
      </c>
      <c r="G590" s="57">
        <v>0.0</v>
      </c>
      <c r="H590" s="57">
        <v>0.0</v>
      </c>
      <c r="I590" s="57">
        <v>8.0</v>
      </c>
      <c r="J590" s="57">
        <v>8.0</v>
      </c>
      <c r="K590" s="57">
        <v>0.0</v>
      </c>
      <c r="L590" s="57">
        <v>4364.0</v>
      </c>
      <c r="M590" s="57">
        <v>0.0</v>
      </c>
      <c r="N590" s="57">
        <f t="shared" si="1"/>
        <v>0</v>
      </c>
      <c r="O590" s="25">
        <f>N590+N591</f>
        <v>0</v>
      </c>
      <c r="P590" s="86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</row>
    <row r="591">
      <c r="A591" s="57" t="s">
        <v>269</v>
      </c>
      <c r="B591" s="57" t="s">
        <v>62</v>
      </c>
      <c r="C591" s="57" t="s">
        <v>232</v>
      </c>
      <c r="D591" s="57">
        <v>1.0</v>
      </c>
      <c r="E591" s="57">
        <v>1.0</v>
      </c>
      <c r="F591" s="57">
        <v>1.0</v>
      </c>
      <c r="G591" s="57">
        <v>0.0</v>
      </c>
      <c r="H591" s="57">
        <v>0.0</v>
      </c>
      <c r="I591" s="57">
        <v>198.0</v>
      </c>
      <c r="J591" s="57">
        <v>198.0</v>
      </c>
      <c r="K591" s="57">
        <v>0.0</v>
      </c>
      <c r="L591" s="57">
        <v>64293.0</v>
      </c>
      <c r="M591" s="57">
        <v>0.0</v>
      </c>
      <c r="N591" s="57">
        <f t="shared" si="1"/>
        <v>0</v>
      </c>
      <c r="O591" s="25">
        <f>N590+N591</f>
        <v>0</v>
      </c>
      <c r="P591" s="86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</row>
    <row r="592">
      <c r="A592" s="57" t="s">
        <v>269</v>
      </c>
      <c r="B592" s="57" t="s">
        <v>60</v>
      </c>
      <c r="C592" s="57" t="s">
        <v>233</v>
      </c>
      <c r="D592" s="57">
        <v>0.992585</v>
      </c>
      <c r="E592" s="57">
        <v>0.991108</v>
      </c>
      <c r="F592" s="57">
        <v>0.991846</v>
      </c>
      <c r="G592" s="57">
        <v>51.0</v>
      </c>
      <c r="H592" s="57">
        <v>36.0</v>
      </c>
      <c r="I592" s="57">
        <v>12137.0</v>
      </c>
      <c r="J592" s="57">
        <v>12047.0</v>
      </c>
      <c r="K592" s="57">
        <v>90.0</v>
      </c>
      <c r="L592" s="57">
        <v>97390.0</v>
      </c>
      <c r="M592" s="57">
        <v>113.0</v>
      </c>
      <c r="N592" s="57">
        <f t="shared" si="1"/>
        <v>203</v>
      </c>
      <c r="O592" s="25">
        <f>N592+N593</f>
        <v>273</v>
      </c>
      <c r="P592" s="86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</row>
    <row r="593">
      <c r="A593" s="57" t="s">
        <v>269</v>
      </c>
      <c r="B593" s="57" t="s">
        <v>62</v>
      </c>
      <c r="C593" s="57" t="s">
        <v>233</v>
      </c>
      <c r="D593" s="57">
        <v>0.998167</v>
      </c>
      <c r="E593" s="57">
        <v>0.998288</v>
      </c>
      <c r="F593" s="57">
        <v>0.998227</v>
      </c>
      <c r="G593" s="57">
        <v>23.0</v>
      </c>
      <c r="H593" s="57">
        <v>6.0</v>
      </c>
      <c r="I593" s="57">
        <v>19635.0</v>
      </c>
      <c r="J593" s="57">
        <v>19599.0</v>
      </c>
      <c r="K593" s="57">
        <v>36.0</v>
      </c>
      <c r="L593" s="57">
        <v>197592.0</v>
      </c>
      <c r="M593" s="57">
        <v>34.0</v>
      </c>
      <c r="N593" s="57">
        <f t="shared" si="1"/>
        <v>70</v>
      </c>
      <c r="O593" s="25">
        <f>N592+N593</f>
        <v>273</v>
      </c>
      <c r="P593" s="86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</row>
    <row r="594">
      <c r="A594" s="57" t="s">
        <v>269</v>
      </c>
      <c r="B594" s="57" t="s">
        <v>60</v>
      </c>
      <c r="C594" s="57" t="s">
        <v>234</v>
      </c>
      <c r="D594" s="57">
        <v>0.985103</v>
      </c>
      <c r="E594" s="57">
        <v>0.983055</v>
      </c>
      <c r="F594" s="57">
        <v>0.984078</v>
      </c>
      <c r="G594" s="57">
        <v>633.0</v>
      </c>
      <c r="H594" s="57">
        <v>347.0</v>
      </c>
      <c r="I594" s="57">
        <v>60413.0</v>
      </c>
      <c r="J594" s="57">
        <v>59513.0</v>
      </c>
      <c r="K594" s="57">
        <v>900.0</v>
      </c>
      <c r="L594" s="57">
        <v>99162.0</v>
      </c>
      <c r="M594" s="57">
        <v>1129.0</v>
      </c>
      <c r="N594" s="57">
        <f t="shared" si="1"/>
        <v>2029</v>
      </c>
      <c r="O594" s="25">
        <f>N594+N595</f>
        <v>2105</v>
      </c>
      <c r="P594" s="86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</row>
    <row r="595">
      <c r="A595" s="57" t="s">
        <v>269</v>
      </c>
      <c r="B595" s="57" t="s">
        <v>62</v>
      </c>
      <c r="C595" s="57" t="s">
        <v>234</v>
      </c>
      <c r="D595" s="57">
        <v>0.999289</v>
      </c>
      <c r="E595" s="57">
        <v>0.998302</v>
      </c>
      <c r="F595" s="57">
        <v>0.998795</v>
      </c>
      <c r="G595" s="57">
        <v>11.0</v>
      </c>
      <c r="H595" s="57">
        <v>21.0</v>
      </c>
      <c r="I595" s="57">
        <v>30945.0</v>
      </c>
      <c r="J595" s="57">
        <v>30923.0</v>
      </c>
      <c r="K595" s="57">
        <v>22.0</v>
      </c>
      <c r="L595" s="57">
        <v>46907.0</v>
      </c>
      <c r="M595" s="57">
        <v>54.0</v>
      </c>
      <c r="N595" s="57">
        <f t="shared" si="1"/>
        <v>76</v>
      </c>
      <c r="O595" s="25">
        <f>N594+N595</f>
        <v>2105</v>
      </c>
      <c r="P595" s="86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</row>
    <row r="596">
      <c r="A596" s="57" t="s">
        <v>269</v>
      </c>
      <c r="B596" s="57" t="s">
        <v>60</v>
      </c>
      <c r="C596" s="57" t="s">
        <v>235</v>
      </c>
      <c r="D596" s="57">
        <v>0.990355</v>
      </c>
      <c r="E596" s="57">
        <v>0.990068</v>
      </c>
      <c r="F596" s="57">
        <v>0.990212</v>
      </c>
      <c r="G596" s="57">
        <v>1414.0</v>
      </c>
      <c r="H596" s="57">
        <v>641.0</v>
      </c>
      <c r="I596" s="57">
        <v>232867.0</v>
      </c>
      <c r="J596" s="57">
        <v>230621.0</v>
      </c>
      <c r="K596" s="57">
        <v>2246.0</v>
      </c>
      <c r="L596" s="57">
        <v>750647.0</v>
      </c>
      <c r="M596" s="57">
        <v>2429.0</v>
      </c>
      <c r="N596" s="57">
        <f t="shared" si="1"/>
        <v>4675</v>
      </c>
      <c r="O596" s="25">
        <f>N596+N597</f>
        <v>4933</v>
      </c>
      <c r="P596" s="86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</row>
    <row r="597">
      <c r="A597" s="57" t="s">
        <v>269</v>
      </c>
      <c r="B597" s="57" t="s">
        <v>62</v>
      </c>
      <c r="C597" s="57" t="s">
        <v>235</v>
      </c>
      <c r="D597" s="57">
        <v>0.999464</v>
      </c>
      <c r="E597" s="57">
        <v>0.99881</v>
      </c>
      <c r="F597" s="57">
        <v>0.999137</v>
      </c>
      <c r="G597" s="57">
        <v>55.0</v>
      </c>
      <c r="H597" s="57">
        <v>44.0</v>
      </c>
      <c r="I597" s="57">
        <v>147515.0</v>
      </c>
      <c r="J597" s="57">
        <v>147436.0</v>
      </c>
      <c r="K597" s="57">
        <v>79.0</v>
      </c>
      <c r="L597" s="57">
        <v>448143.0</v>
      </c>
      <c r="M597" s="57">
        <v>179.0</v>
      </c>
      <c r="N597" s="57">
        <f t="shared" si="1"/>
        <v>258</v>
      </c>
      <c r="O597" s="25">
        <f>N596+N597</f>
        <v>4933</v>
      </c>
      <c r="P597" s="86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</row>
    <row r="598">
      <c r="A598" s="57" t="s">
        <v>269</v>
      </c>
      <c r="B598" s="57" t="s">
        <v>60</v>
      </c>
      <c r="C598" s="57" t="s">
        <v>236</v>
      </c>
      <c r="D598" s="57">
        <v>0.990894</v>
      </c>
      <c r="E598" s="57">
        <v>0.976153</v>
      </c>
      <c r="F598" s="57">
        <v>0.983468</v>
      </c>
      <c r="G598" s="57">
        <v>29.0</v>
      </c>
      <c r="H598" s="57">
        <v>19.0</v>
      </c>
      <c r="I598" s="57">
        <v>9444.0</v>
      </c>
      <c r="J598" s="57">
        <v>9358.0</v>
      </c>
      <c r="K598" s="57">
        <v>86.0</v>
      </c>
      <c r="L598" s="57">
        <v>56184.0</v>
      </c>
      <c r="M598" s="57">
        <v>227.0</v>
      </c>
      <c r="N598" s="57">
        <f t="shared" si="1"/>
        <v>313</v>
      </c>
      <c r="O598" s="25">
        <f>N598+N599</f>
        <v>3756</v>
      </c>
      <c r="P598" s="86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</row>
    <row r="599">
      <c r="A599" s="57" t="s">
        <v>269</v>
      </c>
      <c r="B599" s="57" t="s">
        <v>62</v>
      </c>
      <c r="C599" s="57" t="s">
        <v>236</v>
      </c>
      <c r="D599" s="57">
        <v>0.995284</v>
      </c>
      <c r="E599" s="57">
        <v>0.98638</v>
      </c>
      <c r="F599" s="57">
        <v>0.990812</v>
      </c>
      <c r="G599" s="57">
        <v>443.0</v>
      </c>
      <c r="H599" s="57">
        <v>53.0</v>
      </c>
      <c r="I599" s="57">
        <v>186398.0</v>
      </c>
      <c r="J599" s="57">
        <v>185519.0</v>
      </c>
      <c r="K599" s="57">
        <v>879.0</v>
      </c>
      <c r="L599" s="57">
        <v>364246.0</v>
      </c>
      <c r="M599" s="57">
        <v>2564.0</v>
      </c>
      <c r="N599" s="57">
        <f t="shared" si="1"/>
        <v>3443</v>
      </c>
      <c r="O599" s="25">
        <f>N598+N599</f>
        <v>3756</v>
      </c>
      <c r="P599" s="86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</row>
    <row r="600">
      <c r="A600" s="57" t="s">
        <v>269</v>
      </c>
      <c r="B600" s="57" t="s">
        <v>60</v>
      </c>
      <c r="C600" s="57" t="s">
        <v>237</v>
      </c>
      <c r="D600" s="57">
        <v>0.990894</v>
      </c>
      <c r="E600" s="57">
        <v>0.976153</v>
      </c>
      <c r="F600" s="57">
        <v>0.983468</v>
      </c>
      <c r="G600" s="57">
        <v>29.0</v>
      </c>
      <c r="H600" s="57">
        <v>19.0</v>
      </c>
      <c r="I600" s="57">
        <v>9444.0</v>
      </c>
      <c r="J600" s="57">
        <v>9358.0</v>
      </c>
      <c r="K600" s="57">
        <v>86.0</v>
      </c>
      <c r="L600" s="57">
        <v>56175.0</v>
      </c>
      <c r="M600" s="57">
        <v>227.0</v>
      </c>
      <c r="N600" s="57">
        <f t="shared" si="1"/>
        <v>313</v>
      </c>
      <c r="O600" s="25">
        <f>N600+N601</f>
        <v>3756</v>
      </c>
      <c r="P600" s="86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</row>
    <row r="601">
      <c r="A601" s="57" t="s">
        <v>269</v>
      </c>
      <c r="B601" s="57" t="s">
        <v>62</v>
      </c>
      <c r="C601" s="57" t="s">
        <v>237</v>
      </c>
      <c r="D601" s="57">
        <v>0.995284</v>
      </c>
      <c r="E601" s="57">
        <v>0.98638</v>
      </c>
      <c r="F601" s="57">
        <v>0.990812</v>
      </c>
      <c r="G601" s="57">
        <v>443.0</v>
      </c>
      <c r="H601" s="57">
        <v>53.0</v>
      </c>
      <c r="I601" s="57">
        <v>186398.0</v>
      </c>
      <c r="J601" s="57">
        <v>185519.0</v>
      </c>
      <c r="K601" s="57">
        <v>879.0</v>
      </c>
      <c r="L601" s="57">
        <v>364220.0</v>
      </c>
      <c r="M601" s="57">
        <v>2564.0</v>
      </c>
      <c r="N601" s="57">
        <f t="shared" si="1"/>
        <v>3443</v>
      </c>
      <c r="O601" s="25">
        <f>N600+N601</f>
        <v>3756</v>
      </c>
      <c r="P601" s="86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</row>
    <row r="602">
      <c r="A602" s="57" t="s">
        <v>269</v>
      </c>
      <c r="B602" s="57" t="s">
        <v>60</v>
      </c>
      <c r="C602" s="57" t="s">
        <v>238</v>
      </c>
      <c r="D602" s="57">
        <v>0.944732</v>
      </c>
      <c r="E602" s="57">
        <v>0.919795</v>
      </c>
      <c r="F602" s="57">
        <v>0.932097</v>
      </c>
      <c r="G602" s="57">
        <v>12.0</v>
      </c>
      <c r="H602" s="57">
        <v>5.0</v>
      </c>
      <c r="I602" s="57">
        <v>579.0</v>
      </c>
      <c r="J602" s="57">
        <v>547.0</v>
      </c>
      <c r="K602" s="57">
        <v>32.0</v>
      </c>
      <c r="L602" s="57">
        <v>9865.0</v>
      </c>
      <c r="M602" s="57">
        <v>47.0</v>
      </c>
      <c r="N602" s="57">
        <f t="shared" si="1"/>
        <v>79</v>
      </c>
      <c r="O602" s="25">
        <f>N602+N603</f>
        <v>1178</v>
      </c>
      <c r="P602" s="86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</row>
    <row r="603">
      <c r="A603" s="57" t="s">
        <v>269</v>
      </c>
      <c r="B603" s="57" t="s">
        <v>62</v>
      </c>
      <c r="C603" s="57" t="s">
        <v>238</v>
      </c>
      <c r="D603" s="57">
        <v>0.957749</v>
      </c>
      <c r="E603" s="57">
        <v>0.949339</v>
      </c>
      <c r="F603" s="57">
        <v>0.953526</v>
      </c>
      <c r="G603" s="57">
        <v>221.0</v>
      </c>
      <c r="H603" s="57">
        <v>14.0</v>
      </c>
      <c r="I603" s="57">
        <v>11763.0</v>
      </c>
      <c r="J603" s="57">
        <v>11266.0</v>
      </c>
      <c r="K603" s="57">
        <v>497.0</v>
      </c>
      <c r="L603" s="57">
        <v>62323.0</v>
      </c>
      <c r="M603" s="57">
        <v>602.0</v>
      </c>
      <c r="N603" s="57">
        <f t="shared" si="1"/>
        <v>1099</v>
      </c>
      <c r="O603" s="25">
        <f>N602+N603</f>
        <v>1178</v>
      </c>
      <c r="P603" s="86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</row>
    <row r="604">
      <c r="A604" s="57" t="s">
        <v>269</v>
      </c>
      <c r="B604" s="57" t="s">
        <v>60</v>
      </c>
      <c r="C604" s="57" t="s">
        <v>239</v>
      </c>
      <c r="D604" s="57">
        <v>0.998202</v>
      </c>
      <c r="E604" s="57">
        <v>0.997097</v>
      </c>
      <c r="F604" s="57">
        <v>0.997649</v>
      </c>
      <c r="G604" s="57">
        <v>142.0</v>
      </c>
      <c r="H604" s="57">
        <v>47.0</v>
      </c>
      <c r="I604" s="57">
        <v>154028.0</v>
      </c>
      <c r="J604" s="57">
        <v>153751.0</v>
      </c>
      <c r="K604" s="57">
        <v>277.0</v>
      </c>
      <c r="L604" s="57">
        <v>180067.0</v>
      </c>
      <c r="M604" s="57">
        <v>447.0</v>
      </c>
      <c r="N604" s="57">
        <f t="shared" si="1"/>
        <v>724</v>
      </c>
      <c r="O604" s="25">
        <f>N604+N605</f>
        <v>1378</v>
      </c>
      <c r="P604" s="86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</row>
    <row r="605">
      <c r="A605" s="57" t="s">
        <v>269</v>
      </c>
      <c r="B605" s="57" t="s">
        <v>62</v>
      </c>
      <c r="C605" s="57" t="s">
        <v>239</v>
      </c>
      <c r="D605" s="57">
        <v>0.999847</v>
      </c>
      <c r="E605" s="57">
        <v>0.99991</v>
      </c>
      <c r="F605" s="57">
        <v>0.999878</v>
      </c>
      <c r="G605" s="57">
        <v>141.0</v>
      </c>
      <c r="H605" s="57">
        <v>16.0</v>
      </c>
      <c r="I605" s="57">
        <v>2686298.0</v>
      </c>
      <c r="J605" s="57">
        <v>2685886.0</v>
      </c>
      <c r="K605" s="57">
        <v>412.0</v>
      </c>
      <c r="L605" s="57">
        <v>2810336.0</v>
      </c>
      <c r="M605" s="57">
        <v>242.0</v>
      </c>
      <c r="N605" s="57">
        <f t="shared" si="1"/>
        <v>654</v>
      </c>
      <c r="O605" s="25">
        <f>N604+N605</f>
        <v>1378</v>
      </c>
      <c r="P605" s="86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</row>
    <row r="606">
      <c r="A606" s="57" t="s">
        <v>269</v>
      </c>
      <c r="B606" s="57" t="s">
        <v>60</v>
      </c>
      <c r="C606" s="57" t="s">
        <v>240</v>
      </c>
      <c r="D606" s="57">
        <v>0.993572</v>
      </c>
      <c r="E606" s="57">
        <v>0.991142</v>
      </c>
      <c r="F606" s="57">
        <v>0.992355</v>
      </c>
      <c r="G606" s="57">
        <v>1105.0</v>
      </c>
      <c r="H606" s="57">
        <v>640.0</v>
      </c>
      <c r="I606" s="57">
        <v>274119.0</v>
      </c>
      <c r="J606" s="57">
        <v>272357.0</v>
      </c>
      <c r="K606" s="57">
        <v>1762.0</v>
      </c>
      <c r="L606" s="57">
        <v>464692.0</v>
      </c>
      <c r="M606" s="57">
        <v>2507.0</v>
      </c>
      <c r="N606" s="57">
        <f t="shared" si="1"/>
        <v>4269</v>
      </c>
      <c r="O606" s="25">
        <f>N606+N607</f>
        <v>10123</v>
      </c>
      <c r="P606" s="86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</row>
    <row r="607">
      <c r="A607" s="57" t="s">
        <v>269</v>
      </c>
      <c r="B607" s="57" t="s">
        <v>62</v>
      </c>
      <c r="C607" s="57" t="s">
        <v>240</v>
      </c>
      <c r="D607" s="57">
        <v>0.999364</v>
      </c>
      <c r="E607" s="57">
        <v>0.998792</v>
      </c>
      <c r="F607" s="57">
        <v>0.999078</v>
      </c>
      <c r="G607" s="57">
        <v>715.0</v>
      </c>
      <c r="H607" s="57">
        <v>146.0</v>
      </c>
      <c r="I607" s="57">
        <v>3170729.0</v>
      </c>
      <c r="J607" s="57">
        <v>3168711.0</v>
      </c>
      <c r="K607" s="57">
        <v>2018.0</v>
      </c>
      <c r="L607" s="57">
        <v>3622568.0</v>
      </c>
      <c r="M607" s="57">
        <v>3836.0</v>
      </c>
      <c r="N607" s="57">
        <f t="shared" si="1"/>
        <v>5854</v>
      </c>
      <c r="O607" s="25">
        <f>N606+N607</f>
        <v>10123</v>
      </c>
      <c r="P607" s="86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</row>
    <row r="608">
      <c r="A608" s="57" t="s">
        <v>269</v>
      </c>
      <c r="B608" s="57" t="s">
        <v>60</v>
      </c>
      <c r="C608" s="57" t="s">
        <v>241</v>
      </c>
      <c r="D608" s="57">
        <v>0.993714</v>
      </c>
      <c r="E608" s="57">
        <v>0.993059</v>
      </c>
      <c r="F608" s="57">
        <v>0.993386</v>
      </c>
      <c r="G608" s="57">
        <v>1549.0</v>
      </c>
      <c r="H608" s="57">
        <v>682.0</v>
      </c>
      <c r="I608" s="57">
        <v>398657.0</v>
      </c>
      <c r="J608" s="57">
        <v>396151.0</v>
      </c>
      <c r="K608" s="57">
        <v>2506.0</v>
      </c>
      <c r="L608" s="57">
        <v>886529.0</v>
      </c>
      <c r="M608" s="57">
        <v>2847.0</v>
      </c>
      <c r="N608" s="57">
        <f t="shared" si="1"/>
        <v>5353</v>
      </c>
      <c r="O608" s="25">
        <f>N608+N609</f>
        <v>6185</v>
      </c>
      <c r="P608" s="86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</row>
    <row r="609">
      <c r="A609" s="57" t="s">
        <v>269</v>
      </c>
      <c r="B609" s="57" t="s">
        <v>62</v>
      </c>
      <c r="C609" s="57" t="s">
        <v>241</v>
      </c>
      <c r="D609" s="57">
        <v>0.999842</v>
      </c>
      <c r="E609" s="57">
        <v>0.999881</v>
      </c>
      <c r="F609" s="57">
        <v>0.999861</v>
      </c>
      <c r="G609" s="57">
        <v>186.0</v>
      </c>
      <c r="H609" s="57">
        <v>60.0</v>
      </c>
      <c r="I609" s="57">
        <v>3000181.0</v>
      </c>
      <c r="J609" s="57">
        <v>2999707.0</v>
      </c>
      <c r="K609" s="57">
        <v>474.0</v>
      </c>
      <c r="L609" s="57">
        <v>3329872.0</v>
      </c>
      <c r="M609" s="57">
        <v>358.0</v>
      </c>
      <c r="N609" s="57">
        <f t="shared" si="1"/>
        <v>832</v>
      </c>
      <c r="O609" s="25">
        <f>N608+N609</f>
        <v>6185</v>
      </c>
      <c r="P609" s="86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</row>
    <row r="610">
      <c r="A610" s="57" t="s">
        <v>269</v>
      </c>
      <c r="B610" s="57" t="s">
        <v>60</v>
      </c>
      <c r="C610" s="57" t="s">
        <v>242</v>
      </c>
      <c r="D610" s="57">
        <v>0.995889</v>
      </c>
      <c r="E610" s="57">
        <v>0.995701</v>
      </c>
      <c r="F610" s="57">
        <v>0.995795</v>
      </c>
      <c r="G610" s="57">
        <v>668.0</v>
      </c>
      <c r="H610" s="57">
        <v>138.0</v>
      </c>
      <c r="I610" s="57">
        <v>323286.0</v>
      </c>
      <c r="J610" s="57">
        <v>321957.0</v>
      </c>
      <c r="K610" s="57">
        <v>1329.0</v>
      </c>
      <c r="L610" s="57">
        <v>722207.0</v>
      </c>
      <c r="M610" s="57">
        <v>1401.0</v>
      </c>
      <c r="N610" s="57">
        <f t="shared" si="1"/>
        <v>2730</v>
      </c>
      <c r="O610" s="25">
        <f>N610+N611</f>
        <v>8460</v>
      </c>
      <c r="P610" s="86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</row>
    <row r="611">
      <c r="A611" s="57" t="s">
        <v>269</v>
      </c>
      <c r="B611" s="57" t="s">
        <v>62</v>
      </c>
      <c r="C611" s="57" t="s">
        <v>242</v>
      </c>
      <c r="D611" s="57">
        <v>0.999383</v>
      </c>
      <c r="E611" s="57">
        <v>0.99882</v>
      </c>
      <c r="F611" s="57">
        <v>0.999101</v>
      </c>
      <c r="G611" s="57">
        <v>688.0</v>
      </c>
      <c r="H611" s="57">
        <v>108.0</v>
      </c>
      <c r="I611" s="57">
        <v>3185946.0</v>
      </c>
      <c r="J611" s="57">
        <v>3183979.0</v>
      </c>
      <c r="K611" s="57">
        <v>1967.0</v>
      </c>
      <c r="L611" s="57">
        <v>3510548.0</v>
      </c>
      <c r="M611" s="57">
        <v>3763.0</v>
      </c>
      <c r="N611" s="57">
        <f t="shared" si="1"/>
        <v>5730</v>
      </c>
      <c r="O611" s="25">
        <f>N610+N611</f>
        <v>8460</v>
      </c>
      <c r="P611" s="86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</row>
    <row r="612">
      <c r="A612" s="57" t="s">
        <v>269</v>
      </c>
      <c r="B612" s="57" t="s">
        <v>60</v>
      </c>
      <c r="C612" s="57" t="s">
        <v>243</v>
      </c>
      <c r="D612" s="57">
        <v>0.997697</v>
      </c>
      <c r="E612" s="57">
        <v>0.995939</v>
      </c>
      <c r="F612" s="57">
        <v>0.996817</v>
      </c>
      <c r="G612" s="57">
        <v>178.0</v>
      </c>
      <c r="H612" s="57">
        <v>69.0</v>
      </c>
      <c r="I612" s="57">
        <v>182333.0</v>
      </c>
      <c r="J612" s="57">
        <v>181913.0</v>
      </c>
      <c r="K612" s="57">
        <v>420.0</v>
      </c>
      <c r="L612" s="57">
        <v>217768.0</v>
      </c>
      <c r="M612" s="57">
        <v>740.0</v>
      </c>
      <c r="N612" s="57">
        <f t="shared" si="1"/>
        <v>1160</v>
      </c>
      <c r="O612" s="25">
        <f>N612+N613</f>
        <v>6823</v>
      </c>
      <c r="P612" s="86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</row>
    <row r="613">
      <c r="A613" s="57" t="s">
        <v>269</v>
      </c>
      <c r="B613" s="57" t="s">
        <v>62</v>
      </c>
      <c r="C613" s="57" t="s">
        <v>243</v>
      </c>
      <c r="D613" s="57">
        <v>0.999371</v>
      </c>
      <c r="E613" s="57">
        <v>0.998806</v>
      </c>
      <c r="F613" s="57">
        <v>0.999088</v>
      </c>
      <c r="G613" s="57">
        <v>674.0</v>
      </c>
      <c r="H613" s="57">
        <v>105.0</v>
      </c>
      <c r="I613" s="57">
        <v>3104580.0</v>
      </c>
      <c r="J613" s="57">
        <v>3102627.0</v>
      </c>
      <c r="K613" s="57">
        <v>1953.0</v>
      </c>
      <c r="L613" s="57">
        <v>3342484.0</v>
      </c>
      <c r="M613" s="57">
        <v>3710.0</v>
      </c>
      <c r="N613" s="57">
        <f t="shared" si="1"/>
        <v>5663</v>
      </c>
      <c r="O613" s="25">
        <f>N612+N613</f>
        <v>6823</v>
      </c>
      <c r="P613" s="86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</row>
    <row r="614">
      <c r="A614" s="57" t="s">
        <v>269</v>
      </c>
      <c r="B614" s="57" t="s">
        <v>60</v>
      </c>
      <c r="C614" s="57" t="s">
        <v>244</v>
      </c>
      <c r="D614" s="57">
        <v>0.993626</v>
      </c>
      <c r="E614" s="57">
        <v>0.99295</v>
      </c>
      <c r="F614" s="57">
        <v>0.993288</v>
      </c>
      <c r="G614" s="57">
        <v>1564.0</v>
      </c>
      <c r="H614" s="57">
        <v>690.0</v>
      </c>
      <c r="I614" s="57">
        <v>404953.0</v>
      </c>
      <c r="J614" s="57">
        <v>402372.0</v>
      </c>
      <c r="K614" s="57">
        <v>2581.0</v>
      </c>
      <c r="L614" s="57">
        <v>911665.0</v>
      </c>
      <c r="M614" s="57">
        <v>2936.0</v>
      </c>
      <c r="N614" s="57">
        <f t="shared" si="1"/>
        <v>5517</v>
      </c>
      <c r="O614" s="25">
        <f>N614+N615</f>
        <v>7995</v>
      </c>
      <c r="P614" s="86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</row>
    <row r="615">
      <c r="A615" s="57" t="s">
        <v>269</v>
      </c>
      <c r="B615" s="57" t="s">
        <v>62</v>
      </c>
      <c r="C615" s="57" t="s">
        <v>244</v>
      </c>
      <c r="D615" s="57">
        <v>0.999624</v>
      </c>
      <c r="E615" s="57">
        <v>0.999568</v>
      </c>
      <c r="F615" s="57">
        <v>0.999596</v>
      </c>
      <c r="G615" s="57">
        <v>286.0</v>
      </c>
      <c r="H615" s="57">
        <v>96.0</v>
      </c>
      <c r="I615" s="57">
        <v>3065697.0</v>
      </c>
      <c r="J615" s="57">
        <v>3064544.0</v>
      </c>
      <c r="K615" s="57">
        <v>1153.0</v>
      </c>
      <c r="L615" s="57">
        <v>3426381.0</v>
      </c>
      <c r="M615" s="57">
        <v>1325.0</v>
      </c>
      <c r="N615" s="57">
        <f t="shared" si="1"/>
        <v>2478</v>
      </c>
      <c r="O615" s="25">
        <f>N614+N615</f>
        <v>7995</v>
      </c>
      <c r="P615" s="86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</row>
    <row r="616">
      <c r="A616" s="57" t="s">
        <v>269</v>
      </c>
      <c r="B616" s="57" t="s">
        <v>60</v>
      </c>
      <c r="C616" s="57" t="s">
        <v>245</v>
      </c>
      <c r="D616" s="57">
        <v>0.993571</v>
      </c>
      <c r="E616" s="57">
        <v>0.992616</v>
      </c>
      <c r="F616" s="57">
        <v>0.993093</v>
      </c>
      <c r="G616" s="57">
        <v>1591.0</v>
      </c>
      <c r="H616" s="57">
        <v>707.0</v>
      </c>
      <c r="I616" s="57">
        <v>414361.0</v>
      </c>
      <c r="J616" s="57">
        <v>411697.0</v>
      </c>
      <c r="K616" s="57">
        <v>2664.0</v>
      </c>
      <c r="L616" s="57">
        <v>964636.0</v>
      </c>
      <c r="M616" s="57">
        <v>3145.0</v>
      </c>
      <c r="N616" s="57">
        <f t="shared" si="1"/>
        <v>5809</v>
      </c>
      <c r="O616" s="25">
        <f>N616+N617</f>
        <v>11605</v>
      </c>
      <c r="P616" s="86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</row>
    <row r="617">
      <c r="A617" s="57" t="s">
        <v>269</v>
      </c>
      <c r="B617" s="57" t="s">
        <v>62</v>
      </c>
      <c r="C617" s="57" t="s">
        <v>245</v>
      </c>
      <c r="D617" s="57">
        <v>0.99938</v>
      </c>
      <c r="E617" s="57">
        <v>0.998829</v>
      </c>
      <c r="F617" s="57">
        <v>0.999104</v>
      </c>
      <c r="G617" s="57">
        <v>720.0</v>
      </c>
      <c r="H617" s="57">
        <v>148.0</v>
      </c>
      <c r="I617" s="57">
        <v>3231773.0</v>
      </c>
      <c r="J617" s="57">
        <v>3229768.0</v>
      </c>
      <c r="K617" s="57">
        <v>2005.0</v>
      </c>
      <c r="L617" s="57">
        <v>3767512.0</v>
      </c>
      <c r="M617" s="57">
        <v>3791.0</v>
      </c>
      <c r="N617" s="57">
        <f t="shared" si="1"/>
        <v>5796</v>
      </c>
      <c r="O617" s="25">
        <f>N616+N617</f>
        <v>11605</v>
      </c>
      <c r="P617" s="86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</row>
    <row r="618">
      <c r="A618" s="57" t="s">
        <v>269</v>
      </c>
      <c r="B618" s="57" t="s">
        <v>60</v>
      </c>
      <c r="C618" s="57" t="s">
        <v>246</v>
      </c>
      <c r="D618" s="57">
        <v>0.993573</v>
      </c>
      <c r="E618" s="57">
        <v>0.992575</v>
      </c>
      <c r="F618" s="57">
        <v>0.993074</v>
      </c>
      <c r="G618" s="57">
        <v>1592.0</v>
      </c>
      <c r="H618" s="57">
        <v>708.0</v>
      </c>
      <c r="I618" s="57">
        <v>414525.0</v>
      </c>
      <c r="J618" s="57">
        <v>411861.0</v>
      </c>
      <c r="K618" s="57">
        <v>2664.0</v>
      </c>
      <c r="L618" s="57">
        <v>960918.0</v>
      </c>
      <c r="M618" s="57">
        <v>3164.0</v>
      </c>
      <c r="N618" s="57">
        <f t="shared" si="1"/>
        <v>5828</v>
      </c>
      <c r="O618" s="25">
        <f>N618+N619</f>
        <v>11704</v>
      </c>
      <c r="P618" s="86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</row>
    <row r="619">
      <c r="A619" s="57" t="s">
        <v>269</v>
      </c>
      <c r="B619" s="57" t="s">
        <v>62</v>
      </c>
      <c r="C619" s="57" t="s">
        <v>246</v>
      </c>
      <c r="D619" s="57">
        <v>0.999383</v>
      </c>
      <c r="E619" s="57">
        <v>0.99881</v>
      </c>
      <c r="F619" s="57">
        <v>0.999097</v>
      </c>
      <c r="G619" s="57">
        <v>712.0</v>
      </c>
      <c r="H619" s="57">
        <v>149.0</v>
      </c>
      <c r="I619" s="57">
        <v>3249548.0</v>
      </c>
      <c r="J619" s="57">
        <v>3247544.0</v>
      </c>
      <c r="K619" s="57">
        <v>2004.0</v>
      </c>
      <c r="L619" s="57">
        <v>3724532.0</v>
      </c>
      <c r="M619" s="57">
        <v>3872.0</v>
      </c>
      <c r="N619" s="57">
        <f t="shared" si="1"/>
        <v>5876</v>
      </c>
      <c r="O619" s="25">
        <f>N618+N619</f>
        <v>11704</v>
      </c>
      <c r="P619" s="86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</row>
    <row r="620">
      <c r="A620" s="57" t="s">
        <v>269</v>
      </c>
      <c r="B620" s="57" t="s">
        <v>60</v>
      </c>
      <c r="C620" s="57" t="s">
        <v>247</v>
      </c>
      <c r="D620" s="57">
        <v>0.993757</v>
      </c>
      <c r="E620" s="57">
        <v>0.993123</v>
      </c>
      <c r="F620" s="57">
        <v>0.99344</v>
      </c>
      <c r="G620" s="57">
        <v>1555.0</v>
      </c>
      <c r="H620" s="57">
        <v>685.0</v>
      </c>
      <c r="I620" s="57">
        <v>404780.0</v>
      </c>
      <c r="J620" s="57">
        <v>402253.0</v>
      </c>
      <c r="K620" s="57">
        <v>2527.0</v>
      </c>
      <c r="L620" s="57">
        <v>916024.0</v>
      </c>
      <c r="M620" s="57">
        <v>2862.0</v>
      </c>
      <c r="N620" s="57">
        <f t="shared" si="1"/>
        <v>5389</v>
      </c>
      <c r="O620" s="25">
        <f>N620+N621</f>
        <v>6242</v>
      </c>
      <c r="P620" s="86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</row>
    <row r="621">
      <c r="A621" s="57" t="s">
        <v>269</v>
      </c>
      <c r="B621" s="57" t="s">
        <v>62</v>
      </c>
      <c r="C621" s="57" t="s">
        <v>247</v>
      </c>
      <c r="D621" s="57">
        <v>0.999846</v>
      </c>
      <c r="E621" s="57">
        <v>0.999882</v>
      </c>
      <c r="F621" s="57">
        <v>0.999864</v>
      </c>
      <c r="G621" s="57">
        <v>189.0</v>
      </c>
      <c r="H621" s="57">
        <v>61.0</v>
      </c>
      <c r="I621" s="57">
        <v>3134811.0</v>
      </c>
      <c r="J621" s="57">
        <v>3134329.0</v>
      </c>
      <c r="K621" s="57">
        <v>482.0</v>
      </c>
      <c r="L621" s="57">
        <v>3549432.0</v>
      </c>
      <c r="M621" s="57">
        <v>371.0</v>
      </c>
      <c r="N621" s="57">
        <f t="shared" si="1"/>
        <v>853</v>
      </c>
      <c r="O621" s="25">
        <f>N620+N621</f>
        <v>6242</v>
      </c>
      <c r="P621" s="86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</row>
    <row r="622">
      <c r="A622" s="57" t="s">
        <v>269</v>
      </c>
      <c r="B622" s="57" t="s">
        <v>60</v>
      </c>
      <c r="C622" s="57" t="s">
        <v>248</v>
      </c>
      <c r="D622" s="57">
        <v>0.993771</v>
      </c>
      <c r="E622" s="57">
        <v>0.993139</v>
      </c>
      <c r="F622" s="57">
        <v>0.993454</v>
      </c>
      <c r="G622" s="57">
        <v>1558.0</v>
      </c>
      <c r="H622" s="57">
        <v>686.0</v>
      </c>
      <c r="I622" s="57">
        <v>406295.0</v>
      </c>
      <c r="J622" s="57">
        <v>403764.0</v>
      </c>
      <c r="K622" s="57">
        <v>2531.0</v>
      </c>
      <c r="L622" s="57">
        <v>921784.0</v>
      </c>
      <c r="M622" s="57">
        <v>2866.0</v>
      </c>
      <c r="N622" s="57">
        <f t="shared" si="1"/>
        <v>5397</v>
      </c>
      <c r="O622" s="25">
        <f>N622+N623</f>
        <v>6250</v>
      </c>
      <c r="P622" s="86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</row>
    <row r="623">
      <c r="A623" s="57" t="s">
        <v>269</v>
      </c>
      <c r="B623" s="57" t="s">
        <v>62</v>
      </c>
      <c r="C623" s="57" t="s">
        <v>248</v>
      </c>
      <c r="D623" s="57">
        <v>0.999847</v>
      </c>
      <c r="E623" s="57">
        <v>0.999882</v>
      </c>
      <c r="F623" s="57">
        <v>0.999865</v>
      </c>
      <c r="G623" s="57">
        <v>189.0</v>
      </c>
      <c r="H623" s="57">
        <v>61.0</v>
      </c>
      <c r="I623" s="57">
        <v>3151125.0</v>
      </c>
      <c r="J623" s="57">
        <v>3150643.0</v>
      </c>
      <c r="K623" s="57">
        <v>482.0</v>
      </c>
      <c r="L623" s="57">
        <v>3574717.0</v>
      </c>
      <c r="M623" s="57">
        <v>371.0</v>
      </c>
      <c r="N623" s="57">
        <f t="shared" si="1"/>
        <v>853</v>
      </c>
      <c r="O623" s="25">
        <f>N622+N623</f>
        <v>6250</v>
      </c>
      <c r="P623" s="86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</row>
    <row r="624">
      <c r="A624" s="57" t="s">
        <v>269</v>
      </c>
      <c r="B624" s="57" t="s">
        <v>60</v>
      </c>
      <c r="C624" s="57" t="s">
        <v>249</v>
      </c>
      <c r="D624" s="57">
        <v>0.997175</v>
      </c>
      <c r="E624" s="57">
        <v>0.946667</v>
      </c>
      <c r="F624" s="57">
        <v>0.971265</v>
      </c>
      <c r="G624" s="57">
        <v>1.0</v>
      </c>
      <c r="H624" s="57">
        <v>1.0</v>
      </c>
      <c r="I624" s="57">
        <v>354.0</v>
      </c>
      <c r="J624" s="57">
        <v>353.0</v>
      </c>
      <c r="K624" s="57">
        <v>1.0</v>
      </c>
      <c r="L624" s="57">
        <v>755.0</v>
      </c>
      <c r="M624" s="57">
        <v>20.0</v>
      </c>
      <c r="N624" s="57">
        <f t="shared" si="1"/>
        <v>21</v>
      </c>
      <c r="O624" s="25">
        <f>N624+N625</f>
        <v>146</v>
      </c>
      <c r="P624" s="86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</row>
    <row r="625">
      <c r="A625" s="57" t="s">
        <v>269</v>
      </c>
      <c r="B625" s="57" t="s">
        <v>62</v>
      </c>
      <c r="C625" s="57" t="s">
        <v>249</v>
      </c>
      <c r="D625" s="57">
        <v>0.998671</v>
      </c>
      <c r="E625" s="57">
        <v>0.995195</v>
      </c>
      <c r="F625" s="57">
        <v>0.99693</v>
      </c>
      <c r="G625" s="57">
        <v>9.0</v>
      </c>
      <c r="H625" s="57">
        <v>1.0</v>
      </c>
      <c r="I625" s="57">
        <v>20322.0</v>
      </c>
      <c r="J625" s="57">
        <v>20295.0</v>
      </c>
      <c r="K625" s="57">
        <v>27.0</v>
      </c>
      <c r="L625" s="57">
        <v>23108.0</v>
      </c>
      <c r="M625" s="57">
        <v>98.0</v>
      </c>
      <c r="N625" s="57">
        <f t="shared" si="1"/>
        <v>125</v>
      </c>
      <c r="O625" s="25">
        <f>N624+N625</f>
        <v>146</v>
      </c>
      <c r="P625" s="86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</row>
    <row r="626">
      <c r="A626" s="57" t="s">
        <v>269</v>
      </c>
      <c r="B626" s="57" t="s">
        <v>60</v>
      </c>
      <c r="C626" s="57" t="s">
        <v>250</v>
      </c>
      <c r="D626" s="57">
        <v>0.994845</v>
      </c>
      <c r="E626" s="57">
        <v>1.0</v>
      </c>
      <c r="F626" s="57">
        <v>0.997416</v>
      </c>
      <c r="G626" s="57">
        <v>0.0</v>
      </c>
      <c r="H626" s="57">
        <v>0.0</v>
      </c>
      <c r="I626" s="57">
        <v>194.0</v>
      </c>
      <c r="J626" s="57">
        <v>193.0</v>
      </c>
      <c r="K626" s="57">
        <v>1.0</v>
      </c>
      <c r="L626" s="57">
        <v>4460.0</v>
      </c>
      <c r="M626" s="57">
        <v>0.0</v>
      </c>
      <c r="N626" s="57">
        <f t="shared" si="1"/>
        <v>1</v>
      </c>
      <c r="O626" s="25">
        <f>N626+N627</f>
        <v>46</v>
      </c>
      <c r="P626" s="86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</row>
    <row r="627">
      <c r="A627" s="57" t="s">
        <v>269</v>
      </c>
      <c r="B627" s="57" t="s">
        <v>62</v>
      </c>
      <c r="C627" s="57" t="s">
        <v>250</v>
      </c>
      <c r="D627" s="57">
        <v>0.989007</v>
      </c>
      <c r="E627" s="57">
        <v>0.993299</v>
      </c>
      <c r="F627" s="57">
        <v>0.991148</v>
      </c>
      <c r="G627" s="57">
        <v>17.0</v>
      </c>
      <c r="H627" s="57">
        <v>0.0</v>
      </c>
      <c r="I627" s="57">
        <v>2547.0</v>
      </c>
      <c r="J627" s="57">
        <v>2519.0</v>
      </c>
      <c r="K627" s="57">
        <v>28.0</v>
      </c>
      <c r="L627" s="57">
        <v>66088.0</v>
      </c>
      <c r="M627" s="57">
        <v>17.0</v>
      </c>
      <c r="N627" s="57">
        <f t="shared" si="1"/>
        <v>45</v>
      </c>
      <c r="O627" s="25">
        <f>N626+N627</f>
        <v>46</v>
      </c>
      <c r="P627" s="86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</row>
    <row r="628">
      <c r="A628" s="57" t="s">
        <v>269</v>
      </c>
      <c r="B628" s="57" t="s">
        <v>60</v>
      </c>
      <c r="C628" s="57" t="s">
        <v>251</v>
      </c>
      <c r="D628" s="57">
        <v>0.986107</v>
      </c>
      <c r="E628" s="57">
        <v>0.970167</v>
      </c>
      <c r="F628" s="57">
        <v>0.978072</v>
      </c>
      <c r="G628" s="57">
        <v>37.0</v>
      </c>
      <c r="H628" s="57">
        <v>23.0</v>
      </c>
      <c r="I628" s="57">
        <v>9933.0</v>
      </c>
      <c r="J628" s="57">
        <v>9795.0</v>
      </c>
      <c r="K628" s="57">
        <v>138.0</v>
      </c>
      <c r="L628" s="57">
        <v>49366.0</v>
      </c>
      <c r="M628" s="57">
        <v>302.0</v>
      </c>
      <c r="N628" s="57">
        <f t="shared" si="1"/>
        <v>440</v>
      </c>
      <c r="O628" s="25">
        <f>N628+N629</f>
        <v>5508</v>
      </c>
      <c r="P628" s="86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</row>
    <row r="629">
      <c r="A629" s="57" t="s">
        <v>269</v>
      </c>
      <c r="B629" s="57" t="s">
        <v>62</v>
      </c>
      <c r="C629" s="57" t="s">
        <v>251</v>
      </c>
      <c r="D629" s="57">
        <v>0.986784</v>
      </c>
      <c r="E629" s="57">
        <v>0.97054</v>
      </c>
      <c r="F629" s="57">
        <v>0.978595</v>
      </c>
      <c r="G629" s="57">
        <v>540.0</v>
      </c>
      <c r="H629" s="57">
        <v>88.0</v>
      </c>
      <c r="I629" s="57">
        <v>117284.0</v>
      </c>
      <c r="J629" s="57">
        <v>115734.0</v>
      </c>
      <c r="K629" s="57">
        <v>1550.0</v>
      </c>
      <c r="L629" s="57">
        <v>241188.0</v>
      </c>
      <c r="M629" s="57">
        <v>3518.0</v>
      </c>
      <c r="N629" s="57">
        <f t="shared" si="1"/>
        <v>5068</v>
      </c>
      <c r="O629" s="25">
        <f>N628+N629</f>
        <v>5508</v>
      </c>
      <c r="P629" s="86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</row>
    <row r="630">
      <c r="A630" s="57" t="s">
        <v>269</v>
      </c>
      <c r="B630" s="57" t="s">
        <v>60</v>
      </c>
      <c r="C630" s="57" t="s">
        <v>252</v>
      </c>
      <c r="D630" s="57">
        <v>0.984087</v>
      </c>
      <c r="E630" s="57">
        <v>0.965441</v>
      </c>
      <c r="F630" s="57">
        <v>0.974675</v>
      </c>
      <c r="G630" s="57">
        <v>34.0</v>
      </c>
      <c r="H630" s="57">
        <v>22.0</v>
      </c>
      <c r="I630" s="57">
        <v>8421.0</v>
      </c>
      <c r="J630" s="57">
        <v>8287.0</v>
      </c>
      <c r="K630" s="57">
        <v>134.0</v>
      </c>
      <c r="L630" s="57">
        <v>43570.0</v>
      </c>
      <c r="M630" s="57">
        <v>298.0</v>
      </c>
      <c r="N630" s="57">
        <f t="shared" si="1"/>
        <v>432</v>
      </c>
      <c r="O630" s="25">
        <f>N630+N631</f>
        <v>5500</v>
      </c>
      <c r="P630" s="86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</row>
    <row r="631">
      <c r="A631" s="57" t="s">
        <v>269</v>
      </c>
      <c r="B631" s="57" t="s">
        <v>62</v>
      </c>
      <c r="C631" s="57" t="s">
        <v>252</v>
      </c>
      <c r="D631" s="57">
        <v>0.984649</v>
      </c>
      <c r="E631" s="57">
        <v>0.96587</v>
      </c>
      <c r="F631" s="57">
        <v>0.975169</v>
      </c>
      <c r="G631" s="57">
        <v>540.0</v>
      </c>
      <c r="H631" s="57">
        <v>88.0</v>
      </c>
      <c r="I631" s="57">
        <v>100970.0</v>
      </c>
      <c r="J631" s="57">
        <v>99420.0</v>
      </c>
      <c r="K631" s="57">
        <v>1550.0</v>
      </c>
      <c r="L631" s="57">
        <v>215903.0</v>
      </c>
      <c r="M631" s="57">
        <v>3518.0</v>
      </c>
      <c r="N631" s="57">
        <f t="shared" si="1"/>
        <v>5068</v>
      </c>
      <c r="O631" s="25">
        <f>N630+N631</f>
        <v>5500</v>
      </c>
      <c r="P631" s="86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</row>
    <row r="632">
      <c r="A632" s="57" t="s">
        <v>269</v>
      </c>
      <c r="B632" s="57" t="s">
        <v>60</v>
      </c>
      <c r="C632" s="57" t="s">
        <v>253</v>
      </c>
      <c r="D632" s="57">
        <v>0.979453</v>
      </c>
      <c r="E632" s="57">
        <v>0.976461</v>
      </c>
      <c r="F632" s="57">
        <v>0.977955</v>
      </c>
      <c r="G632" s="57">
        <v>773.0</v>
      </c>
      <c r="H632" s="57">
        <v>471.0</v>
      </c>
      <c r="I632" s="57">
        <v>54266.0</v>
      </c>
      <c r="J632" s="57">
        <v>53151.0</v>
      </c>
      <c r="K632" s="57">
        <v>1115.0</v>
      </c>
      <c r="L632" s="57">
        <v>133859.0</v>
      </c>
      <c r="M632" s="57">
        <v>1423.0</v>
      </c>
      <c r="N632" s="57">
        <f t="shared" si="1"/>
        <v>2538</v>
      </c>
      <c r="O632" s="25">
        <f>N632+N633</f>
        <v>2605</v>
      </c>
      <c r="P632" s="86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</row>
    <row r="633">
      <c r="A633" s="57" t="s">
        <v>269</v>
      </c>
      <c r="B633" s="57" t="s">
        <v>62</v>
      </c>
      <c r="C633" s="57" t="s">
        <v>253</v>
      </c>
      <c r="D633" s="57">
        <v>0.999473</v>
      </c>
      <c r="E633" s="57">
        <v>0.996817</v>
      </c>
      <c r="F633" s="57">
        <v>0.998143</v>
      </c>
      <c r="G633" s="57">
        <v>16.0</v>
      </c>
      <c r="H633" s="57">
        <v>29.0</v>
      </c>
      <c r="I633" s="57">
        <v>17085.0</v>
      </c>
      <c r="J633" s="57">
        <v>17076.0</v>
      </c>
      <c r="K633" s="57">
        <v>9.0</v>
      </c>
      <c r="L633" s="57">
        <v>62975.0</v>
      </c>
      <c r="M633" s="57">
        <v>58.0</v>
      </c>
      <c r="N633" s="57">
        <f t="shared" si="1"/>
        <v>67</v>
      </c>
      <c r="O633" s="25">
        <f>N632+N633</f>
        <v>2605</v>
      </c>
      <c r="P633" s="86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</row>
    <row r="634">
      <c r="A634" s="57" t="s">
        <v>269</v>
      </c>
      <c r="B634" s="57" t="s">
        <v>60</v>
      </c>
      <c r="C634" s="57" t="s">
        <v>254</v>
      </c>
      <c r="D634" s="57">
        <v>0.893883</v>
      </c>
      <c r="E634" s="57">
        <v>0.847328</v>
      </c>
      <c r="F634" s="57">
        <v>0.869983</v>
      </c>
      <c r="G634" s="57">
        <v>65.0</v>
      </c>
      <c r="H634" s="57">
        <v>65.0</v>
      </c>
      <c r="I634" s="57">
        <v>801.0</v>
      </c>
      <c r="J634" s="57">
        <v>716.0</v>
      </c>
      <c r="K634" s="57">
        <v>85.0</v>
      </c>
      <c r="L634" s="57">
        <v>7199.0</v>
      </c>
      <c r="M634" s="57">
        <v>180.0</v>
      </c>
      <c r="N634" s="57">
        <f t="shared" si="1"/>
        <v>265</v>
      </c>
      <c r="O634" s="25">
        <f>N634+N635</f>
        <v>269</v>
      </c>
      <c r="P634" s="86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</row>
    <row r="635">
      <c r="A635" s="57" t="s">
        <v>269</v>
      </c>
      <c r="B635" s="57" t="s">
        <v>62</v>
      </c>
      <c r="C635" s="57" t="s">
        <v>254</v>
      </c>
      <c r="D635" s="57">
        <v>0.969697</v>
      </c>
      <c r="E635" s="57">
        <v>0.9375</v>
      </c>
      <c r="F635" s="57">
        <v>0.953327</v>
      </c>
      <c r="G635" s="57">
        <v>0.0</v>
      </c>
      <c r="H635" s="57">
        <v>3.0</v>
      </c>
      <c r="I635" s="57">
        <v>33.0</v>
      </c>
      <c r="J635" s="57">
        <v>32.0</v>
      </c>
      <c r="K635" s="57">
        <v>1.0</v>
      </c>
      <c r="L635" s="57">
        <v>2188.0</v>
      </c>
      <c r="M635" s="57">
        <v>3.0</v>
      </c>
      <c r="N635" s="57">
        <f t="shared" si="1"/>
        <v>4</v>
      </c>
      <c r="O635" s="25">
        <f>N634+N635</f>
        <v>269</v>
      </c>
      <c r="P635" s="86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</row>
    <row r="636">
      <c r="A636" s="57" t="s">
        <v>269</v>
      </c>
      <c r="B636" s="57" t="s">
        <v>60</v>
      </c>
      <c r="C636" s="57" t="s">
        <v>255</v>
      </c>
      <c r="D636" s="57">
        <v>0.0</v>
      </c>
      <c r="E636" s="57"/>
      <c r="F636" s="57"/>
      <c r="G636" s="57">
        <v>0.0</v>
      </c>
      <c r="H636" s="57">
        <v>0.0</v>
      </c>
      <c r="I636" s="57">
        <v>0.0</v>
      </c>
      <c r="J636" s="57">
        <v>0.0</v>
      </c>
      <c r="K636" s="57">
        <v>0.0</v>
      </c>
      <c r="L636" s="57">
        <v>3.0</v>
      </c>
      <c r="M636" s="57">
        <v>0.0</v>
      </c>
      <c r="N636" s="57">
        <f t="shared" si="1"/>
        <v>0</v>
      </c>
      <c r="O636" s="25">
        <f>N636+N637</f>
        <v>0</v>
      </c>
      <c r="P636" s="86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</row>
    <row r="637">
      <c r="A637" s="57" t="s">
        <v>269</v>
      </c>
      <c r="B637" s="57" t="s">
        <v>62</v>
      </c>
      <c r="C637" s="57" t="s">
        <v>255</v>
      </c>
      <c r="D637" s="57">
        <v>0.0</v>
      </c>
      <c r="E637" s="57">
        <v>0.0</v>
      </c>
      <c r="F637" s="57"/>
      <c r="G637" s="57">
        <v>0.0</v>
      </c>
      <c r="H637" s="57">
        <v>0.0</v>
      </c>
      <c r="I637" s="57">
        <v>0.0</v>
      </c>
      <c r="J637" s="57">
        <v>0.0</v>
      </c>
      <c r="K637" s="57">
        <v>0.0</v>
      </c>
      <c r="L637" s="57">
        <v>0.0</v>
      </c>
      <c r="M637" s="57">
        <v>0.0</v>
      </c>
      <c r="N637" s="57">
        <f t="shared" si="1"/>
        <v>0</v>
      </c>
      <c r="O637" s="25">
        <f>N636+N637</f>
        <v>0</v>
      </c>
      <c r="P637" s="86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</row>
    <row r="638">
      <c r="A638" s="57" t="s">
        <v>269</v>
      </c>
      <c r="B638" s="57" t="s">
        <v>60</v>
      </c>
      <c r="C638" s="57" t="s">
        <v>256</v>
      </c>
      <c r="D638" s="57">
        <v>0.994811</v>
      </c>
      <c r="E638" s="57">
        <v>0.993681</v>
      </c>
      <c r="F638" s="57">
        <v>0.994245</v>
      </c>
      <c r="G638" s="57">
        <v>363.0</v>
      </c>
      <c r="H638" s="57">
        <v>136.0</v>
      </c>
      <c r="I638" s="57">
        <v>119676.0</v>
      </c>
      <c r="J638" s="57">
        <v>119055.0</v>
      </c>
      <c r="K638" s="57">
        <v>621.0</v>
      </c>
      <c r="L638" s="57">
        <v>225116.0</v>
      </c>
      <c r="M638" s="57">
        <v>767.0</v>
      </c>
      <c r="N638" s="57">
        <f t="shared" si="1"/>
        <v>1388</v>
      </c>
      <c r="O638" s="25">
        <f>N638+N639</f>
        <v>2827</v>
      </c>
      <c r="P638" s="86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</row>
    <row r="639">
      <c r="A639" s="57" t="s">
        <v>269</v>
      </c>
      <c r="B639" s="57" t="s">
        <v>62</v>
      </c>
      <c r="C639" s="57" t="s">
        <v>256</v>
      </c>
      <c r="D639" s="57">
        <v>0.999403</v>
      </c>
      <c r="E639" s="57">
        <v>0.998823</v>
      </c>
      <c r="F639" s="57">
        <v>0.999113</v>
      </c>
      <c r="G639" s="57">
        <v>183.0</v>
      </c>
      <c r="H639" s="57">
        <v>38.0</v>
      </c>
      <c r="I639" s="57">
        <v>810255.0</v>
      </c>
      <c r="J639" s="57">
        <v>809771.0</v>
      </c>
      <c r="K639" s="57">
        <v>484.0</v>
      </c>
      <c r="L639" s="57">
        <v>936307.0</v>
      </c>
      <c r="M639" s="57">
        <v>955.0</v>
      </c>
      <c r="N639" s="57">
        <f t="shared" si="1"/>
        <v>1439</v>
      </c>
      <c r="O639" s="25">
        <f>N638+N639</f>
        <v>2827</v>
      </c>
      <c r="P639" s="86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</row>
    <row r="640">
      <c r="A640" s="57" t="s">
        <v>269</v>
      </c>
      <c r="B640" s="57" t="s">
        <v>60</v>
      </c>
      <c r="C640" s="57" t="s">
        <v>257</v>
      </c>
      <c r="D640" s="57">
        <v>0.994514</v>
      </c>
      <c r="E640" s="57">
        <v>0.996549</v>
      </c>
      <c r="F640" s="57">
        <v>0.995531</v>
      </c>
      <c r="G640" s="57">
        <v>240.0</v>
      </c>
      <c r="H640" s="57">
        <v>26.0</v>
      </c>
      <c r="I640" s="57">
        <v>92603.0</v>
      </c>
      <c r="J640" s="57">
        <v>92095.0</v>
      </c>
      <c r="K640" s="57">
        <v>508.0</v>
      </c>
      <c r="L640" s="57">
        <v>145330.0</v>
      </c>
      <c r="M640" s="57">
        <v>320.0</v>
      </c>
      <c r="N640" s="57">
        <f t="shared" si="1"/>
        <v>828</v>
      </c>
      <c r="O640" s="25">
        <f>N640+N641</f>
        <v>881</v>
      </c>
      <c r="P640" s="86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</row>
    <row r="641">
      <c r="A641" s="57" t="s">
        <v>269</v>
      </c>
      <c r="B641" s="57" t="s">
        <v>62</v>
      </c>
      <c r="C641" s="57" t="s">
        <v>257</v>
      </c>
      <c r="D641" s="57">
        <v>0.999795</v>
      </c>
      <c r="E641" s="57">
        <v>0.999379</v>
      </c>
      <c r="F641" s="57">
        <v>0.999587</v>
      </c>
      <c r="G641" s="57">
        <v>7.0</v>
      </c>
      <c r="H641" s="57">
        <v>3.0</v>
      </c>
      <c r="I641" s="57">
        <v>63426.0</v>
      </c>
      <c r="J641" s="57">
        <v>63413.0</v>
      </c>
      <c r="K641" s="57">
        <v>13.0</v>
      </c>
      <c r="L641" s="57">
        <v>97870.0</v>
      </c>
      <c r="M641" s="57">
        <v>40.0</v>
      </c>
      <c r="N641" s="57">
        <f t="shared" si="1"/>
        <v>53</v>
      </c>
      <c r="O641" s="25">
        <f>N640+N641</f>
        <v>881</v>
      </c>
      <c r="P641" s="86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</row>
    <row r="642">
      <c r="A642" s="57" t="s">
        <v>269</v>
      </c>
      <c r="B642" s="57" t="s">
        <v>60</v>
      </c>
      <c r="C642" s="57" t="s">
        <v>258</v>
      </c>
      <c r="D642" s="57">
        <v>0.9909</v>
      </c>
      <c r="E642" s="57">
        <v>0.992811</v>
      </c>
      <c r="F642" s="57">
        <v>0.991855</v>
      </c>
      <c r="G642" s="57">
        <v>240.0</v>
      </c>
      <c r="H642" s="57">
        <v>39.0</v>
      </c>
      <c r="I642" s="57">
        <v>42968.0</v>
      </c>
      <c r="J642" s="57">
        <v>42577.0</v>
      </c>
      <c r="K642" s="57">
        <v>391.0</v>
      </c>
      <c r="L642" s="57">
        <v>355371.0</v>
      </c>
      <c r="M642" s="57">
        <v>326.0</v>
      </c>
      <c r="N642" s="57">
        <f t="shared" si="1"/>
        <v>717</v>
      </c>
      <c r="O642" s="25">
        <f>N642+N643</f>
        <v>726</v>
      </c>
      <c r="P642" s="86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</row>
    <row r="643">
      <c r="A643" s="57" t="s">
        <v>269</v>
      </c>
      <c r="B643" s="57" t="s">
        <v>62</v>
      </c>
      <c r="C643" s="57" t="s">
        <v>258</v>
      </c>
      <c r="D643" s="57">
        <v>0.999828</v>
      </c>
      <c r="E643" s="57">
        <v>0.998699</v>
      </c>
      <c r="F643" s="57">
        <v>0.999263</v>
      </c>
      <c r="G643" s="57">
        <v>7.0</v>
      </c>
      <c r="H643" s="57">
        <v>0.0</v>
      </c>
      <c r="I643" s="57">
        <v>5799.0</v>
      </c>
      <c r="J643" s="57">
        <v>5798.0</v>
      </c>
      <c r="K643" s="57">
        <v>1.0</v>
      </c>
      <c r="L643" s="57">
        <v>52742.0</v>
      </c>
      <c r="M643" s="57">
        <v>8.0</v>
      </c>
      <c r="N643" s="57">
        <f t="shared" si="1"/>
        <v>9</v>
      </c>
      <c r="O643" s="25">
        <f>N642+N643</f>
        <v>726</v>
      </c>
      <c r="P643" s="86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</row>
    <row r="644">
      <c r="A644" s="57" t="s">
        <v>269</v>
      </c>
      <c r="B644" s="57" t="s">
        <v>60</v>
      </c>
      <c r="C644" s="57" t="s">
        <v>259</v>
      </c>
      <c r="D644" s="57">
        <v>0.986737</v>
      </c>
      <c r="E644" s="57">
        <v>0.987531</v>
      </c>
      <c r="F644" s="57">
        <v>0.987134</v>
      </c>
      <c r="G644" s="57">
        <v>3.0</v>
      </c>
      <c r="H644" s="57">
        <v>2.0</v>
      </c>
      <c r="I644" s="57">
        <v>377.0</v>
      </c>
      <c r="J644" s="57">
        <v>372.0</v>
      </c>
      <c r="K644" s="57">
        <v>5.0</v>
      </c>
      <c r="L644" s="57">
        <v>123633.0</v>
      </c>
      <c r="M644" s="57">
        <v>5.0</v>
      </c>
      <c r="N644" s="57">
        <f t="shared" si="1"/>
        <v>10</v>
      </c>
      <c r="O644" s="25">
        <f>N644+N645</f>
        <v>10</v>
      </c>
      <c r="P644" s="86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</row>
    <row r="645">
      <c r="A645" s="57" t="s">
        <v>269</v>
      </c>
      <c r="B645" s="57" t="s">
        <v>62</v>
      </c>
      <c r="C645" s="57" t="s">
        <v>259</v>
      </c>
      <c r="D645" s="57">
        <v>1.0</v>
      </c>
      <c r="E645" s="57">
        <v>1.0</v>
      </c>
      <c r="F645" s="57">
        <v>1.0</v>
      </c>
      <c r="G645" s="57">
        <v>0.0</v>
      </c>
      <c r="H645" s="57">
        <v>0.0</v>
      </c>
      <c r="I645" s="57">
        <v>157.0</v>
      </c>
      <c r="J645" s="57">
        <v>157.0</v>
      </c>
      <c r="K645" s="57">
        <v>0.0</v>
      </c>
      <c r="L645" s="57">
        <v>15077.0</v>
      </c>
      <c r="M645" s="57">
        <v>0.0</v>
      </c>
      <c r="N645" s="57">
        <f t="shared" si="1"/>
        <v>0</v>
      </c>
      <c r="O645" s="25">
        <f>N644+N645</f>
        <v>10</v>
      </c>
      <c r="P645" s="86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</row>
    <row r="646">
      <c r="A646" s="57" t="s">
        <v>269</v>
      </c>
      <c r="B646" s="57" t="s">
        <v>60</v>
      </c>
      <c r="C646" s="57" t="s">
        <v>260</v>
      </c>
      <c r="D646" s="57">
        <v>0.993719</v>
      </c>
      <c r="E646" s="57">
        <v>0.990086</v>
      </c>
      <c r="F646" s="57">
        <v>0.991899</v>
      </c>
      <c r="G646" s="57">
        <v>51.0</v>
      </c>
      <c r="H646" s="57">
        <v>44.0</v>
      </c>
      <c r="I646" s="57">
        <v>12419.0</v>
      </c>
      <c r="J646" s="57">
        <v>12341.0</v>
      </c>
      <c r="K646" s="57">
        <v>78.0</v>
      </c>
      <c r="L646" s="57">
        <v>48873.0</v>
      </c>
      <c r="M646" s="57">
        <v>135.0</v>
      </c>
      <c r="N646" s="57">
        <f t="shared" si="1"/>
        <v>213</v>
      </c>
      <c r="O646" s="57">
        <f>N646+N647</f>
        <v>221</v>
      </c>
      <c r="P646" s="86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</row>
    <row r="647">
      <c r="A647" s="57" t="s">
        <v>269</v>
      </c>
      <c r="B647" s="57" t="s">
        <v>62</v>
      </c>
      <c r="C647" s="57" t="s">
        <v>260</v>
      </c>
      <c r="D647" s="57">
        <v>1.0</v>
      </c>
      <c r="E647" s="57">
        <v>0.974026</v>
      </c>
      <c r="F647" s="57">
        <v>0.986842</v>
      </c>
      <c r="G647" s="57">
        <v>3.0</v>
      </c>
      <c r="H647" s="57">
        <v>3.0</v>
      </c>
      <c r="I647" s="57">
        <v>71.0</v>
      </c>
      <c r="J647" s="57">
        <v>71.0</v>
      </c>
      <c r="K647" s="57">
        <v>0.0</v>
      </c>
      <c r="L647" s="57">
        <v>7037.0</v>
      </c>
      <c r="M647" s="57">
        <v>8.0</v>
      </c>
      <c r="N647" s="57">
        <f t="shared" si="1"/>
        <v>8</v>
      </c>
      <c r="O647" s="57">
        <f>N646+N647</f>
        <v>221</v>
      </c>
      <c r="P647" s="86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</row>
    <row r="648">
      <c r="A648" s="57" t="s">
        <v>269</v>
      </c>
      <c r="B648" s="57" t="s">
        <v>60</v>
      </c>
      <c r="C648" s="57" t="s">
        <v>261</v>
      </c>
      <c r="D648" s="57">
        <v>0.993569</v>
      </c>
      <c r="E648" s="57">
        <v>0.992661</v>
      </c>
      <c r="F648" s="57">
        <v>0.993115</v>
      </c>
      <c r="G648" s="57">
        <v>1541.0</v>
      </c>
      <c r="H648" s="57">
        <v>664.0</v>
      </c>
      <c r="I648" s="57">
        <v>402298.0</v>
      </c>
      <c r="J648" s="57">
        <v>399711.0</v>
      </c>
      <c r="K648" s="57">
        <v>2587.0</v>
      </c>
      <c r="L648" s="57">
        <v>412705.0</v>
      </c>
      <c r="M648" s="57">
        <v>3029.0</v>
      </c>
      <c r="N648" s="57">
        <f t="shared" si="1"/>
        <v>5616</v>
      </c>
      <c r="O648" s="57">
        <f>N648+N649</f>
        <v>11529</v>
      </c>
      <c r="P648" s="86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</row>
    <row r="649">
      <c r="A649" s="57" t="s">
        <v>269</v>
      </c>
      <c r="B649" s="57" t="s">
        <v>62</v>
      </c>
      <c r="C649" s="57" t="s">
        <v>261</v>
      </c>
      <c r="D649" s="57">
        <v>0.999375</v>
      </c>
      <c r="E649" s="57">
        <v>0.998808</v>
      </c>
      <c r="F649" s="57">
        <v>0.999092</v>
      </c>
      <c r="G649" s="57">
        <v>726.0</v>
      </c>
      <c r="H649" s="57">
        <v>146.0</v>
      </c>
      <c r="I649" s="57">
        <v>3252024.0</v>
      </c>
      <c r="J649" s="57">
        <v>3249992.0</v>
      </c>
      <c r="K649" s="57">
        <v>2032.0</v>
      </c>
      <c r="L649" s="57">
        <v>3256984.0</v>
      </c>
      <c r="M649" s="57">
        <v>3881.0</v>
      </c>
      <c r="N649" s="57">
        <f t="shared" si="1"/>
        <v>5913</v>
      </c>
      <c r="O649" s="57">
        <f>N648+N649</f>
        <v>11529</v>
      </c>
      <c r="P649" s="86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</row>
    <row r="650">
      <c r="A650" s="57" t="s">
        <v>270</v>
      </c>
      <c r="B650" s="57" t="s">
        <v>60</v>
      </c>
      <c r="C650" s="57" t="s">
        <v>226</v>
      </c>
      <c r="D650" s="57">
        <v>0.978002</v>
      </c>
      <c r="E650" s="57">
        <v>0.981451</v>
      </c>
      <c r="F650" s="57">
        <v>0.979724</v>
      </c>
      <c r="G650" s="57">
        <v>3515.0</v>
      </c>
      <c r="H650" s="57">
        <v>825.0</v>
      </c>
      <c r="I650" s="57">
        <v>260890.0</v>
      </c>
      <c r="J650" s="57">
        <v>255151.0</v>
      </c>
      <c r="K650" s="57">
        <v>5739.0</v>
      </c>
      <c r="L650" s="57">
        <v>783386.0</v>
      </c>
      <c r="M650" s="57">
        <v>5026.0</v>
      </c>
      <c r="N650" s="57">
        <f t="shared" si="1"/>
        <v>10765</v>
      </c>
      <c r="O650" s="57">
        <f>N650+N651</f>
        <v>16421</v>
      </c>
      <c r="P650" s="86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</row>
    <row r="651">
      <c r="A651" s="57" t="s">
        <v>270</v>
      </c>
      <c r="B651" s="57" t="s">
        <v>62</v>
      </c>
      <c r="C651" s="57" t="s">
        <v>226</v>
      </c>
      <c r="D651" s="57">
        <v>0.996789</v>
      </c>
      <c r="E651" s="57">
        <v>0.993275</v>
      </c>
      <c r="F651" s="57">
        <v>0.995029</v>
      </c>
      <c r="G651" s="57">
        <v>703.0</v>
      </c>
      <c r="H651" s="57">
        <v>173.0</v>
      </c>
      <c r="I651" s="57">
        <v>565797.0</v>
      </c>
      <c r="J651" s="57">
        <v>563980.0</v>
      </c>
      <c r="K651" s="57">
        <v>1817.0</v>
      </c>
      <c r="L651" s="57">
        <v>974968.0</v>
      </c>
      <c r="M651" s="57">
        <v>3839.0</v>
      </c>
      <c r="N651" s="57">
        <f t="shared" si="1"/>
        <v>5656</v>
      </c>
      <c r="O651" s="57">
        <f>N650+N651</f>
        <v>16421</v>
      </c>
      <c r="P651" s="86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</row>
    <row r="652">
      <c r="A652" s="57" t="s">
        <v>270</v>
      </c>
      <c r="B652" s="57" t="s">
        <v>60</v>
      </c>
      <c r="C652" s="57" t="s">
        <v>227</v>
      </c>
      <c r="D652" s="57">
        <v>0.987814</v>
      </c>
      <c r="E652" s="57">
        <v>0.991912</v>
      </c>
      <c r="F652" s="57">
        <v>0.989859</v>
      </c>
      <c r="G652" s="57">
        <v>949.0</v>
      </c>
      <c r="H652" s="57">
        <v>91.0</v>
      </c>
      <c r="I652" s="57">
        <v>141311.0</v>
      </c>
      <c r="J652" s="57">
        <v>139589.0</v>
      </c>
      <c r="K652" s="57">
        <v>1722.0</v>
      </c>
      <c r="L652" s="57">
        <v>505480.0</v>
      </c>
      <c r="M652" s="57">
        <v>1162.0</v>
      </c>
      <c r="N652" s="57">
        <f t="shared" si="1"/>
        <v>2884</v>
      </c>
      <c r="O652" s="57">
        <f>N652+N653</f>
        <v>3044</v>
      </c>
      <c r="P652" s="86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</row>
    <row r="653">
      <c r="A653" s="57" t="s">
        <v>270</v>
      </c>
      <c r="B653" s="57" t="s">
        <v>62</v>
      </c>
      <c r="C653" s="57" t="s">
        <v>227</v>
      </c>
      <c r="D653" s="57">
        <v>0.999164</v>
      </c>
      <c r="E653" s="57">
        <v>0.998888</v>
      </c>
      <c r="F653" s="57">
        <v>0.999026</v>
      </c>
      <c r="G653" s="57">
        <v>48.0</v>
      </c>
      <c r="H653" s="57">
        <v>4.0</v>
      </c>
      <c r="I653" s="57">
        <v>81366.0</v>
      </c>
      <c r="J653" s="57">
        <v>81298.0</v>
      </c>
      <c r="K653" s="57">
        <v>68.0</v>
      </c>
      <c r="L653" s="57">
        <v>167901.0</v>
      </c>
      <c r="M653" s="57">
        <v>92.0</v>
      </c>
      <c r="N653" s="57">
        <f t="shared" si="1"/>
        <v>160</v>
      </c>
      <c r="O653" s="57">
        <f>N652+N653</f>
        <v>3044</v>
      </c>
      <c r="P653" s="86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</row>
    <row r="654">
      <c r="A654" s="57" t="s">
        <v>270</v>
      </c>
      <c r="B654" s="57" t="s">
        <v>60</v>
      </c>
      <c r="C654" s="57" t="s">
        <v>228</v>
      </c>
      <c r="D654" s="57">
        <v>0.98327</v>
      </c>
      <c r="E654" s="57">
        <v>0.97451</v>
      </c>
      <c r="F654" s="57">
        <v>0.978871</v>
      </c>
      <c r="G654" s="57">
        <v>103.0</v>
      </c>
      <c r="H654" s="57">
        <v>39.0</v>
      </c>
      <c r="I654" s="57">
        <v>15840.0</v>
      </c>
      <c r="J654" s="57">
        <v>15575.0</v>
      </c>
      <c r="K654" s="57">
        <v>265.0</v>
      </c>
      <c r="L654" s="57">
        <v>80693.0</v>
      </c>
      <c r="M654" s="57">
        <v>406.0</v>
      </c>
      <c r="N654" s="57">
        <f t="shared" si="1"/>
        <v>671</v>
      </c>
      <c r="O654" s="57">
        <f>N654+N655</f>
        <v>5867</v>
      </c>
      <c r="P654" s="86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</row>
    <row r="655">
      <c r="A655" s="57" t="s">
        <v>270</v>
      </c>
      <c r="B655" s="57" t="s">
        <v>62</v>
      </c>
      <c r="C655" s="57" t="s">
        <v>228</v>
      </c>
      <c r="D655" s="57">
        <v>0.993549</v>
      </c>
      <c r="E655" s="57">
        <v>0.985949</v>
      </c>
      <c r="F655" s="57">
        <v>0.989735</v>
      </c>
      <c r="G655" s="57">
        <v>573.0</v>
      </c>
      <c r="H655" s="57">
        <v>91.0</v>
      </c>
      <c r="I655" s="57">
        <v>251914.0</v>
      </c>
      <c r="J655" s="57">
        <v>250289.0</v>
      </c>
      <c r="K655" s="57">
        <v>1625.0</v>
      </c>
      <c r="L655" s="57">
        <v>456015.0</v>
      </c>
      <c r="M655" s="57">
        <v>3571.0</v>
      </c>
      <c r="N655" s="57">
        <f t="shared" si="1"/>
        <v>5196</v>
      </c>
      <c r="O655" s="57">
        <f>N654+N655</f>
        <v>5867</v>
      </c>
      <c r="P655" s="86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</row>
    <row r="656">
      <c r="A656" s="57" t="s">
        <v>270</v>
      </c>
      <c r="B656" s="57" t="s">
        <v>60</v>
      </c>
      <c r="C656" s="57" t="s">
        <v>229</v>
      </c>
      <c r="D656" s="57">
        <v>0.959027</v>
      </c>
      <c r="E656" s="57">
        <v>0.964973</v>
      </c>
      <c r="F656" s="57">
        <v>0.961991</v>
      </c>
      <c r="G656" s="57">
        <v>2487.0</v>
      </c>
      <c r="H656" s="57">
        <v>704.0</v>
      </c>
      <c r="I656" s="57">
        <v>91914.0</v>
      </c>
      <c r="J656" s="57">
        <v>88148.0</v>
      </c>
      <c r="K656" s="57">
        <v>3766.0</v>
      </c>
      <c r="L656" s="57">
        <v>245287.0</v>
      </c>
      <c r="M656" s="57">
        <v>3493.0</v>
      </c>
      <c r="N656" s="57">
        <f t="shared" si="1"/>
        <v>7259</v>
      </c>
      <c r="O656" s="57">
        <f>N656+N657</f>
        <v>7562</v>
      </c>
      <c r="P656" s="86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</row>
    <row r="657">
      <c r="A657" s="57" t="s">
        <v>270</v>
      </c>
      <c r="B657" s="57" t="s">
        <v>62</v>
      </c>
      <c r="C657" s="57" t="s">
        <v>229</v>
      </c>
      <c r="D657" s="57">
        <v>0.998488</v>
      </c>
      <c r="E657" s="57">
        <v>0.997001</v>
      </c>
      <c r="F657" s="57">
        <v>0.997744</v>
      </c>
      <c r="G657" s="57">
        <v>68.0</v>
      </c>
      <c r="H657" s="57">
        <v>75.0</v>
      </c>
      <c r="I657" s="57">
        <v>66149.0</v>
      </c>
      <c r="J657" s="57">
        <v>66049.0</v>
      </c>
      <c r="K657" s="57">
        <v>100.0</v>
      </c>
      <c r="L657" s="57">
        <v>274701.0</v>
      </c>
      <c r="M657" s="57">
        <v>203.0</v>
      </c>
      <c r="N657" s="57">
        <f t="shared" si="1"/>
        <v>303</v>
      </c>
      <c r="O657" s="57">
        <f>N656+N657</f>
        <v>7562</v>
      </c>
      <c r="P657" s="86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</row>
    <row r="658">
      <c r="A658" s="57" t="s">
        <v>270</v>
      </c>
      <c r="B658" s="57" t="s">
        <v>60</v>
      </c>
      <c r="C658" s="57" t="s">
        <v>230</v>
      </c>
      <c r="D658" s="57">
        <v>0.982963</v>
      </c>
      <c r="E658" s="57">
        <v>0.987363</v>
      </c>
      <c r="F658" s="57">
        <v>0.985158</v>
      </c>
      <c r="G658" s="57">
        <v>41.0</v>
      </c>
      <c r="H658" s="57">
        <v>7.0</v>
      </c>
      <c r="I658" s="57">
        <v>4050.0</v>
      </c>
      <c r="J658" s="57">
        <v>3981.0</v>
      </c>
      <c r="K658" s="57">
        <v>69.0</v>
      </c>
      <c r="L658" s="57">
        <v>59949.0</v>
      </c>
      <c r="M658" s="57">
        <v>52.0</v>
      </c>
      <c r="N658" s="57">
        <f t="shared" si="1"/>
        <v>121</v>
      </c>
      <c r="O658" s="57">
        <f>N658+N659</f>
        <v>180</v>
      </c>
      <c r="P658" s="86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</row>
    <row r="659">
      <c r="A659" s="57" t="s">
        <v>270</v>
      </c>
      <c r="B659" s="57" t="s">
        <v>62</v>
      </c>
      <c r="C659" s="57" t="s">
        <v>230</v>
      </c>
      <c r="D659" s="57">
        <v>0.996643</v>
      </c>
      <c r="E659" s="57">
        <v>0.997537</v>
      </c>
      <c r="F659" s="57">
        <v>0.99709</v>
      </c>
      <c r="G659" s="57">
        <v>19.0</v>
      </c>
      <c r="H659" s="57">
        <v>1.0</v>
      </c>
      <c r="I659" s="57">
        <v>10128.0</v>
      </c>
      <c r="J659" s="57">
        <v>10094.0</v>
      </c>
      <c r="K659" s="57">
        <v>34.0</v>
      </c>
      <c r="L659" s="57">
        <v>105198.0</v>
      </c>
      <c r="M659" s="57">
        <v>25.0</v>
      </c>
      <c r="N659" s="57">
        <f t="shared" si="1"/>
        <v>59</v>
      </c>
      <c r="O659" s="57">
        <f>N658+N659</f>
        <v>180</v>
      </c>
      <c r="P659" s="86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</row>
    <row r="660">
      <c r="A660" s="57" t="s">
        <v>270</v>
      </c>
      <c r="B660" s="57" t="s">
        <v>60</v>
      </c>
      <c r="C660" s="57" t="s">
        <v>231</v>
      </c>
      <c r="D660" s="57">
        <v>0.954854</v>
      </c>
      <c r="E660" s="57">
        <v>0.960053</v>
      </c>
      <c r="F660" s="57">
        <v>0.957446</v>
      </c>
      <c r="G660" s="57">
        <v>807.0</v>
      </c>
      <c r="H660" s="57">
        <v>249.0</v>
      </c>
      <c r="I660" s="57">
        <v>27444.0</v>
      </c>
      <c r="J660" s="57">
        <v>26205.0</v>
      </c>
      <c r="K660" s="57">
        <v>1239.0</v>
      </c>
      <c r="L660" s="57">
        <v>83323.0</v>
      </c>
      <c r="M660" s="57">
        <v>1185.0</v>
      </c>
      <c r="N660" s="57">
        <f t="shared" si="1"/>
        <v>2424</v>
      </c>
      <c r="O660" s="57">
        <f>N660+N661</f>
        <v>2528</v>
      </c>
      <c r="P660" s="86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</row>
    <row r="661">
      <c r="A661" s="57" t="s">
        <v>270</v>
      </c>
      <c r="B661" s="57" t="s">
        <v>62</v>
      </c>
      <c r="C661" s="57" t="s">
        <v>231</v>
      </c>
      <c r="D661" s="57">
        <v>0.999035</v>
      </c>
      <c r="E661" s="57">
        <v>0.996867</v>
      </c>
      <c r="F661" s="57">
        <v>0.99795</v>
      </c>
      <c r="G661" s="57">
        <v>23.0</v>
      </c>
      <c r="H661" s="57">
        <v>33.0</v>
      </c>
      <c r="I661" s="57">
        <v>24878.0</v>
      </c>
      <c r="J661" s="57">
        <v>24854.0</v>
      </c>
      <c r="K661" s="57">
        <v>24.0</v>
      </c>
      <c r="L661" s="57">
        <v>63385.0</v>
      </c>
      <c r="M661" s="57">
        <v>80.0</v>
      </c>
      <c r="N661" s="57">
        <f t="shared" si="1"/>
        <v>104</v>
      </c>
      <c r="O661" s="57">
        <f>N660+N661</f>
        <v>2528</v>
      </c>
      <c r="P661" s="86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</row>
    <row r="662">
      <c r="A662" s="57" t="s">
        <v>270</v>
      </c>
      <c r="B662" s="57" t="s">
        <v>60</v>
      </c>
      <c r="C662" s="57" t="s">
        <v>232</v>
      </c>
      <c r="D662" s="57">
        <v>1.0</v>
      </c>
      <c r="E662" s="57">
        <v>1.0</v>
      </c>
      <c r="F662" s="57">
        <v>1.0</v>
      </c>
      <c r="G662" s="57">
        <v>0.0</v>
      </c>
      <c r="H662" s="57">
        <v>0.0</v>
      </c>
      <c r="I662" s="57">
        <v>8.0</v>
      </c>
      <c r="J662" s="57">
        <v>8.0</v>
      </c>
      <c r="K662" s="57">
        <v>0.0</v>
      </c>
      <c r="L662" s="57">
        <v>4124.0</v>
      </c>
      <c r="M662" s="57">
        <v>0.0</v>
      </c>
      <c r="N662" s="57">
        <f t="shared" si="1"/>
        <v>0</v>
      </c>
      <c r="O662" s="57">
        <f>N662+N663</f>
        <v>0</v>
      </c>
      <c r="P662" s="86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</row>
    <row r="663">
      <c r="A663" s="57" t="s">
        <v>270</v>
      </c>
      <c r="B663" s="57" t="s">
        <v>62</v>
      </c>
      <c r="C663" s="57" t="s">
        <v>232</v>
      </c>
      <c r="D663" s="57">
        <v>1.0</v>
      </c>
      <c r="E663" s="57">
        <v>1.0</v>
      </c>
      <c r="F663" s="57">
        <v>1.0</v>
      </c>
      <c r="G663" s="57">
        <v>0.0</v>
      </c>
      <c r="H663" s="57">
        <v>0.0</v>
      </c>
      <c r="I663" s="57">
        <v>198.0</v>
      </c>
      <c r="J663" s="57">
        <v>198.0</v>
      </c>
      <c r="K663" s="57">
        <v>0.0</v>
      </c>
      <c r="L663" s="57">
        <v>59233.0</v>
      </c>
      <c r="M663" s="57">
        <v>0.0</v>
      </c>
      <c r="N663" s="57">
        <f t="shared" si="1"/>
        <v>0</v>
      </c>
      <c r="O663" s="57">
        <f>N662+N663</f>
        <v>0</v>
      </c>
      <c r="P663" s="86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</row>
    <row r="664">
      <c r="A664" s="57" t="s">
        <v>270</v>
      </c>
      <c r="B664" s="57" t="s">
        <v>60</v>
      </c>
      <c r="C664" s="57" t="s">
        <v>233</v>
      </c>
      <c r="D664" s="57">
        <v>0.970915</v>
      </c>
      <c r="E664" s="57">
        <v>0.978347</v>
      </c>
      <c r="F664" s="57">
        <v>0.974617</v>
      </c>
      <c r="G664" s="57">
        <v>205.0</v>
      </c>
      <c r="H664" s="57">
        <v>42.0</v>
      </c>
      <c r="I664" s="57">
        <v>12137.0</v>
      </c>
      <c r="J664" s="57">
        <v>11784.0</v>
      </c>
      <c r="K664" s="57">
        <v>353.0</v>
      </c>
      <c r="L664" s="57">
        <v>96381.0</v>
      </c>
      <c r="M664" s="57">
        <v>272.0</v>
      </c>
      <c r="N664" s="57">
        <f t="shared" si="1"/>
        <v>625</v>
      </c>
      <c r="O664" s="57">
        <f>N664+N665</f>
        <v>706</v>
      </c>
      <c r="P664" s="86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</row>
    <row r="665">
      <c r="A665" s="57" t="s">
        <v>270</v>
      </c>
      <c r="B665" s="57" t="s">
        <v>62</v>
      </c>
      <c r="C665" s="57" t="s">
        <v>233</v>
      </c>
      <c r="D665" s="57">
        <v>0.997861</v>
      </c>
      <c r="E665" s="57">
        <v>0.998036</v>
      </c>
      <c r="F665" s="57">
        <v>0.997949</v>
      </c>
      <c r="G665" s="57">
        <v>25.0</v>
      </c>
      <c r="H665" s="57">
        <v>8.0</v>
      </c>
      <c r="I665" s="57">
        <v>19635.0</v>
      </c>
      <c r="J665" s="57">
        <v>19593.0</v>
      </c>
      <c r="K665" s="57">
        <v>42.0</v>
      </c>
      <c r="L665" s="57">
        <v>192355.0</v>
      </c>
      <c r="M665" s="57">
        <v>39.0</v>
      </c>
      <c r="N665" s="57">
        <f t="shared" si="1"/>
        <v>81</v>
      </c>
      <c r="O665" s="57">
        <f>N664+N665</f>
        <v>706</v>
      </c>
      <c r="P665" s="86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</row>
    <row r="666">
      <c r="A666" s="57" t="s">
        <v>270</v>
      </c>
      <c r="B666" s="57" t="s">
        <v>60</v>
      </c>
      <c r="C666" s="57" t="s">
        <v>234</v>
      </c>
      <c r="D666" s="57">
        <v>0.959313</v>
      </c>
      <c r="E666" s="57">
        <v>0.965785</v>
      </c>
      <c r="F666" s="57">
        <v>0.962538</v>
      </c>
      <c r="G666" s="57">
        <v>1639.0</v>
      </c>
      <c r="H666" s="57">
        <v>448.0</v>
      </c>
      <c r="I666" s="57">
        <v>60413.0</v>
      </c>
      <c r="J666" s="57">
        <v>57955.0</v>
      </c>
      <c r="K666" s="57">
        <v>2458.0</v>
      </c>
      <c r="L666" s="57">
        <v>98183.0</v>
      </c>
      <c r="M666" s="57">
        <v>2256.0</v>
      </c>
      <c r="N666" s="57">
        <f t="shared" si="1"/>
        <v>4714</v>
      </c>
      <c r="O666" s="57">
        <f>N666+N667</f>
        <v>4854</v>
      </c>
      <c r="P666" s="86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</row>
    <row r="667">
      <c r="A667" s="57" t="s">
        <v>270</v>
      </c>
      <c r="B667" s="57" t="s">
        <v>62</v>
      </c>
      <c r="C667" s="57" t="s">
        <v>234</v>
      </c>
      <c r="D667" s="57">
        <v>0.998643</v>
      </c>
      <c r="E667" s="57">
        <v>0.996919</v>
      </c>
      <c r="F667" s="57">
        <v>0.99778</v>
      </c>
      <c r="G667" s="57">
        <v>26.0</v>
      </c>
      <c r="H667" s="57">
        <v>41.0</v>
      </c>
      <c r="I667" s="57">
        <v>30945.0</v>
      </c>
      <c r="J667" s="57">
        <v>30903.0</v>
      </c>
      <c r="K667" s="57">
        <v>42.0</v>
      </c>
      <c r="L667" s="57">
        <v>46885.0</v>
      </c>
      <c r="M667" s="57">
        <v>98.0</v>
      </c>
      <c r="N667" s="57">
        <f t="shared" si="1"/>
        <v>140</v>
      </c>
      <c r="O667" s="57">
        <f>N666+N667</f>
        <v>4854</v>
      </c>
      <c r="P667" s="86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</row>
    <row r="668">
      <c r="A668" s="57" t="s">
        <v>270</v>
      </c>
      <c r="B668" s="57" t="s">
        <v>60</v>
      </c>
      <c r="C668" s="57" t="s">
        <v>235</v>
      </c>
      <c r="D668" s="57">
        <v>0.976467</v>
      </c>
      <c r="E668" s="57">
        <v>0.980866</v>
      </c>
      <c r="F668" s="57">
        <v>0.978661</v>
      </c>
      <c r="G668" s="57">
        <v>3433.0</v>
      </c>
      <c r="H668" s="57">
        <v>793.0</v>
      </c>
      <c r="I668" s="57">
        <v>232867.0</v>
      </c>
      <c r="J668" s="57">
        <v>227387.0</v>
      </c>
      <c r="K668" s="57">
        <v>5480.0</v>
      </c>
      <c r="L668" s="57">
        <v>746352.0</v>
      </c>
      <c r="M668" s="57">
        <v>4650.0</v>
      </c>
      <c r="N668" s="57">
        <f t="shared" si="1"/>
        <v>10130</v>
      </c>
      <c r="O668" s="57">
        <f>N668+N669</f>
        <v>10593</v>
      </c>
      <c r="P668" s="86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</row>
    <row r="669">
      <c r="A669" s="57" t="s">
        <v>270</v>
      </c>
      <c r="B669" s="57" t="s">
        <v>62</v>
      </c>
      <c r="C669" s="57" t="s">
        <v>235</v>
      </c>
      <c r="D669" s="57">
        <v>0.998861</v>
      </c>
      <c r="E669" s="57">
        <v>0.998039</v>
      </c>
      <c r="F669" s="57">
        <v>0.99845</v>
      </c>
      <c r="G669" s="57">
        <v>116.0</v>
      </c>
      <c r="H669" s="57">
        <v>79.0</v>
      </c>
      <c r="I669" s="57">
        <v>147515.0</v>
      </c>
      <c r="J669" s="57">
        <v>147347.0</v>
      </c>
      <c r="K669" s="57">
        <v>168.0</v>
      </c>
      <c r="L669" s="57">
        <v>442591.0</v>
      </c>
      <c r="M669" s="57">
        <v>295.0</v>
      </c>
      <c r="N669" s="57">
        <f t="shared" si="1"/>
        <v>463</v>
      </c>
      <c r="O669" s="57">
        <f>N668+N669</f>
        <v>10593</v>
      </c>
      <c r="P669" s="86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</row>
    <row r="670">
      <c r="A670" s="57" t="s">
        <v>270</v>
      </c>
      <c r="B670" s="57" t="s">
        <v>60</v>
      </c>
      <c r="C670" s="57" t="s">
        <v>236</v>
      </c>
      <c r="D670" s="57">
        <v>0.985705</v>
      </c>
      <c r="E670" s="57">
        <v>0.97181</v>
      </c>
      <c r="F670" s="57">
        <v>0.978708</v>
      </c>
      <c r="G670" s="57">
        <v>58.0</v>
      </c>
      <c r="H670" s="57">
        <v>26.0</v>
      </c>
      <c r="I670" s="57">
        <v>9444.0</v>
      </c>
      <c r="J670" s="57">
        <v>9309.0</v>
      </c>
      <c r="K670" s="57">
        <v>135.0</v>
      </c>
      <c r="L670" s="57">
        <v>55676.0</v>
      </c>
      <c r="M670" s="57">
        <v>268.0</v>
      </c>
      <c r="N670" s="57">
        <f t="shared" si="1"/>
        <v>403</v>
      </c>
      <c r="O670" s="57">
        <f>N670+N671</f>
        <v>3935</v>
      </c>
      <c r="P670" s="86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</row>
    <row r="671">
      <c r="A671" s="57" t="s">
        <v>270</v>
      </c>
      <c r="B671" s="57" t="s">
        <v>62</v>
      </c>
      <c r="C671" s="57" t="s">
        <v>236</v>
      </c>
      <c r="D671" s="57">
        <v>0.994989</v>
      </c>
      <c r="E671" s="57">
        <v>0.986198</v>
      </c>
      <c r="F671" s="57">
        <v>0.990574</v>
      </c>
      <c r="G671" s="57">
        <v>469.0</v>
      </c>
      <c r="H671" s="57">
        <v>54.0</v>
      </c>
      <c r="I671" s="57">
        <v>186398.0</v>
      </c>
      <c r="J671" s="57">
        <v>185464.0</v>
      </c>
      <c r="K671" s="57">
        <v>934.0</v>
      </c>
      <c r="L671" s="57">
        <v>359480.0</v>
      </c>
      <c r="M671" s="57">
        <v>2598.0</v>
      </c>
      <c r="N671" s="57">
        <f t="shared" si="1"/>
        <v>3532</v>
      </c>
      <c r="O671" s="57">
        <f>N670+N671</f>
        <v>3935</v>
      </c>
      <c r="P671" s="86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</row>
    <row r="672">
      <c r="A672" s="57" t="s">
        <v>270</v>
      </c>
      <c r="B672" s="57" t="s">
        <v>60</v>
      </c>
      <c r="C672" s="57" t="s">
        <v>237</v>
      </c>
      <c r="D672" s="57">
        <v>0.985705</v>
      </c>
      <c r="E672" s="57">
        <v>0.97181</v>
      </c>
      <c r="F672" s="57">
        <v>0.978708</v>
      </c>
      <c r="G672" s="57">
        <v>58.0</v>
      </c>
      <c r="H672" s="57">
        <v>26.0</v>
      </c>
      <c r="I672" s="57">
        <v>9444.0</v>
      </c>
      <c r="J672" s="57">
        <v>9309.0</v>
      </c>
      <c r="K672" s="57">
        <v>135.0</v>
      </c>
      <c r="L672" s="57">
        <v>55667.0</v>
      </c>
      <c r="M672" s="57">
        <v>268.0</v>
      </c>
      <c r="N672" s="57">
        <f t="shared" si="1"/>
        <v>403</v>
      </c>
      <c r="O672" s="57">
        <f>N672+N673</f>
        <v>3935</v>
      </c>
      <c r="P672" s="86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</row>
    <row r="673">
      <c r="A673" s="57" t="s">
        <v>270</v>
      </c>
      <c r="B673" s="57" t="s">
        <v>62</v>
      </c>
      <c r="C673" s="57" t="s">
        <v>237</v>
      </c>
      <c r="D673" s="57">
        <v>0.994989</v>
      </c>
      <c r="E673" s="57">
        <v>0.986198</v>
      </c>
      <c r="F673" s="57">
        <v>0.990574</v>
      </c>
      <c r="G673" s="57">
        <v>469.0</v>
      </c>
      <c r="H673" s="57">
        <v>54.0</v>
      </c>
      <c r="I673" s="57">
        <v>186398.0</v>
      </c>
      <c r="J673" s="57">
        <v>185464.0</v>
      </c>
      <c r="K673" s="57">
        <v>934.0</v>
      </c>
      <c r="L673" s="57">
        <v>359454.0</v>
      </c>
      <c r="M673" s="57">
        <v>2598.0</v>
      </c>
      <c r="N673" s="57">
        <f t="shared" si="1"/>
        <v>3532</v>
      </c>
      <c r="O673" s="57">
        <f>N672+N673</f>
        <v>3935</v>
      </c>
      <c r="P673" s="86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</row>
    <row r="674">
      <c r="A674" s="57" t="s">
        <v>270</v>
      </c>
      <c r="B674" s="57" t="s">
        <v>60</v>
      </c>
      <c r="C674" s="57" t="s">
        <v>238</v>
      </c>
      <c r="D674" s="57">
        <v>0.941278</v>
      </c>
      <c r="E674" s="57">
        <v>0.919521</v>
      </c>
      <c r="F674" s="57">
        <v>0.930272</v>
      </c>
      <c r="G674" s="57">
        <v>12.0</v>
      </c>
      <c r="H674" s="57">
        <v>5.0</v>
      </c>
      <c r="I674" s="57">
        <v>579.0</v>
      </c>
      <c r="J674" s="57">
        <v>545.0</v>
      </c>
      <c r="K674" s="57">
        <v>34.0</v>
      </c>
      <c r="L674" s="57">
        <v>9645.0</v>
      </c>
      <c r="M674" s="57">
        <v>47.0</v>
      </c>
      <c r="N674" s="57">
        <f t="shared" si="1"/>
        <v>81</v>
      </c>
      <c r="O674" s="57">
        <f>N674+N675</f>
        <v>1184</v>
      </c>
      <c r="P674" s="86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</row>
    <row r="675">
      <c r="A675" s="57" t="s">
        <v>270</v>
      </c>
      <c r="B675" s="57" t="s">
        <v>62</v>
      </c>
      <c r="C675" s="57" t="s">
        <v>238</v>
      </c>
      <c r="D675" s="57">
        <v>0.957494</v>
      </c>
      <c r="E675" s="57">
        <v>0.949247</v>
      </c>
      <c r="F675" s="57">
        <v>0.953352</v>
      </c>
      <c r="G675" s="57">
        <v>222.0</v>
      </c>
      <c r="H675" s="57">
        <v>14.0</v>
      </c>
      <c r="I675" s="57">
        <v>11763.0</v>
      </c>
      <c r="J675" s="57">
        <v>11263.0</v>
      </c>
      <c r="K675" s="57">
        <v>500.0</v>
      </c>
      <c r="L675" s="57">
        <v>59792.0</v>
      </c>
      <c r="M675" s="57">
        <v>603.0</v>
      </c>
      <c r="N675" s="57">
        <f t="shared" si="1"/>
        <v>1103</v>
      </c>
      <c r="O675" s="57">
        <f>N674+N675</f>
        <v>1184</v>
      </c>
      <c r="P675" s="86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</row>
    <row r="676">
      <c r="A676" s="57" t="s">
        <v>270</v>
      </c>
      <c r="B676" s="57" t="s">
        <v>60</v>
      </c>
      <c r="C676" s="57" t="s">
        <v>239</v>
      </c>
      <c r="D676" s="57">
        <v>0.992865</v>
      </c>
      <c r="E676" s="57">
        <v>0.992965</v>
      </c>
      <c r="F676" s="57">
        <v>0.992915</v>
      </c>
      <c r="G676" s="57">
        <v>455.0</v>
      </c>
      <c r="H676" s="57">
        <v>121.0</v>
      </c>
      <c r="I676" s="57">
        <v>154028.0</v>
      </c>
      <c r="J676" s="57">
        <v>152929.0</v>
      </c>
      <c r="K676" s="57">
        <v>1099.0</v>
      </c>
      <c r="L676" s="57">
        <v>179815.0</v>
      </c>
      <c r="M676" s="57">
        <v>1082.0</v>
      </c>
      <c r="N676" s="57">
        <f t="shared" si="1"/>
        <v>2181</v>
      </c>
      <c r="O676" s="57">
        <f>N676+N677</f>
        <v>3874</v>
      </c>
      <c r="P676" s="86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</row>
    <row r="677">
      <c r="A677" s="57" t="s">
        <v>270</v>
      </c>
      <c r="B677" s="57" t="s">
        <v>62</v>
      </c>
      <c r="C677" s="57" t="s">
        <v>239</v>
      </c>
      <c r="D677" s="57">
        <v>0.999639</v>
      </c>
      <c r="E677" s="57">
        <v>0.999731</v>
      </c>
      <c r="F677" s="57">
        <v>0.999685</v>
      </c>
      <c r="G677" s="57">
        <v>433.0</v>
      </c>
      <c r="H677" s="57">
        <v>42.0</v>
      </c>
      <c r="I677" s="57">
        <v>2686298.0</v>
      </c>
      <c r="J677" s="57">
        <v>2685327.0</v>
      </c>
      <c r="K677" s="57">
        <v>971.0</v>
      </c>
      <c r="L677" s="57">
        <v>2809547.0</v>
      </c>
      <c r="M677" s="57">
        <v>722.0</v>
      </c>
      <c r="N677" s="57">
        <f t="shared" si="1"/>
        <v>1693</v>
      </c>
      <c r="O677" s="57">
        <f>N676+N677</f>
        <v>3874</v>
      </c>
      <c r="P677" s="86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</row>
    <row r="678">
      <c r="A678" s="57" t="s">
        <v>270</v>
      </c>
      <c r="B678" s="57" t="s">
        <v>60</v>
      </c>
      <c r="C678" s="57" t="s">
        <v>240</v>
      </c>
      <c r="D678" s="57">
        <v>0.981304</v>
      </c>
      <c r="E678" s="57">
        <v>0.982419</v>
      </c>
      <c r="F678" s="57">
        <v>0.981861</v>
      </c>
      <c r="G678" s="57">
        <v>3023.0</v>
      </c>
      <c r="H678" s="57">
        <v>860.0</v>
      </c>
      <c r="I678" s="57">
        <v>274119.0</v>
      </c>
      <c r="J678" s="57">
        <v>268994.0</v>
      </c>
      <c r="K678" s="57">
        <v>5125.0</v>
      </c>
      <c r="L678" s="57">
        <v>461616.0</v>
      </c>
      <c r="M678" s="57">
        <v>4951.0</v>
      </c>
      <c r="N678" s="57">
        <f t="shared" si="1"/>
        <v>10076</v>
      </c>
      <c r="O678" s="57">
        <f>N678+N679</f>
        <v>17265</v>
      </c>
      <c r="P678" s="86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</row>
    <row r="679">
      <c r="A679" s="57" t="s">
        <v>270</v>
      </c>
      <c r="B679" s="57" t="s">
        <v>62</v>
      </c>
      <c r="C679" s="57" t="s">
        <v>240</v>
      </c>
      <c r="D679" s="57">
        <v>0.999142</v>
      </c>
      <c r="E679" s="57">
        <v>0.998592</v>
      </c>
      <c r="F679" s="57">
        <v>0.998867</v>
      </c>
      <c r="G679" s="57">
        <v>1088.0</v>
      </c>
      <c r="H679" s="57">
        <v>211.0</v>
      </c>
      <c r="I679" s="57">
        <v>3170729.0</v>
      </c>
      <c r="J679" s="57">
        <v>3168009.0</v>
      </c>
      <c r="K679" s="57">
        <v>2720.0</v>
      </c>
      <c r="L679" s="57">
        <v>3616626.0</v>
      </c>
      <c r="M679" s="57">
        <v>4469.0</v>
      </c>
      <c r="N679" s="57">
        <f t="shared" si="1"/>
        <v>7189</v>
      </c>
      <c r="O679" s="57">
        <f>N678+N679</f>
        <v>17265</v>
      </c>
      <c r="P679" s="86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</row>
    <row r="680">
      <c r="A680" s="57" t="s">
        <v>270</v>
      </c>
      <c r="B680" s="57" t="s">
        <v>60</v>
      </c>
      <c r="C680" s="57" t="s">
        <v>241</v>
      </c>
      <c r="D680" s="57">
        <v>0.983532</v>
      </c>
      <c r="E680" s="57">
        <v>0.986056</v>
      </c>
      <c r="F680" s="57">
        <v>0.984792</v>
      </c>
      <c r="G680" s="57">
        <v>3865.0</v>
      </c>
      <c r="H680" s="57">
        <v>908.0</v>
      </c>
      <c r="I680" s="57">
        <v>398657.0</v>
      </c>
      <c r="J680" s="57">
        <v>392092.0</v>
      </c>
      <c r="K680" s="57">
        <v>6565.0</v>
      </c>
      <c r="L680" s="57">
        <v>882532.0</v>
      </c>
      <c r="M680" s="57">
        <v>5695.0</v>
      </c>
      <c r="N680" s="57">
        <f t="shared" si="1"/>
        <v>12260</v>
      </c>
      <c r="O680" s="57">
        <f>N680+N681</f>
        <v>14413</v>
      </c>
      <c r="P680" s="86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</row>
    <row r="681">
      <c r="A681" s="57" t="s">
        <v>270</v>
      </c>
      <c r="B681" s="57" t="s">
        <v>62</v>
      </c>
      <c r="C681" s="57" t="s">
        <v>241</v>
      </c>
      <c r="D681" s="57">
        <v>0.999612</v>
      </c>
      <c r="E681" s="57">
        <v>0.99967</v>
      </c>
      <c r="F681" s="57">
        <v>0.999641</v>
      </c>
      <c r="G681" s="57">
        <v>563.0</v>
      </c>
      <c r="H681" s="57">
        <v>124.0</v>
      </c>
      <c r="I681" s="57">
        <v>3000181.0</v>
      </c>
      <c r="J681" s="57">
        <v>2999018.0</v>
      </c>
      <c r="K681" s="57">
        <v>1163.0</v>
      </c>
      <c r="L681" s="57">
        <v>3328496.0</v>
      </c>
      <c r="M681" s="57">
        <v>990.0</v>
      </c>
      <c r="N681" s="57">
        <f t="shared" si="1"/>
        <v>2153</v>
      </c>
      <c r="O681" s="57">
        <f>N680+N681</f>
        <v>14413</v>
      </c>
      <c r="P681" s="86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</row>
    <row r="682">
      <c r="A682" s="57" t="s">
        <v>270</v>
      </c>
      <c r="B682" s="57" t="s">
        <v>60</v>
      </c>
      <c r="C682" s="57" t="s">
        <v>242</v>
      </c>
      <c r="D682" s="57">
        <v>0.990494</v>
      </c>
      <c r="E682" s="57">
        <v>0.991977</v>
      </c>
      <c r="F682" s="57">
        <v>0.991235</v>
      </c>
      <c r="G682" s="57">
        <v>1483.0</v>
      </c>
      <c r="H682" s="57">
        <v>243.0</v>
      </c>
      <c r="I682" s="57">
        <v>323286.0</v>
      </c>
      <c r="J682" s="57">
        <v>320213.0</v>
      </c>
      <c r="K682" s="57">
        <v>3073.0</v>
      </c>
      <c r="L682" s="57">
        <v>720340.0</v>
      </c>
      <c r="M682" s="57">
        <v>2610.0</v>
      </c>
      <c r="N682" s="57">
        <f t="shared" si="1"/>
        <v>5683</v>
      </c>
      <c r="O682" s="57">
        <f>N682+N683</f>
        <v>12729</v>
      </c>
      <c r="P682" s="86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</row>
    <row r="683">
      <c r="A683" s="57" t="s">
        <v>270</v>
      </c>
      <c r="B683" s="57" t="s">
        <v>62</v>
      </c>
      <c r="C683" s="57" t="s">
        <v>242</v>
      </c>
      <c r="D683" s="57">
        <v>0.999156</v>
      </c>
      <c r="E683" s="57">
        <v>0.998634</v>
      </c>
      <c r="F683" s="57">
        <v>0.998895</v>
      </c>
      <c r="G683" s="57">
        <v>1068.0</v>
      </c>
      <c r="H683" s="57">
        <v>140.0</v>
      </c>
      <c r="I683" s="57">
        <v>3185946.0</v>
      </c>
      <c r="J683" s="57">
        <v>3183258.0</v>
      </c>
      <c r="K683" s="57">
        <v>2688.0</v>
      </c>
      <c r="L683" s="57">
        <v>3509819.0</v>
      </c>
      <c r="M683" s="57">
        <v>4358.0</v>
      </c>
      <c r="N683" s="57">
        <f t="shared" si="1"/>
        <v>7046</v>
      </c>
      <c r="O683" s="57">
        <f>N682+N683</f>
        <v>12729</v>
      </c>
      <c r="P683" s="86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</row>
    <row r="684">
      <c r="A684" s="57" t="s">
        <v>270</v>
      </c>
      <c r="B684" s="57" t="s">
        <v>60</v>
      </c>
      <c r="C684" s="57" t="s">
        <v>243</v>
      </c>
      <c r="D684" s="57">
        <v>0.99253</v>
      </c>
      <c r="E684" s="57">
        <v>0.991984</v>
      </c>
      <c r="F684" s="57">
        <v>0.992257</v>
      </c>
      <c r="G684" s="57">
        <v>537.0</v>
      </c>
      <c r="H684" s="57">
        <v>155.0</v>
      </c>
      <c r="I684" s="57">
        <v>182333.0</v>
      </c>
      <c r="J684" s="57">
        <v>180971.0</v>
      </c>
      <c r="K684" s="57">
        <v>1362.0</v>
      </c>
      <c r="L684" s="57">
        <v>217474.0</v>
      </c>
      <c r="M684" s="57">
        <v>1459.0</v>
      </c>
      <c r="N684" s="57">
        <f t="shared" si="1"/>
        <v>2821</v>
      </c>
      <c r="O684" s="57">
        <f>N684+N685</f>
        <v>9707</v>
      </c>
      <c r="P684" s="86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</row>
    <row r="685">
      <c r="A685" s="57" t="s">
        <v>270</v>
      </c>
      <c r="B685" s="57" t="s">
        <v>62</v>
      </c>
      <c r="C685" s="57" t="s">
        <v>243</v>
      </c>
      <c r="D685" s="57">
        <v>0.999156</v>
      </c>
      <c r="E685" s="57">
        <v>0.998627</v>
      </c>
      <c r="F685" s="57">
        <v>0.998891</v>
      </c>
      <c r="G685" s="57">
        <v>1020.0</v>
      </c>
      <c r="H685" s="57">
        <v>136.0</v>
      </c>
      <c r="I685" s="57">
        <v>3104580.0</v>
      </c>
      <c r="J685" s="57">
        <v>3101960.0</v>
      </c>
      <c r="K685" s="57">
        <v>2620.0</v>
      </c>
      <c r="L685" s="57">
        <v>3341925.0</v>
      </c>
      <c r="M685" s="57">
        <v>4266.0</v>
      </c>
      <c r="N685" s="57">
        <f t="shared" si="1"/>
        <v>6886</v>
      </c>
      <c r="O685" s="57">
        <f>N684+N685</f>
        <v>9707</v>
      </c>
      <c r="P685" s="86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</row>
    <row r="686">
      <c r="A686" s="57" t="s">
        <v>270</v>
      </c>
      <c r="B686" s="57" t="s">
        <v>60</v>
      </c>
      <c r="C686" s="57" t="s">
        <v>244</v>
      </c>
      <c r="D686" s="57">
        <v>0.983467</v>
      </c>
      <c r="E686" s="57">
        <v>0.98595</v>
      </c>
      <c r="F686" s="57">
        <v>0.984707</v>
      </c>
      <c r="G686" s="57">
        <v>3909.0</v>
      </c>
      <c r="H686" s="57">
        <v>921.0</v>
      </c>
      <c r="I686" s="57">
        <v>404953.0</v>
      </c>
      <c r="J686" s="57">
        <v>398258.0</v>
      </c>
      <c r="K686" s="57">
        <v>6695.0</v>
      </c>
      <c r="L686" s="57">
        <v>907563.0</v>
      </c>
      <c r="M686" s="57">
        <v>5827.0</v>
      </c>
      <c r="N686" s="57">
        <f t="shared" si="1"/>
        <v>12522</v>
      </c>
      <c r="O686" s="57">
        <f>N686+N687</f>
        <v>16339</v>
      </c>
      <c r="P686" s="86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</row>
    <row r="687">
      <c r="A687" s="57" t="s">
        <v>270</v>
      </c>
      <c r="B687" s="57" t="s">
        <v>62</v>
      </c>
      <c r="C687" s="57" t="s">
        <v>244</v>
      </c>
      <c r="D687" s="57">
        <v>0.999395</v>
      </c>
      <c r="E687" s="57">
        <v>0.99936</v>
      </c>
      <c r="F687" s="57">
        <v>0.999378</v>
      </c>
      <c r="G687" s="57">
        <v>667.0</v>
      </c>
      <c r="H687" s="57">
        <v>161.0</v>
      </c>
      <c r="I687" s="57">
        <v>3065697.0</v>
      </c>
      <c r="J687" s="57">
        <v>3063843.0</v>
      </c>
      <c r="K687" s="57">
        <v>1854.0</v>
      </c>
      <c r="L687" s="57">
        <v>3425036.0</v>
      </c>
      <c r="M687" s="57">
        <v>1963.0</v>
      </c>
      <c r="N687" s="57">
        <f t="shared" si="1"/>
        <v>3817</v>
      </c>
      <c r="O687" s="57">
        <f>N686+N687</f>
        <v>16339</v>
      </c>
      <c r="P687" s="86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</row>
    <row r="688">
      <c r="A688" s="57" t="s">
        <v>270</v>
      </c>
      <c r="B688" s="57" t="s">
        <v>60</v>
      </c>
      <c r="C688" s="57" t="s">
        <v>245</v>
      </c>
      <c r="D688" s="57">
        <v>0.983534</v>
      </c>
      <c r="E688" s="57">
        <v>0.985681</v>
      </c>
      <c r="F688" s="57">
        <v>0.984606</v>
      </c>
      <c r="G688" s="57">
        <v>3963.0</v>
      </c>
      <c r="H688" s="57">
        <v>945.0</v>
      </c>
      <c r="I688" s="57">
        <v>414361.0</v>
      </c>
      <c r="J688" s="57">
        <v>407538.0</v>
      </c>
      <c r="K688" s="57">
        <v>6823.0</v>
      </c>
      <c r="L688" s="57">
        <v>960061.0</v>
      </c>
      <c r="M688" s="57">
        <v>6074.0</v>
      </c>
      <c r="N688" s="57">
        <f t="shared" si="1"/>
        <v>12897</v>
      </c>
      <c r="O688" s="57">
        <f>N688+N689</f>
        <v>20107</v>
      </c>
      <c r="P688" s="86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</row>
    <row r="689">
      <c r="A689" s="57" t="s">
        <v>270</v>
      </c>
      <c r="B689" s="57" t="s">
        <v>62</v>
      </c>
      <c r="C689" s="57" t="s">
        <v>245</v>
      </c>
      <c r="D689" s="57">
        <v>0.999148</v>
      </c>
      <c r="E689" s="57">
        <v>0.998623</v>
      </c>
      <c r="F689" s="57">
        <v>0.998886</v>
      </c>
      <c r="G689" s="57">
        <v>1122.0</v>
      </c>
      <c r="H689" s="57">
        <v>214.0</v>
      </c>
      <c r="I689" s="57">
        <v>3231773.0</v>
      </c>
      <c r="J689" s="57">
        <v>3229021.0</v>
      </c>
      <c r="K689" s="57">
        <v>2752.0</v>
      </c>
      <c r="L689" s="57">
        <v>3761458.0</v>
      </c>
      <c r="M689" s="57">
        <v>4458.0</v>
      </c>
      <c r="N689" s="57">
        <f t="shared" si="1"/>
        <v>7210</v>
      </c>
      <c r="O689" s="57">
        <f>N688+N689</f>
        <v>20107</v>
      </c>
      <c r="P689" s="86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</row>
    <row r="690">
      <c r="A690" s="57" t="s">
        <v>270</v>
      </c>
      <c r="B690" s="57" t="s">
        <v>60</v>
      </c>
      <c r="C690" s="57" t="s">
        <v>246</v>
      </c>
      <c r="D690" s="57">
        <v>0.983531</v>
      </c>
      <c r="E690" s="57">
        <v>0.985635</v>
      </c>
      <c r="F690" s="57">
        <v>0.984582</v>
      </c>
      <c r="G690" s="57">
        <v>3966.0</v>
      </c>
      <c r="H690" s="57">
        <v>946.0</v>
      </c>
      <c r="I690" s="57">
        <v>414525.0</v>
      </c>
      <c r="J690" s="57">
        <v>407698.0</v>
      </c>
      <c r="K690" s="57">
        <v>6827.0</v>
      </c>
      <c r="L690" s="57">
        <v>956598.0</v>
      </c>
      <c r="M690" s="57">
        <v>6096.0</v>
      </c>
      <c r="N690" s="57">
        <f t="shared" si="1"/>
        <v>12923</v>
      </c>
      <c r="O690" s="57">
        <f>N690+N691</f>
        <v>20225</v>
      </c>
      <c r="P690" s="86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</row>
    <row r="691">
      <c r="A691" s="57" t="s">
        <v>270</v>
      </c>
      <c r="B691" s="57" t="s">
        <v>62</v>
      </c>
      <c r="C691" s="57" t="s">
        <v>246</v>
      </c>
      <c r="D691" s="57">
        <v>0.999151</v>
      </c>
      <c r="E691" s="57">
        <v>0.998604</v>
      </c>
      <c r="F691" s="57">
        <v>0.998877</v>
      </c>
      <c r="G691" s="57">
        <v>1118.0</v>
      </c>
      <c r="H691" s="57">
        <v>215.0</v>
      </c>
      <c r="I691" s="57">
        <v>3249548.0</v>
      </c>
      <c r="J691" s="57">
        <v>3246789.0</v>
      </c>
      <c r="K691" s="57">
        <v>2759.0</v>
      </c>
      <c r="L691" s="57">
        <v>3723574.0</v>
      </c>
      <c r="M691" s="57">
        <v>4543.0</v>
      </c>
      <c r="N691" s="57">
        <f t="shared" si="1"/>
        <v>7302</v>
      </c>
      <c r="O691" s="57">
        <f>N690+N691</f>
        <v>20225</v>
      </c>
      <c r="P691" s="86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</row>
    <row r="692">
      <c r="A692" s="57" t="s">
        <v>270</v>
      </c>
      <c r="B692" s="57" t="s">
        <v>60</v>
      </c>
      <c r="C692" s="57" t="s">
        <v>247</v>
      </c>
      <c r="D692" s="57">
        <v>0.983653</v>
      </c>
      <c r="E692" s="57">
        <v>0.986155</v>
      </c>
      <c r="F692" s="57">
        <v>0.984902</v>
      </c>
      <c r="G692" s="57">
        <v>3887.0</v>
      </c>
      <c r="H692" s="57">
        <v>917.0</v>
      </c>
      <c r="I692" s="57">
        <v>404780.0</v>
      </c>
      <c r="J692" s="57">
        <v>398163.0</v>
      </c>
      <c r="K692" s="57">
        <v>6617.0</v>
      </c>
      <c r="L692" s="57">
        <v>911719.0</v>
      </c>
      <c r="M692" s="57">
        <v>5738.0</v>
      </c>
      <c r="N692" s="57">
        <f t="shared" si="1"/>
        <v>12355</v>
      </c>
      <c r="O692" s="57">
        <f>N692+N693</f>
        <v>14590</v>
      </c>
      <c r="P692" s="86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</row>
    <row r="693">
      <c r="A693" s="57" t="s">
        <v>270</v>
      </c>
      <c r="B693" s="57" t="s">
        <v>62</v>
      </c>
      <c r="C693" s="57" t="s">
        <v>247</v>
      </c>
      <c r="D693" s="57">
        <v>0.999613</v>
      </c>
      <c r="E693" s="57">
        <v>0.999674</v>
      </c>
      <c r="F693" s="57">
        <v>0.999644</v>
      </c>
      <c r="G693" s="57">
        <v>580.0</v>
      </c>
      <c r="H693" s="57">
        <v>126.0</v>
      </c>
      <c r="I693" s="57">
        <v>3134811.0</v>
      </c>
      <c r="J693" s="57">
        <v>3133599.0</v>
      </c>
      <c r="K693" s="57">
        <v>1212.0</v>
      </c>
      <c r="L693" s="57">
        <v>3543809.0</v>
      </c>
      <c r="M693" s="57">
        <v>1023.0</v>
      </c>
      <c r="N693" s="57">
        <f t="shared" si="1"/>
        <v>2235</v>
      </c>
      <c r="O693" s="57">
        <f>N692+N693</f>
        <v>14590</v>
      </c>
      <c r="P693" s="86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</row>
    <row r="694">
      <c r="A694" s="57" t="s">
        <v>270</v>
      </c>
      <c r="B694" s="57" t="s">
        <v>60</v>
      </c>
      <c r="C694" s="57" t="s">
        <v>248</v>
      </c>
      <c r="D694" s="57">
        <v>0.983672</v>
      </c>
      <c r="E694" s="57">
        <v>0.986176</v>
      </c>
      <c r="F694" s="57">
        <v>0.984922</v>
      </c>
      <c r="G694" s="57">
        <v>3896.0</v>
      </c>
      <c r="H694" s="57">
        <v>919.0</v>
      </c>
      <c r="I694" s="57">
        <v>406295.0</v>
      </c>
      <c r="J694" s="57">
        <v>399661.0</v>
      </c>
      <c r="K694" s="57">
        <v>6634.0</v>
      </c>
      <c r="L694" s="57">
        <v>917445.0</v>
      </c>
      <c r="M694" s="57">
        <v>5750.0</v>
      </c>
      <c r="N694" s="57">
        <f t="shared" si="1"/>
        <v>12384</v>
      </c>
      <c r="O694" s="57">
        <f>N694+N695</f>
        <v>14620</v>
      </c>
      <c r="P694" s="86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</row>
    <row r="695">
      <c r="A695" s="57" t="s">
        <v>270</v>
      </c>
      <c r="B695" s="57" t="s">
        <v>62</v>
      </c>
      <c r="C695" s="57" t="s">
        <v>248</v>
      </c>
      <c r="D695" s="57">
        <v>0.999615</v>
      </c>
      <c r="E695" s="57">
        <v>0.999676</v>
      </c>
      <c r="F695" s="57">
        <v>0.999645</v>
      </c>
      <c r="G695" s="57">
        <v>580.0</v>
      </c>
      <c r="H695" s="57">
        <v>126.0</v>
      </c>
      <c r="I695" s="57">
        <v>3151125.0</v>
      </c>
      <c r="J695" s="57">
        <v>3149912.0</v>
      </c>
      <c r="K695" s="57">
        <v>1213.0</v>
      </c>
      <c r="L695" s="57">
        <v>3569094.0</v>
      </c>
      <c r="M695" s="57">
        <v>1023.0</v>
      </c>
      <c r="N695" s="57">
        <f t="shared" si="1"/>
        <v>2236</v>
      </c>
      <c r="O695" s="57">
        <f>N694+N695</f>
        <v>14620</v>
      </c>
      <c r="P695" s="86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</row>
    <row r="696">
      <c r="A696" s="57" t="s">
        <v>270</v>
      </c>
      <c r="B696" s="57" t="s">
        <v>60</v>
      </c>
      <c r="C696" s="57" t="s">
        <v>249</v>
      </c>
      <c r="D696" s="57">
        <v>0.985876</v>
      </c>
      <c r="E696" s="57">
        <v>0.936</v>
      </c>
      <c r="F696" s="57">
        <v>0.960291</v>
      </c>
      <c r="G696" s="57">
        <v>3.0</v>
      </c>
      <c r="H696" s="57">
        <v>1.0</v>
      </c>
      <c r="I696" s="57">
        <v>354.0</v>
      </c>
      <c r="J696" s="57">
        <v>349.0</v>
      </c>
      <c r="K696" s="57">
        <v>5.0</v>
      </c>
      <c r="L696" s="57">
        <v>751.0</v>
      </c>
      <c r="M696" s="57">
        <v>24.0</v>
      </c>
      <c r="N696" s="57">
        <f t="shared" si="1"/>
        <v>29</v>
      </c>
      <c r="O696" s="57">
        <f>N696+N697</f>
        <v>168</v>
      </c>
      <c r="P696" s="86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</row>
    <row r="697">
      <c r="A697" s="57" t="s">
        <v>270</v>
      </c>
      <c r="B697" s="57" t="s">
        <v>62</v>
      </c>
      <c r="C697" s="57" t="s">
        <v>249</v>
      </c>
      <c r="D697" s="57">
        <v>0.998229</v>
      </c>
      <c r="E697" s="57">
        <v>0.994949</v>
      </c>
      <c r="F697" s="57">
        <v>0.996586</v>
      </c>
      <c r="G697" s="57">
        <v>14.0</v>
      </c>
      <c r="H697" s="57">
        <v>1.0</v>
      </c>
      <c r="I697" s="57">
        <v>20322.0</v>
      </c>
      <c r="J697" s="57">
        <v>20286.0</v>
      </c>
      <c r="K697" s="57">
        <v>36.0</v>
      </c>
      <c r="L697" s="57">
        <v>23051.0</v>
      </c>
      <c r="M697" s="57">
        <v>103.0</v>
      </c>
      <c r="N697" s="57">
        <f t="shared" si="1"/>
        <v>139</v>
      </c>
      <c r="O697" s="57">
        <f>N696+N697</f>
        <v>168</v>
      </c>
      <c r="P697" s="86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</row>
    <row r="698">
      <c r="A698" s="57" t="s">
        <v>270</v>
      </c>
      <c r="B698" s="57" t="s">
        <v>60</v>
      </c>
      <c r="C698" s="57" t="s">
        <v>250</v>
      </c>
      <c r="D698" s="57">
        <v>0.994845</v>
      </c>
      <c r="E698" s="57">
        <v>0.994845</v>
      </c>
      <c r="F698" s="57">
        <v>0.994845</v>
      </c>
      <c r="G698" s="57">
        <v>0.0</v>
      </c>
      <c r="H698" s="57">
        <v>0.0</v>
      </c>
      <c r="I698" s="57">
        <v>194.0</v>
      </c>
      <c r="J698" s="57">
        <v>193.0</v>
      </c>
      <c r="K698" s="57">
        <v>1.0</v>
      </c>
      <c r="L698" s="57">
        <v>4204.0</v>
      </c>
      <c r="M698" s="57">
        <v>1.0</v>
      </c>
      <c r="N698" s="57">
        <f t="shared" si="1"/>
        <v>2</v>
      </c>
      <c r="O698" s="57">
        <f>N698+N699</f>
        <v>49</v>
      </c>
      <c r="P698" s="86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</row>
    <row r="699">
      <c r="A699" s="57" t="s">
        <v>270</v>
      </c>
      <c r="B699" s="57" t="s">
        <v>62</v>
      </c>
      <c r="C699" s="57" t="s">
        <v>250</v>
      </c>
      <c r="D699" s="57">
        <v>0.988614</v>
      </c>
      <c r="E699" s="57">
        <v>0.992905</v>
      </c>
      <c r="F699" s="57">
        <v>0.990755</v>
      </c>
      <c r="G699" s="57">
        <v>18.0</v>
      </c>
      <c r="H699" s="57">
        <v>0.0</v>
      </c>
      <c r="I699" s="57">
        <v>2547.0</v>
      </c>
      <c r="J699" s="57">
        <v>2518.0</v>
      </c>
      <c r="K699" s="57">
        <v>29.0</v>
      </c>
      <c r="L699" s="57">
        <v>60935.0</v>
      </c>
      <c r="M699" s="57">
        <v>18.0</v>
      </c>
      <c r="N699" s="57">
        <f t="shared" si="1"/>
        <v>47</v>
      </c>
      <c r="O699" s="57">
        <f>N698+N699</f>
        <v>49</v>
      </c>
      <c r="P699" s="86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</row>
    <row r="700">
      <c r="A700" s="57" t="s">
        <v>270</v>
      </c>
      <c r="B700" s="57" t="s">
        <v>60</v>
      </c>
      <c r="C700" s="57" t="s">
        <v>251</v>
      </c>
      <c r="D700" s="57">
        <v>0.978758</v>
      </c>
      <c r="E700" s="57">
        <v>0.964445</v>
      </c>
      <c r="F700" s="57">
        <v>0.971549</v>
      </c>
      <c r="G700" s="57">
        <v>79.0</v>
      </c>
      <c r="H700" s="57">
        <v>29.0</v>
      </c>
      <c r="I700" s="57">
        <v>9933.0</v>
      </c>
      <c r="J700" s="57">
        <v>9722.0</v>
      </c>
      <c r="K700" s="57">
        <v>211.0</v>
      </c>
      <c r="L700" s="57">
        <v>49093.0</v>
      </c>
      <c r="M700" s="57">
        <v>359.0</v>
      </c>
      <c r="N700" s="57">
        <f t="shared" si="1"/>
        <v>570</v>
      </c>
      <c r="O700" s="57">
        <f>N700+N701</f>
        <v>5684</v>
      </c>
      <c r="P700" s="86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</row>
    <row r="701">
      <c r="A701" s="57" t="s">
        <v>270</v>
      </c>
      <c r="B701" s="57" t="s">
        <v>62</v>
      </c>
      <c r="C701" s="57" t="s">
        <v>251</v>
      </c>
      <c r="D701" s="57">
        <v>0.986563</v>
      </c>
      <c r="E701" s="57">
        <v>0.970371</v>
      </c>
      <c r="F701" s="57">
        <v>0.9784</v>
      </c>
      <c r="G701" s="57">
        <v>556.0</v>
      </c>
      <c r="H701" s="57">
        <v>89.0</v>
      </c>
      <c r="I701" s="57">
        <v>117284.0</v>
      </c>
      <c r="J701" s="57">
        <v>115708.0</v>
      </c>
      <c r="K701" s="57">
        <v>1576.0</v>
      </c>
      <c r="L701" s="57">
        <v>240700.0</v>
      </c>
      <c r="M701" s="57">
        <v>3538.0</v>
      </c>
      <c r="N701" s="57">
        <f t="shared" si="1"/>
        <v>5114</v>
      </c>
      <c r="O701" s="57">
        <f>N700+N701</f>
        <v>5684</v>
      </c>
      <c r="P701" s="86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</row>
    <row r="702">
      <c r="A702" s="57" t="s">
        <v>270</v>
      </c>
      <c r="B702" s="57" t="s">
        <v>60</v>
      </c>
      <c r="C702" s="57" t="s">
        <v>252</v>
      </c>
      <c r="D702" s="57">
        <v>0.976962</v>
      </c>
      <c r="E702" s="57">
        <v>0.959665</v>
      </c>
      <c r="F702" s="57">
        <v>0.968237</v>
      </c>
      <c r="G702" s="57">
        <v>70.0</v>
      </c>
      <c r="H702" s="57">
        <v>27.0</v>
      </c>
      <c r="I702" s="57">
        <v>8421.0</v>
      </c>
      <c r="J702" s="57">
        <v>8227.0</v>
      </c>
      <c r="K702" s="57">
        <v>194.0</v>
      </c>
      <c r="L702" s="57">
        <v>43331.0</v>
      </c>
      <c r="M702" s="57">
        <v>347.0</v>
      </c>
      <c r="N702" s="57">
        <f t="shared" si="1"/>
        <v>541</v>
      </c>
      <c r="O702" s="57">
        <f>N702+N703</f>
        <v>5654</v>
      </c>
      <c r="P702" s="86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</row>
    <row r="703">
      <c r="A703" s="57" t="s">
        <v>270</v>
      </c>
      <c r="B703" s="57" t="s">
        <v>62</v>
      </c>
      <c r="C703" s="57" t="s">
        <v>252</v>
      </c>
      <c r="D703" s="57">
        <v>0.984401</v>
      </c>
      <c r="E703" s="57">
        <v>0.965674</v>
      </c>
      <c r="F703" s="57">
        <v>0.974948</v>
      </c>
      <c r="G703" s="57">
        <v>556.0</v>
      </c>
      <c r="H703" s="57">
        <v>89.0</v>
      </c>
      <c r="I703" s="57">
        <v>100970.0</v>
      </c>
      <c r="J703" s="57">
        <v>99395.0</v>
      </c>
      <c r="K703" s="57">
        <v>1575.0</v>
      </c>
      <c r="L703" s="57">
        <v>215415.0</v>
      </c>
      <c r="M703" s="57">
        <v>3538.0</v>
      </c>
      <c r="N703" s="57">
        <f t="shared" si="1"/>
        <v>5113</v>
      </c>
      <c r="O703" s="57">
        <f>N702+N703</f>
        <v>5654</v>
      </c>
      <c r="P703" s="86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</row>
    <row r="704">
      <c r="A704" s="57" t="s">
        <v>270</v>
      </c>
      <c r="B704" s="57" t="s">
        <v>60</v>
      </c>
      <c r="C704" s="57" t="s">
        <v>253</v>
      </c>
      <c r="D704" s="57">
        <v>0.955681</v>
      </c>
      <c r="E704" s="57">
        <v>0.961225</v>
      </c>
      <c r="F704" s="57">
        <v>0.958445</v>
      </c>
      <c r="G704" s="57">
        <v>1593.0</v>
      </c>
      <c r="H704" s="57">
        <v>547.0</v>
      </c>
      <c r="I704" s="57">
        <v>54266.0</v>
      </c>
      <c r="J704" s="57">
        <v>51861.0</v>
      </c>
      <c r="K704" s="57">
        <v>2405.0</v>
      </c>
      <c r="L704" s="57">
        <v>132505.0</v>
      </c>
      <c r="M704" s="57">
        <v>2318.0</v>
      </c>
      <c r="N704" s="57">
        <f t="shared" si="1"/>
        <v>4723</v>
      </c>
      <c r="O704" s="57">
        <f>N704+N705</f>
        <v>4840</v>
      </c>
      <c r="P704" s="86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</row>
    <row r="705">
      <c r="A705" s="57" t="s">
        <v>270</v>
      </c>
      <c r="B705" s="57" t="s">
        <v>62</v>
      </c>
      <c r="C705" s="57" t="s">
        <v>253</v>
      </c>
      <c r="D705" s="57">
        <v>0.998654</v>
      </c>
      <c r="E705" s="57">
        <v>0.994842</v>
      </c>
      <c r="F705" s="57">
        <v>0.996744</v>
      </c>
      <c r="G705" s="57">
        <v>26.0</v>
      </c>
      <c r="H705" s="57">
        <v>46.0</v>
      </c>
      <c r="I705" s="57">
        <v>17085.0</v>
      </c>
      <c r="J705" s="57">
        <v>17062.0</v>
      </c>
      <c r="K705" s="57">
        <v>23.0</v>
      </c>
      <c r="L705" s="57">
        <v>62802.0</v>
      </c>
      <c r="M705" s="57">
        <v>94.0</v>
      </c>
      <c r="N705" s="57">
        <f t="shared" si="1"/>
        <v>117</v>
      </c>
      <c r="O705" s="57">
        <f>N704+N705</f>
        <v>4840</v>
      </c>
      <c r="P705" s="86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</row>
    <row r="706">
      <c r="A706" s="57" t="s">
        <v>270</v>
      </c>
      <c r="B706" s="57" t="s">
        <v>60</v>
      </c>
      <c r="C706" s="57" t="s">
        <v>254</v>
      </c>
      <c r="D706" s="57">
        <v>0.8402</v>
      </c>
      <c r="E706" s="57">
        <v>0.823738</v>
      </c>
      <c r="F706" s="57">
        <v>0.831887</v>
      </c>
      <c r="G706" s="57">
        <v>86.0</v>
      </c>
      <c r="H706" s="57">
        <v>65.0</v>
      </c>
      <c r="I706" s="57">
        <v>801.0</v>
      </c>
      <c r="J706" s="57">
        <v>673.0</v>
      </c>
      <c r="K706" s="57">
        <v>128.0</v>
      </c>
      <c r="L706" s="57">
        <v>6997.0</v>
      </c>
      <c r="M706" s="57">
        <v>199.0</v>
      </c>
      <c r="N706" s="57">
        <f t="shared" si="1"/>
        <v>327</v>
      </c>
      <c r="O706" s="57">
        <f>N706+N707</f>
        <v>336</v>
      </c>
      <c r="P706" s="86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</row>
    <row r="707">
      <c r="A707" s="57" t="s">
        <v>270</v>
      </c>
      <c r="B707" s="57" t="s">
        <v>62</v>
      </c>
      <c r="C707" s="57" t="s">
        <v>254</v>
      </c>
      <c r="D707" s="57">
        <v>0.878788</v>
      </c>
      <c r="E707" s="57">
        <v>0.891304</v>
      </c>
      <c r="F707" s="57">
        <v>0.885002</v>
      </c>
      <c r="G707" s="57">
        <v>2.0</v>
      </c>
      <c r="H707" s="57">
        <v>2.0</v>
      </c>
      <c r="I707" s="57">
        <v>33.0</v>
      </c>
      <c r="J707" s="57">
        <v>29.0</v>
      </c>
      <c r="K707" s="57">
        <v>4.0</v>
      </c>
      <c r="L707" s="57">
        <v>2149.0</v>
      </c>
      <c r="M707" s="57">
        <v>5.0</v>
      </c>
      <c r="N707" s="57">
        <f t="shared" si="1"/>
        <v>9</v>
      </c>
      <c r="O707" s="57">
        <f>N706+N707</f>
        <v>336</v>
      </c>
      <c r="P707" s="86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</row>
    <row r="708">
      <c r="A708" s="57" t="s">
        <v>270</v>
      </c>
      <c r="B708" s="57" t="s">
        <v>60</v>
      </c>
      <c r="C708" s="57" t="s">
        <v>255</v>
      </c>
      <c r="D708" s="57">
        <v>0.0</v>
      </c>
      <c r="E708" s="57"/>
      <c r="F708" s="57"/>
      <c r="G708" s="57">
        <v>0.0</v>
      </c>
      <c r="H708" s="57">
        <v>0.0</v>
      </c>
      <c r="I708" s="57">
        <v>0.0</v>
      </c>
      <c r="J708" s="57">
        <v>0.0</v>
      </c>
      <c r="K708" s="57">
        <v>0.0</v>
      </c>
      <c r="L708" s="57">
        <v>3.0</v>
      </c>
      <c r="M708" s="57">
        <v>0.0</v>
      </c>
      <c r="N708" s="57">
        <f t="shared" si="1"/>
        <v>0</v>
      </c>
      <c r="O708" s="57">
        <f>N708+N709</f>
        <v>0</v>
      </c>
      <c r="P708" s="86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</row>
    <row r="709">
      <c r="A709" s="57" t="s">
        <v>270</v>
      </c>
      <c r="B709" s="57" t="s">
        <v>62</v>
      </c>
      <c r="C709" s="57" t="s">
        <v>255</v>
      </c>
      <c r="D709" s="57">
        <v>0.0</v>
      </c>
      <c r="E709" s="57">
        <v>0.0</v>
      </c>
      <c r="F709" s="25"/>
      <c r="G709" s="57">
        <v>0.0</v>
      </c>
      <c r="H709" s="57">
        <v>0.0</v>
      </c>
      <c r="I709" s="57">
        <v>0.0</v>
      </c>
      <c r="J709" s="57">
        <v>0.0</v>
      </c>
      <c r="K709" s="57">
        <v>0.0</v>
      </c>
      <c r="L709" s="57">
        <v>0.0</v>
      </c>
      <c r="M709" s="57">
        <v>0.0</v>
      </c>
      <c r="N709" s="57">
        <f t="shared" si="1"/>
        <v>0</v>
      </c>
      <c r="O709" s="57">
        <f>N708+N709</f>
        <v>0</v>
      </c>
      <c r="P709" s="86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</row>
    <row r="710">
      <c r="A710" s="57" t="s">
        <v>270</v>
      </c>
      <c r="B710" s="57" t="s">
        <v>60</v>
      </c>
      <c r="C710" s="57" t="s">
        <v>256</v>
      </c>
      <c r="D710" s="57">
        <v>0.984684</v>
      </c>
      <c r="E710" s="57">
        <v>0.986513</v>
      </c>
      <c r="F710" s="57">
        <v>0.985597</v>
      </c>
      <c r="G710" s="57">
        <v>998.0</v>
      </c>
      <c r="H710" s="57">
        <v>238.0</v>
      </c>
      <c r="I710" s="57">
        <v>119677.0</v>
      </c>
      <c r="J710" s="57">
        <v>117844.0</v>
      </c>
      <c r="K710" s="57">
        <v>1833.0</v>
      </c>
      <c r="L710" s="57">
        <v>224175.0</v>
      </c>
      <c r="M710" s="57">
        <v>1631.0</v>
      </c>
      <c r="N710" s="57">
        <f t="shared" si="1"/>
        <v>3464</v>
      </c>
      <c r="O710" s="57">
        <f>N710+N711</f>
        <v>5232</v>
      </c>
      <c r="P710" s="86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</row>
    <row r="711">
      <c r="A711" s="57" t="s">
        <v>270</v>
      </c>
      <c r="B711" s="57" t="s">
        <v>62</v>
      </c>
      <c r="C711" s="57" t="s">
        <v>256</v>
      </c>
      <c r="D711" s="57">
        <v>0.999193</v>
      </c>
      <c r="E711" s="57">
        <v>0.998627</v>
      </c>
      <c r="F711" s="57">
        <v>0.99891</v>
      </c>
      <c r="G711" s="57">
        <v>264.0</v>
      </c>
      <c r="H711" s="57">
        <v>61.0</v>
      </c>
      <c r="I711" s="57">
        <v>810255.0</v>
      </c>
      <c r="J711" s="57">
        <v>809601.0</v>
      </c>
      <c r="K711" s="57">
        <v>654.0</v>
      </c>
      <c r="L711" s="57">
        <v>934539.0</v>
      </c>
      <c r="M711" s="57">
        <v>1114.0</v>
      </c>
      <c r="N711" s="57">
        <f t="shared" si="1"/>
        <v>1768</v>
      </c>
      <c r="O711" s="57">
        <f>N710+N711</f>
        <v>5232</v>
      </c>
      <c r="P711" s="86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</row>
    <row r="712">
      <c r="A712" s="57" t="s">
        <v>270</v>
      </c>
      <c r="B712" s="57" t="s">
        <v>60</v>
      </c>
      <c r="C712" s="57" t="s">
        <v>257</v>
      </c>
      <c r="D712" s="57">
        <v>0.989504</v>
      </c>
      <c r="E712" s="57">
        <v>0.993398</v>
      </c>
      <c r="F712" s="57">
        <v>0.991447</v>
      </c>
      <c r="G712" s="57">
        <v>509.0</v>
      </c>
      <c r="H712" s="57">
        <v>35.0</v>
      </c>
      <c r="I712" s="57">
        <v>92603.0</v>
      </c>
      <c r="J712" s="57">
        <v>91631.0</v>
      </c>
      <c r="K712" s="57">
        <v>972.0</v>
      </c>
      <c r="L712" s="57">
        <v>145014.0</v>
      </c>
      <c r="M712" s="57">
        <v>611.0</v>
      </c>
      <c r="N712" s="57">
        <f t="shared" si="1"/>
        <v>1583</v>
      </c>
      <c r="O712" s="57">
        <f>N712+N713</f>
        <v>1712</v>
      </c>
      <c r="P712" s="86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</row>
    <row r="713">
      <c r="A713" s="57" t="s">
        <v>270</v>
      </c>
      <c r="B713" s="57" t="s">
        <v>62</v>
      </c>
      <c r="C713" s="57" t="s">
        <v>257</v>
      </c>
      <c r="D713" s="57">
        <v>0.999101</v>
      </c>
      <c r="E713" s="57">
        <v>0.998883</v>
      </c>
      <c r="F713" s="57">
        <v>0.998992</v>
      </c>
      <c r="G713" s="57">
        <v>33.0</v>
      </c>
      <c r="H713" s="57">
        <v>4.0</v>
      </c>
      <c r="I713" s="57">
        <v>63426.0</v>
      </c>
      <c r="J713" s="57">
        <v>63369.0</v>
      </c>
      <c r="K713" s="57">
        <v>57.0</v>
      </c>
      <c r="L713" s="57">
        <v>97794.0</v>
      </c>
      <c r="M713" s="57">
        <v>72.0</v>
      </c>
      <c r="N713" s="57">
        <f t="shared" si="1"/>
        <v>129</v>
      </c>
      <c r="O713" s="57">
        <f>N712+N713</f>
        <v>1712</v>
      </c>
      <c r="P713" s="86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</row>
    <row r="714">
      <c r="A714" s="57" t="s">
        <v>270</v>
      </c>
      <c r="B714" s="57" t="s">
        <v>60</v>
      </c>
      <c r="C714" s="57" t="s">
        <v>258</v>
      </c>
      <c r="D714" s="57">
        <v>0.985943</v>
      </c>
      <c r="E714" s="57">
        <v>0.990249</v>
      </c>
      <c r="F714" s="57">
        <v>0.988091</v>
      </c>
      <c r="G714" s="57">
        <v>351.0</v>
      </c>
      <c r="H714" s="57">
        <v>42.0</v>
      </c>
      <c r="I714" s="57">
        <v>42968.0</v>
      </c>
      <c r="J714" s="57">
        <v>42364.0</v>
      </c>
      <c r="K714" s="57">
        <v>604.0</v>
      </c>
      <c r="L714" s="57">
        <v>354211.0</v>
      </c>
      <c r="M714" s="57">
        <v>441.0</v>
      </c>
      <c r="N714" s="57">
        <f t="shared" si="1"/>
        <v>1045</v>
      </c>
      <c r="O714" s="57">
        <f>N714+N715</f>
        <v>1061</v>
      </c>
      <c r="P714" s="86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</row>
    <row r="715">
      <c r="A715" s="57" t="s">
        <v>270</v>
      </c>
      <c r="B715" s="57" t="s">
        <v>62</v>
      </c>
      <c r="C715" s="57" t="s">
        <v>258</v>
      </c>
      <c r="D715" s="57">
        <v>0.999138</v>
      </c>
      <c r="E715" s="57">
        <v>0.998211</v>
      </c>
      <c r="F715" s="57">
        <v>0.998674</v>
      </c>
      <c r="G715" s="57">
        <v>11.0</v>
      </c>
      <c r="H715" s="57">
        <v>0.0</v>
      </c>
      <c r="I715" s="57">
        <v>5799.0</v>
      </c>
      <c r="J715" s="57">
        <v>5794.0</v>
      </c>
      <c r="K715" s="57">
        <v>5.0</v>
      </c>
      <c r="L715" s="57">
        <v>52672.0</v>
      </c>
      <c r="M715" s="57">
        <v>11.0</v>
      </c>
      <c r="N715" s="57">
        <f t="shared" si="1"/>
        <v>16</v>
      </c>
      <c r="O715" s="57">
        <f>N714+N715</f>
        <v>1061</v>
      </c>
      <c r="P715" s="86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</row>
    <row r="716">
      <c r="A716" s="57" t="s">
        <v>270</v>
      </c>
      <c r="B716" s="57" t="s">
        <v>60</v>
      </c>
      <c r="C716" s="57" t="s">
        <v>259</v>
      </c>
      <c r="D716" s="57">
        <v>0.981432</v>
      </c>
      <c r="E716" s="57">
        <v>0.98005</v>
      </c>
      <c r="F716" s="57">
        <v>0.980741</v>
      </c>
      <c r="G716" s="57">
        <v>5.0</v>
      </c>
      <c r="H716" s="57">
        <v>3.0</v>
      </c>
      <c r="I716" s="57">
        <v>377.0</v>
      </c>
      <c r="J716" s="57">
        <v>370.0</v>
      </c>
      <c r="K716" s="57">
        <v>7.0</v>
      </c>
      <c r="L716" s="57">
        <v>123101.0</v>
      </c>
      <c r="M716" s="57">
        <v>8.0</v>
      </c>
      <c r="N716" s="57">
        <f t="shared" si="1"/>
        <v>15</v>
      </c>
      <c r="O716" s="57">
        <f>N716+N717</f>
        <v>15</v>
      </c>
      <c r="P716" s="86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</row>
    <row r="717">
      <c r="A717" s="57" t="s">
        <v>270</v>
      </c>
      <c r="B717" s="57" t="s">
        <v>62</v>
      </c>
      <c r="C717" s="57" t="s">
        <v>259</v>
      </c>
      <c r="D717" s="57">
        <v>1.0</v>
      </c>
      <c r="E717" s="57">
        <v>1.0</v>
      </c>
      <c r="F717" s="57">
        <v>1.0</v>
      </c>
      <c r="G717" s="57">
        <v>0.0</v>
      </c>
      <c r="H717" s="57">
        <v>0.0</v>
      </c>
      <c r="I717" s="57">
        <v>157.0</v>
      </c>
      <c r="J717" s="57">
        <v>157.0</v>
      </c>
      <c r="K717" s="57">
        <v>0.0</v>
      </c>
      <c r="L717" s="57">
        <v>15054.0</v>
      </c>
      <c r="M717" s="57">
        <v>0.0</v>
      </c>
      <c r="N717" s="57">
        <f t="shared" si="1"/>
        <v>0</v>
      </c>
      <c r="O717" s="57">
        <f>N716+N717</f>
        <v>15</v>
      </c>
      <c r="P717" s="86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</row>
    <row r="718">
      <c r="A718" s="57" t="s">
        <v>270</v>
      </c>
      <c r="B718" s="57" t="s">
        <v>60</v>
      </c>
      <c r="C718" s="57" t="s">
        <v>260</v>
      </c>
      <c r="D718" s="57">
        <v>0.980754</v>
      </c>
      <c r="E718" s="57">
        <v>0.980613</v>
      </c>
      <c r="F718" s="57">
        <v>0.980683</v>
      </c>
      <c r="G718" s="57">
        <v>132.0</v>
      </c>
      <c r="H718" s="57">
        <v>55.0</v>
      </c>
      <c r="I718" s="57">
        <v>12418.0</v>
      </c>
      <c r="J718" s="57">
        <v>12179.0</v>
      </c>
      <c r="K718" s="57">
        <v>239.0</v>
      </c>
      <c r="L718" s="57">
        <v>48391.0</v>
      </c>
      <c r="M718" s="57">
        <v>262.0</v>
      </c>
      <c r="N718" s="57">
        <f t="shared" si="1"/>
        <v>501</v>
      </c>
      <c r="O718" s="25">
        <f>N718+N719</f>
        <v>515</v>
      </c>
      <c r="P718" s="86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</row>
    <row r="719">
      <c r="A719" s="57" t="s">
        <v>270</v>
      </c>
      <c r="B719" s="57" t="s">
        <v>62</v>
      </c>
      <c r="C719" s="57" t="s">
        <v>260</v>
      </c>
      <c r="D719" s="57">
        <v>0.985915</v>
      </c>
      <c r="E719" s="57">
        <v>0.957516</v>
      </c>
      <c r="F719" s="57">
        <v>0.971508</v>
      </c>
      <c r="G719" s="57">
        <v>5.0</v>
      </c>
      <c r="H719" s="57">
        <v>6.0</v>
      </c>
      <c r="I719" s="57">
        <v>71.0</v>
      </c>
      <c r="J719" s="57">
        <v>70.0</v>
      </c>
      <c r="K719" s="57">
        <v>1.0</v>
      </c>
      <c r="L719" s="57">
        <v>6922.0</v>
      </c>
      <c r="M719" s="57">
        <v>13.0</v>
      </c>
      <c r="N719" s="57">
        <f t="shared" si="1"/>
        <v>14</v>
      </c>
      <c r="O719" s="25">
        <f>N718+N719</f>
        <v>515</v>
      </c>
      <c r="P719" s="86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</row>
    <row r="720">
      <c r="A720" s="57" t="s">
        <v>270</v>
      </c>
      <c r="B720" s="57" t="s">
        <v>60</v>
      </c>
      <c r="C720" s="57" t="s">
        <v>261</v>
      </c>
      <c r="D720" s="57">
        <v>0.983622</v>
      </c>
      <c r="E720" s="57">
        <v>0.985804</v>
      </c>
      <c r="F720" s="57">
        <v>0.984712</v>
      </c>
      <c r="G720" s="57">
        <v>3834.0</v>
      </c>
      <c r="H720" s="57">
        <v>891.0</v>
      </c>
      <c r="I720" s="57">
        <v>402299.0</v>
      </c>
      <c r="J720" s="57">
        <v>395710.0</v>
      </c>
      <c r="K720" s="57">
        <v>6589.0</v>
      </c>
      <c r="L720" s="57">
        <v>411039.0</v>
      </c>
      <c r="M720" s="57">
        <v>5835.0</v>
      </c>
      <c r="N720" s="57">
        <f t="shared" si="1"/>
        <v>12424</v>
      </c>
      <c r="O720" s="25">
        <f>N720+N721</f>
        <v>19759</v>
      </c>
      <c r="P720" s="86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</row>
    <row r="721">
      <c r="A721" s="57" t="s">
        <v>270</v>
      </c>
      <c r="B721" s="57" t="s">
        <v>62</v>
      </c>
      <c r="C721" s="57" t="s">
        <v>261</v>
      </c>
      <c r="D721" s="57">
        <v>0.999143</v>
      </c>
      <c r="E721" s="57">
        <v>0.998604</v>
      </c>
      <c r="F721" s="57">
        <v>0.998873</v>
      </c>
      <c r="G721" s="57">
        <v>1131.0</v>
      </c>
      <c r="H721" s="57">
        <v>209.0</v>
      </c>
      <c r="I721" s="57">
        <v>3252024.0</v>
      </c>
      <c r="J721" s="57">
        <v>3249237.0</v>
      </c>
      <c r="K721" s="57">
        <v>2787.0</v>
      </c>
      <c r="L721" s="57">
        <v>3256866.0</v>
      </c>
      <c r="M721" s="57">
        <v>4548.0</v>
      </c>
      <c r="N721" s="57">
        <f t="shared" si="1"/>
        <v>7335</v>
      </c>
      <c r="O721" s="25">
        <f>N720+N721</f>
        <v>19759</v>
      </c>
      <c r="P721" s="86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</row>
    <row r="722">
      <c r="B722" s="102"/>
    </row>
    <row r="723">
      <c r="B723" s="102"/>
    </row>
    <row r="724">
      <c r="B724" s="102"/>
    </row>
    <row r="725">
      <c r="B725" s="102"/>
    </row>
    <row r="726">
      <c r="B726" s="102"/>
    </row>
    <row r="727">
      <c r="B727" s="102"/>
    </row>
    <row r="728">
      <c r="B728" s="102"/>
    </row>
    <row r="729">
      <c r="B729" s="102"/>
    </row>
    <row r="730">
      <c r="B730" s="102"/>
    </row>
    <row r="731">
      <c r="B731" s="102"/>
    </row>
    <row r="732">
      <c r="B732" s="102"/>
    </row>
    <row r="733">
      <c r="B733" s="102"/>
    </row>
    <row r="734">
      <c r="B734" s="102"/>
    </row>
    <row r="735">
      <c r="B735" s="102"/>
    </row>
    <row r="736">
      <c r="B736" s="102"/>
    </row>
    <row r="737">
      <c r="B737" s="102"/>
    </row>
    <row r="738">
      <c r="B738" s="102"/>
    </row>
    <row r="739">
      <c r="B739" s="102"/>
    </row>
    <row r="740">
      <c r="B740" s="102"/>
    </row>
    <row r="741">
      <c r="B741" s="102"/>
    </row>
    <row r="742">
      <c r="B742" s="102"/>
    </row>
    <row r="743">
      <c r="B743" s="102"/>
    </row>
    <row r="744">
      <c r="B744" s="102"/>
    </row>
    <row r="745">
      <c r="B745" s="102"/>
    </row>
    <row r="746">
      <c r="B746" s="102"/>
    </row>
    <row r="747">
      <c r="B747" s="102"/>
    </row>
    <row r="748">
      <c r="B748" s="102"/>
    </row>
    <row r="749">
      <c r="B749" s="102"/>
    </row>
    <row r="750">
      <c r="B750" s="102"/>
    </row>
    <row r="751">
      <c r="B751" s="102"/>
    </row>
    <row r="752">
      <c r="B752" s="102"/>
    </row>
    <row r="753">
      <c r="B753" s="102"/>
    </row>
    <row r="754">
      <c r="B754" s="102"/>
    </row>
    <row r="755">
      <c r="B755" s="102"/>
    </row>
    <row r="756">
      <c r="B756" s="102"/>
    </row>
    <row r="757">
      <c r="B757" s="102"/>
    </row>
    <row r="758">
      <c r="B758" s="102"/>
    </row>
    <row r="759">
      <c r="B759" s="102"/>
    </row>
    <row r="760">
      <c r="B760" s="102"/>
    </row>
    <row r="761">
      <c r="B761" s="102"/>
    </row>
    <row r="762">
      <c r="B762" s="102"/>
    </row>
    <row r="763">
      <c r="B763" s="102"/>
    </row>
    <row r="764">
      <c r="B764" s="102"/>
    </row>
    <row r="765">
      <c r="B765" s="102"/>
    </row>
    <row r="766">
      <c r="B766" s="102"/>
    </row>
    <row r="767">
      <c r="B767" s="102"/>
    </row>
    <row r="768">
      <c r="B768" s="102"/>
    </row>
    <row r="769">
      <c r="B769" s="102"/>
    </row>
    <row r="770">
      <c r="B770" s="102"/>
    </row>
    <row r="771">
      <c r="B771" s="102"/>
    </row>
    <row r="772">
      <c r="B772" s="102"/>
    </row>
    <row r="773">
      <c r="B773" s="102"/>
    </row>
    <row r="774">
      <c r="B774" s="102"/>
    </row>
    <row r="775">
      <c r="B775" s="102"/>
    </row>
    <row r="776">
      <c r="B776" s="102"/>
    </row>
    <row r="777">
      <c r="B777" s="102"/>
    </row>
    <row r="778">
      <c r="B778" s="102"/>
    </row>
    <row r="779">
      <c r="B779" s="102"/>
    </row>
    <row r="780">
      <c r="B780" s="102"/>
    </row>
    <row r="781">
      <c r="B781" s="102"/>
    </row>
    <row r="782">
      <c r="B782" s="102"/>
    </row>
    <row r="783">
      <c r="B783" s="102"/>
    </row>
    <row r="784">
      <c r="B784" s="102"/>
    </row>
    <row r="785">
      <c r="B785" s="102"/>
    </row>
    <row r="786">
      <c r="B786" s="102"/>
    </row>
    <row r="787">
      <c r="B787" s="102"/>
    </row>
    <row r="788">
      <c r="B788" s="102"/>
    </row>
    <row r="789">
      <c r="B789" s="102"/>
    </row>
    <row r="790">
      <c r="B790" s="102"/>
    </row>
    <row r="791">
      <c r="B791" s="102"/>
    </row>
    <row r="792">
      <c r="B792" s="102"/>
    </row>
    <row r="793">
      <c r="B793" s="102"/>
    </row>
    <row r="794">
      <c r="B794" s="102"/>
    </row>
    <row r="795">
      <c r="B795" s="102"/>
    </row>
    <row r="796">
      <c r="B796" s="102"/>
    </row>
    <row r="797">
      <c r="B797" s="102"/>
    </row>
    <row r="798">
      <c r="B798" s="102"/>
    </row>
    <row r="799">
      <c r="B799" s="102"/>
    </row>
    <row r="800">
      <c r="B800" s="102"/>
    </row>
    <row r="801">
      <c r="B801" s="102"/>
    </row>
    <row r="802">
      <c r="B802" s="102"/>
    </row>
    <row r="803">
      <c r="B803" s="102"/>
    </row>
    <row r="804">
      <c r="B804" s="102"/>
    </row>
    <row r="805">
      <c r="B805" s="102"/>
    </row>
    <row r="806">
      <c r="B806" s="102"/>
    </row>
    <row r="807">
      <c r="B807" s="102"/>
    </row>
    <row r="808">
      <c r="B808" s="102"/>
    </row>
    <row r="809">
      <c r="B809" s="102"/>
    </row>
    <row r="810">
      <c r="B810" s="102"/>
    </row>
    <row r="811">
      <c r="B811" s="102"/>
    </row>
    <row r="812">
      <c r="B812" s="102"/>
    </row>
    <row r="813">
      <c r="B813" s="102"/>
    </row>
    <row r="814">
      <c r="B814" s="102"/>
    </row>
    <row r="815">
      <c r="B815" s="102"/>
    </row>
    <row r="816">
      <c r="B816" s="102"/>
    </row>
    <row r="817">
      <c r="B817" s="102"/>
    </row>
    <row r="818">
      <c r="B818" s="102"/>
    </row>
    <row r="819">
      <c r="B819" s="102"/>
    </row>
    <row r="820">
      <c r="B820" s="102"/>
    </row>
    <row r="821">
      <c r="B821" s="102"/>
    </row>
    <row r="822">
      <c r="B822" s="102"/>
    </row>
    <row r="823">
      <c r="B823" s="102"/>
    </row>
    <row r="824">
      <c r="B824" s="102"/>
    </row>
    <row r="825">
      <c r="B825" s="102"/>
    </row>
    <row r="826">
      <c r="B826" s="102"/>
    </row>
    <row r="827">
      <c r="B827" s="102"/>
    </row>
    <row r="828">
      <c r="B828" s="102"/>
    </row>
    <row r="829">
      <c r="B829" s="102"/>
    </row>
    <row r="830">
      <c r="B830" s="102"/>
    </row>
    <row r="831">
      <c r="B831" s="102"/>
    </row>
    <row r="832">
      <c r="B832" s="102"/>
    </row>
    <row r="833">
      <c r="B833" s="102"/>
    </row>
    <row r="834">
      <c r="B834" s="102"/>
    </row>
    <row r="835">
      <c r="B835" s="102"/>
    </row>
    <row r="836">
      <c r="B836" s="102"/>
    </row>
    <row r="837">
      <c r="B837" s="102"/>
    </row>
    <row r="838">
      <c r="B838" s="102"/>
    </row>
    <row r="839">
      <c r="B839" s="102"/>
    </row>
    <row r="840">
      <c r="B840" s="102"/>
    </row>
    <row r="841">
      <c r="B841" s="102"/>
    </row>
    <row r="842">
      <c r="B842" s="102"/>
    </row>
    <row r="843">
      <c r="B843" s="102"/>
    </row>
    <row r="844">
      <c r="B844" s="102"/>
    </row>
    <row r="845">
      <c r="B845" s="102"/>
    </row>
    <row r="846">
      <c r="B846" s="102"/>
    </row>
    <row r="847">
      <c r="B847" s="102"/>
    </row>
    <row r="848">
      <c r="B848" s="102"/>
    </row>
    <row r="849">
      <c r="B849" s="102"/>
    </row>
    <row r="850">
      <c r="B850" s="102"/>
    </row>
    <row r="851">
      <c r="B851" s="102"/>
    </row>
    <row r="852">
      <c r="B852" s="102"/>
    </row>
    <row r="853">
      <c r="B853" s="102"/>
    </row>
    <row r="854">
      <c r="B854" s="102"/>
    </row>
    <row r="855">
      <c r="B855" s="102"/>
    </row>
    <row r="856">
      <c r="B856" s="102"/>
    </row>
    <row r="857">
      <c r="B857" s="102"/>
    </row>
    <row r="858">
      <c r="B858" s="102"/>
    </row>
    <row r="859">
      <c r="B859" s="102"/>
    </row>
    <row r="860">
      <c r="B860" s="102"/>
    </row>
    <row r="861">
      <c r="B861" s="102"/>
    </row>
    <row r="862">
      <c r="B862" s="102"/>
    </row>
    <row r="863">
      <c r="B863" s="102"/>
    </row>
    <row r="864">
      <c r="B864" s="102"/>
    </row>
    <row r="865">
      <c r="B865" s="102"/>
    </row>
    <row r="866">
      <c r="B866" s="102"/>
    </row>
    <row r="867">
      <c r="B867" s="102"/>
    </row>
    <row r="868">
      <c r="B868" s="102"/>
    </row>
    <row r="869">
      <c r="B869" s="102"/>
    </row>
    <row r="870">
      <c r="B870" s="102"/>
    </row>
    <row r="871">
      <c r="B871" s="102"/>
    </row>
    <row r="872">
      <c r="B872" s="102"/>
    </row>
    <row r="873">
      <c r="B873" s="102"/>
    </row>
    <row r="874">
      <c r="B874" s="102"/>
    </row>
    <row r="875">
      <c r="B875" s="102"/>
    </row>
    <row r="876">
      <c r="B876" s="102"/>
    </row>
    <row r="877">
      <c r="B877" s="102"/>
    </row>
    <row r="878">
      <c r="B878" s="102"/>
    </row>
    <row r="879">
      <c r="B879" s="102"/>
    </row>
    <row r="880">
      <c r="B880" s="102"/>
    </row>
    <row r="881">
      <c r="B881" s="102"/>
    </row>
    <row r="882">
      <c r="B882" s="102"/>
    </row>
    <row r="883">
      <c r="B883" s="102"/>
    </row>
    <row r="884">
      <c r="B884" s="102"/>
    </row>
    <row r="885">
      <c r="B885" s="102"/>
    </row>
    <row r="886">
      <c r="B886" s="102"/>
    </row>
    <row r="887">
      <c r="B887" s="102"/>
    </row>
    <row r="888">
      <c r="B888" s="102"/>
    </row>
    <row r="889">
      <c r="B889" s="102"/>
    </row>
    <row r="890">
      <c r="B890" s="102"/>
    </row>
    <row r="891">
      <c r="B891" s="102"/>
    </row>
    <row r="892">
      <c r="B892" s="102"/>
    </row>
    <row r="893">
      <c r="B893" s="102"/>
    </row>
    <row r="894">
      <c r="B894" s="102"/>
    </row>
    <row r="895">
      <c r="B895" s="102"/>
    </row>
    <row r="896">
      <c r="B896" s="102"/>
    </row>
    <row r="897">
      <c r="B897" s="102"/>
    </row>
    <row r="898">
      <c r="B898" s="102"/>
    </row>
    <row r="899">
      <c r="B899" s="102"/>
    </row>
    <row r="900">
      <c r="B900" s="102"/>
    </row>
    <row r="901">
      <c r="B901" s="102"/>
    </row>
    <row r="902">
      <c r="B902" s="102"/>
    </row>
    <row r="903">
      <c r="B903" s="102"/>
    </row>
    <row r="904">
      <c r="B904" s="102"/>
    </row>
    <row r="905">
      <c r="B905" s="102"/>
    </row>
    <row r="906">
      <c r="B906" s="102"/>
    </row>
    <row r="907">
      <c r="B907" s="102"/>
    </row>
    <row r="908">
      <c r="B908" s="102"/>
    </row>
    <row r="909">
      <c r="B909" s="102"/>
    </row>
    <row r="910">
      <c r="B910" s="102"/>
    </row>
    <row r="911">
      <c r="B911" s="102"/>
    </row>
    <row r="912">
      <c r="B912" s="102"/>
    </row>
    <row r="913">
      <c r="B913" s="102"/>
    </row>
    <row r="914">
      <c r="B914" s="102"/>
    </row>
    <row r="915">
      <c r="B915" s="102"/>
    </row>
    <row r="916">
      <c r="B916" s="102"/>
    </row>
    <row r="917">
      <c r="B917" s="102"/>
    </row>
    <row r="918">
      <c r="B918" s="102"/>
    </row>
    <row r="919">
      <c r="B919" s="102"/>
    </row>
    <row r="920">
      <c r="B920" s="102"/>
    </row>
    <row r="921">
      <c r="B921" s="102"/>
    </row>
    <row r="922">
      <c r="B922" s="102"/>
    </row>
    <row r="923">
      <c r="B923" s="102"/>
    </row>
    <row r="924">
      <c r="B924" s="102"/>
    </row>
    <row r="925">
      <c r="B925" s="102"/>
    </row>
    <row r="926">
      <c r="B926" s="102"/>
    </row>
    <row r="927">
      <c r="B927" s="102"/>
    </row>
    <row r="928">
      <c r="B928" s="102"/>
    </row>
    <row r="929">
      <c r="B929" s="102"/>
    </row>
    <row r="930">
      <c r="B930" s="102"/>
    </row>
    <row r="931">
      <c r="B931" s="102"/>
    </row>
    <row r="932">
      <c r="B932" s="102"/>
    </row>
    <row r="933">
      <c r="B933" s="102"/>
    </row>
    <row r="934">
      <c r="B934" s="102"/>
    </row>
    <row r="935">
      <c r="B935" s="102"/>
    </row>
    <row r="936">
      <c r="B936" s="102"/>
    </row>
    <row r="937">
      <c r="B937" s="102"/>
    </row>
    <row r="938">
      <c r="B938" s="102"/>
    </row>
    <row r="939">
      <c r="B939" s="102"/>
    </row>
    <row r="940">
      <c r="B940" s="102"/>
    </row>
    <row r="941">
      <c r="B941" s="102"/>
    </row>
    <row r="942">
      <c r="B942" s="102"/>
    </row>
    <row r="943">
      <c r="B943" s="102"/>
    </row>
    <row r="944">
      <c r="B944" s="102"/>
    </row>
    <row r="945">
      <c r="B945" s="102"/>
    </row>
    <row r="946">
      <c r="B946" s="102"/>
    </row>
    <row r="947">
      <c r="B947" s="102"/>
    </row>
    <row r="948">
      <c r="B948" s="102"/>
    </row>
    <row r="949">
      <c r="B949" s="102"/>
    </row>
    <row r="950">
      <c r="B950" s="102"/>
    </row>
    <row r="951">
      <c r="B951" s="102"/>
    </row>
    <row r="952">
      <c r="B952" s="102"/>
    </row>
    <row r="953">
      <c r="B953" s="102"/>
    </row>
    <row r="954">
      <c r="B954" s="102"/>
    </row>
    <row r="955">
      <c r="B955" s="102"/>
    </row>
    <row r="956">
      <c r="B956" s="102"/>
    </row>
    <row r="957">
      <c r="B957" s="102"/>
    </row>
    <row r="958">
      <c r="B958" s="102"/>
    </row>
    <row r="959">
      <c r="B959" s="102"/>
    </row>
    <row r="960">
      <c r="B960" s="102"/>
    </row>
    <row r="961">
      <c r="B961" s="102"/>
    </row>
    <row r="962">
      <c r="B962" s="102"/>
    </row>
    <row r="963">
      <c r="B963" s="102"/>
    </row>
    <row r="964">
      <c r="B964" s="102"/>
    </row>
    <row r="965">
      <c r="B965" s="102"/>
    </row>
    <row r="966">
      <c r="B966" s="102"/>
    </row>
    <row r="967">
      <c r="B967" s="102"/>
    </row>
    <row r="968">
      <c r="B968" s="102"/>
    </row>
    <row r="969">
      <c r="B969" s="102"/>
    </row>
    <row r="970">
      <c r="B970" s="102"/>
    </row>
    <row r="971">
      <c r="B971" s="102"/>
    </row>
    <row r="972">
      <c r="B972" s="102"/>
    </row>
    <row r="973">
      <c r="B973" s="102"/>
    </row>
    <row r="974">
      <c r="B974" s="102"/>
    </row>
    <row r="975">
      <c r="B975" s="102"/>
    </row>
    <row r="976">
      <c r="B976" s="102"/>
    </row>
    <row r="977">
      <c r="B977" s="102"/>
    </row>
    <row r="978">
      <c r="B978" s="102"/>
    </row>
    <row r="979">
      <c r="B979" s="102"/>
    </row>
    <row r="980">
      <c r="B980" s="102"/>
    </row>
    <row r="981">
      <c r="B981" s="102"/>
    </row>
    <row r="982">
      <c r="B982" s="102"/>
    </row>
    <row r="983">
      <c r="B983" s="102"/>
    </row>
    <row r="984">
      <c r="B984" s="102"/>
    </row>
    <row r="985">
      <c r="B985" s="102"/>
    </row>
    <row r="986">
      <c r="B986" s="102"/>
    </row>
    <row r="987">
      <c r="B987" s="102"/>
    </row>
    <row r="988">
      <c r="B988" s="102"/>
    </row>
    <row r="989">
      <c r="B989" s="102"/>
    </row>
    <row r="990">
      <c r="B990" s="102"/>
    </row>
    <row r="991">
      <c r="B991" s="102"/>
    </row>
    <row r="992">
      <c r="B992" s="102"/>
    </row>
  </sheetData>
  <hyperlinks>
    <hyperlink r:id="rId1" ref="G1"/>
    <hyperlink r:id="rId2" ref="H1"/>
  </hyperlin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93" t="s">
        <v>271</v>
      </c>
    </row>
    <row r="2">
      <c r="B2" s="93" t="s">
        <v>272</v>
      </c>
      <c r="C2" s="93" t="s">
        <v>273</v>
      </c>
      <c r="D2" s="93" t="s">
        <v>274</v>
      </c>
      <c r="E2" s="93" t="s">
        <v>275</v>
      </c>
      <c r="F2" s="93" t="s">
        <v>276</v>
      </c>
    </row>
    <row r="3">
      <c r="A3" s="93" t="s">
        <v>277</v>
      </c>
      <c r="B3" s="93">
        <v>17906.0</v>
      </c>
      <c r="C3" s="93">
        <v>13219.0</v>
      </c>
      <c r="D3" s="93">
        <v>4789.0</v>
      </c>
      <c r="E3" s="93">
        <v>2.43921318E8</v>
      </c>
      <c r="F3" s="103">
        <f t="shared" ref="F3:F4" si="1">E3/273720002</f>
        <v>0.8911344301</v>
      </c>
    </row>
    <row r="4">
      <c r="A4" s="93" t="s">
        <v>278</v>
      </c>
      <c r="B4" s="93">
        <v>17619.0</v>
      </c>
      <c r="C4" s="93">
        <v>13181.0</v>
      </c>
      <c r="D4" s="93">
        <v>4539.0</v>
      </c>
      <c r="E4" s="93">
        <v>2.43959712E8</v>
      </c>
      <c r="F4" s="103">
        <f t="shared" si="1"/>
        <v>0.8912746976</v>
      </c>
    </row>
    <row r="5">
      <c r="A5" s="93" t="s">
        <v>279</v>
      </c>
      <c r="B5" s="93">
        <v>11501.0</v>
      </c>
      <c r="C5" s="93">
        <v>7854.0</v>
      </c>
      <c r="D5" s="93">
        <v>3727.0</v>
      </c>
      <c r="E5" s="93">
        <v>2.70440101E8</v>
      </c>
      <c r="F5" s="103">
        <f t="shared" ref="F5:F6" si="2">E5/302183823</f>
        <v>0.8949522788</v>
      </c>
    </row>
    <row r="6">
      <c r="A6" s="93" t="s">
        <v>280</v>
      </c>
      <c r="B6" s="93">
        <v>11258.0</v>
      </c>
      <c r="C6" s="93">
        <v>7807.0</v>
      </c>
      <c r="D6" s="93">
        <v>3534.0</v>
      </c>
      <c r="E6" s="93">
        <v>2.70440328E8</v>
      </c>
      <c r="F6" s="103">
        <f t="shared" si="2"/>
        <v>0.89495303</v>
      </c>
    </row>
    <row r="8">
      <c r="A8" s="93" t="s">
        <v>281</v>
      </c>
      <c r="B8" s="103">
        <f t="shared" ref="B8:D8" si="3">SUM(B5,B3)</f>
        <v>29407</v>
      </c>
      <c r="C8" s="103">
        <f t="shared" si="3"/>
        <v>21073</v>
      </c>
      <c r="D8" s="103">
        <f t="shared" si="3"/>
        <v>8516</v>
      </c>
    </row>
    <row r="9">
      <c r="A9" s="93" t="s">
        <v>282</v>
      </c>
      <c r="B9" s="103">
        <f t="shared" ref="B9:D9" si="4">SUM(B6,B4)</f>
        <v>28877</v>
      </c>
      <c r="C9" s="103">
        <f t="shared" si="4"/>
        <v>20988</v>
      </c>
      <c r="D9" s="103">
        <f t="shared" si="4"/>
        <v>8073</v>
      </c>
    </row>
    <row r="10">
      <c r="A10" s="93" t="s">
        <v>283</v>
      </c>
      <c r="B10" s="104">
        <f t="shared" ref="B10:D10" si="5">B8-B9</f>
        <v>530</v>
      </c>
      <c r="C10" s="104">
        <f t="shared" si="5"/>
        <v>85</v>
      </c>
      <c r="D10" s="104">
        <f t="shared" si="5"/>
        <v>443</v>
      </c>
    </row>
    <row r="12">
      <c r="A12" s="93" t="s">
        <v>284</v>
      </c>
    </row>
    <row r="13">
      <c r="B13" s="93" t="s">
        <v>272</v>
      </c>
      <c r="C13" s="93" t="s">
        <v>273</v>
      </c>
      <c r="D13" s="93" t="s">
        <v>274</v>
      </c>
      <c r="E13" s="93" t="s">
        <v>275</v>
      </c>
      <c r="F13" s="93" t="s">
        <v>285</v>
      </c>
    </row>
    <row r="14">
      <c r="A14" s="93" t="s">
        <v>277</v>
      </c>
      <c r="B14" s="93">
        <v>40447.0</v>
      </c>
      <c r="C14" s="93">
        <v>16730.0</v>
      </c>
      <c r="D14" s="93">
        <v>23819.0</v>
      </c>
      <c r="E14" s="93">
        <v>3.021410749E9</v>
      </c>
      <c r="F14" s="103">
        <f t="shared" ref="F14:F15" si="6">E14/3051512984
</f>
        <v>0.9901353082</v>
      </c>
    </row>
    <row r="15">
      <c r="A15" s="93" t="s">
        <v>278</v>
      </c>
      <c r="B15" s="93">
        <v>34454.0</v>
      </c>
      <c r="C15" s="93">
        <v>15971.0</v>
      </c>
      <c r="D15" s="93">
        <v>18584.0</v>
      </c>
      <c r="E15" s="93">
        <v>3.021449221E9</v>
      </c>
      <c r="F15" s="103">
        <f t="shared" si="6"/>
        <v>0.9901479158</v>
      </c>
    </row>
    <row r="16">
      <c r="A16" s="93" t="s">
        <v>279</v>
      </c>
      <c r="B16" s="93">
        <v>32878.0</v>
      </c>
      <c r="C16" s="93">
        <v>11070.0</v>
      </c>
      <c r="D16" s="93">
        <v>21888.0</v>
      </c>
      <c r="E16" s="93">
        <v>2.914660588E9</v>
      </c>
      <c r="F16" s="103">
        <f t="shared" ref="F16:F17" si="7">E16/2947895164</f>
        <v>0.988725998</v>
      </c>
    </row>
    <row r="17">
      <c r="A17" s="93" t="s">
        <v>280</v>
      </c>
      <c r="B17" s="93">
        <v>27131.0</v>
      </c>
      <c r="C17" s="93">
        <v>10348.0</v>
      </c>
      <c r="D17" s="93">
        <v>16866.0</v>
      </c>
      <c r="E17" s="93">
        <v>2.914661085E9</v>
      </c>
      <c r="F17" s="103">
        <f t="shared" si="7"/>
        <v>0.9887261666</v>
      </c>
    </row>
    <row r="19">
      <c r="A19" s="93" t="s">
        <v>281</v>
      </c>
      <c r="B19" s="103">
        <f t="shared" ref="B19:D19" si="8">SUM(B16,B14)</f>
        <v>73325</v>
      </c>
      <c r="C19" s="103">
        <f t="shared" si="8"/>
        <v>27800</v>
      </c>
      <c r="D19" s="103">
        <f t="shared" si="8"/>
        <v>45707</v>
      </c>
    </row>
    <row r="20">
      <c r="A20" s="93" t="s">
        <v>282</v>
      </c>
      <c r="B20" s="103">
        <f t="shared" ref="B20:D20" si="9">SUM(B17,B15)</f>
        <v>61585</v>
      </c>
      <c r="C20" s="103">
        <f t="shared" si="9"/>
        <v>26319</v>
      </c>
      <c r="D20" s="103">
        <f t="shared" si="9"/>
        <v>35450</v>
      </c>
    </row>
    <row r="21">
      <c r="A21" s="93" t="s">
        <v>283</v>
      </c>
      <c r="B21" s="104">
        <f t="shared" ref="B21:D21" si="10">B19-B20</f>
        <v>11740</v>
      </c>
      <c r="C21" s="104">
        <f t="shared" si="10"/>
        <v>1481</v>
      </c>
      <c r="D21" s="104">
        <f t="shared" si="10"/>
        <v>10257</v>
      </c>
    </row>
  </sheetData>
  <mergeCells count="2">
    <mergeCell ref="A1:D1"/>
    <mergeCell ref="A12:D12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9.63"/>
    <col customWidth="1" min="2" max="2" width="13.38"/>
    <col customWidth="1" min="3" max="3" width="14.5"/>
    <col customWidth="1" min="12" max="12" width="16.5"/>
  </cols>
  <sheetData>
    <row r="1">
      <c r="A1" s="105" t="s">
        <v>286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7"/>
      <c r="N1" s="108"/>
      <c r="O1" s="108"/>
      <c r="P1" s="108"/>
      <c r="Q1" s="108"/>
      <c r="R1" s="108"/>
      <c r="S1" s="109"/>
      <c r="T1" s="109"/>
      <c r="U1" s="109"/>
      <c r="V1" s="109"/>
      <c r="W1" s="109"/>
      <c r="X1" s="109"/>
      <c r="Y1" s="109"/>
      <c r="Z1" s="109"/>
      <c r="AA1" s="109"/>
      <c r="AB1" s="109"/>
    </row>
    <row r="2">
      <c r="A2" s="110" t="s">
        <v>37</v>
      </c>
      <c r="B2" s="110" t="s">
        <v>287</v>
      </c>
      <c r="C2" s="110" t="s">
        <v>39</v>
      </c>
      <c r="D2" s="110" t="s">
        <v>288</v>
      </c>
      <c r="E2" s="110" t="s">
        <v>289</v>
      </c>
      <c r="F2" s="110" t="s">
        <v>290</v>
      </c>
      <c r="G2" s="110" t="s">
        <v>291</v>
      </c>
      <c r="H2" s="110" t="s">
        <v>292</v>
      </c>
      <c r="I2" s="110" t="s">
        <v>293</v>
      </c>
      <c r="J2" s="110" t="s">
        <v>294</v>
      </c>
      <c r="K2" s="110" t="s">
        <v>295</v>
      </c>
      <c r="L2" s="110" t="s">
        <v>296</v>
      </c>
      <c r="M2" s="110" t="s">
        <v>297</v>
      </c>
      <c r="N2" s="108"/>
      <c r="O2" s="108"/>
      <c r="P2" s="108"/>
      <c r="Q2" s="108"/>
      <c r="R2" s="108"/>
      <c r="S2" s="108"/>
      <c r="T2" s="109"/>
      <c r="U2" s="109"/>
      <c r="V2" s="109"/>
      <c r="W2" s="109"/>
      <c r="X2" s="109"/>
      <c r="Y2" s="109"/>
      <c r="Z2" s="109"/>
      <c r="AA2" s="109"/>
      <c r="AB2" s="109"/>
    </row>
    <row r="3">
      <c r="A3" s="96" t="s">
        <v>298</v>
      </c>
      <c r="B3" s="96" t="s">
        <v>299</v>
      </c>
      <c r="C3" s="96" t="s">
        <v>59</v>
      </c>
      <c r="D3" s="96">
        <v>110.0</v>
      </c>
      <c r="E3" s="96">
        <v>79.0</v>
      </c>
      <c r="F3" s="96">
        <f t="shared" ref="F3:F10" si="1">D3-E3</f>
        <v>31</v>
      </c>
      <c r="G3" s="111">
        <f t="shared" ref="G3:G10" si="2">E3/D3</f>
        <v>0.7181818182</v>
      </c>
      <c r="H3" s="96"/>
      <c r="I3" s="96">
        <v>36.0</v>
      </c>
      <c r="J3" s="112">
        <v>29.0</v>
      </c>
      <c r="K3" s="113">
        <f t="shared" ref="K3:K10" si="3">J3/I3</f>
        <v>0.8055555556</v>
      </c>
      <c r="L3" s="108">
        <f t="shared" ref="L3:L10" si="4">I3-J3</f>
        <v>7</v>
      </c>
      <c r="M3" s="108"/>
      <c r="N3" s="108"/>
      <c r="O3" s="108"/>
      <c r="P3" s="108"/>
      <c r="Q3" s="108"/>
      <c r="R3" s="108"/>
      <c r="S3" s="108"/>
    </row>
    <row r="4">
      <c r="A4" s="114" t="s">
        <v>298</v>
      </c>
      <c r="B4" s="114" t="s">
        <v>299</v>
      </c>
      <c r="C4" s="114" t="s">
        <v>12</v>
      </c>
      <c r="D4" s="114">
        <v>109.0</v>
      </c>
      <c r="E4" s="114">
        <v>81.0</v>
      </c>
      <c r="F4" s="114">
        <f t="shared" si="1"/>
        <v>28</v>
      </c>
      <c r="G4" s="115">
        <f t="shared" si="2"/>
        <v>0.7431192661</v>
      </c>
      <c r="H4" s="114">
        <v>19.0</v>
      </c>
      <c r="I4" s="114">
        <v>36.0</v>
      </c>
      <c r="J4" s="114">
        <v>31.0</v>
      </c>
      <c r="K4" s="116">
        <f t="shared" si="3"/>
        <v>0.8611111111</v>
      </c>
      <c r="L4" s="114">
        <f t="shared" si="4"/>
        <v>5</v>
      </c>
      <c r="M4" s="114">
        <v>5.0</v>
      </c>
      <c r="P4" s="108"/>
      <c r="Q4" s="108"/>
      <c r="R4" s="108"/>
      <c r="S4" s="108"/>
    </row>
    <row r="5">
      <c r="A5" s="96" t="s">
        <v>298</v>
      </c>
      <c r="B5" s="96" t="s">
        <v>300</v>
      </c>
      <c r="C5" s="96" t="s">
        <v>59</v>
      </c>
      <c r="D5" s="96">
        <v>98.0</v>
      </c>
      <c r="E5" s="96">
        <v>80.0</v>
      </c>
      <c r="F5" s="96">
        <f t="shared" si="1"/>
        <v>18</v>
      </c>
      <c r="G5" s="111">
        <f t="shared" si="2"/>
        <v>0.8163265306</v>
      </c>
      <c r="H5" s="96"/>
      <c r="I5" s="96">
        <v>50.0</v>
      </c>
      <c r="J5" s="112">
        <v>36.0</v>
      </c>
      <c r="K5" s="113">
        <f t="shared" si="3"/>
        <v>0.72</v>
      </c>
      <c r="L5" s="108">
        <f t="shared" si="4"/>
        <v>14</v>
      </c>
      <c r="M5" s="117"/>
      <c r="N5" s="117"/>
      <c r="O5" s="117"/>
      <c r="P5" s="108"/>
      <c r="Q5" s="108"/>
      <c r="R5" s="108"/>
      <c r="S5" s="108"/>
    </row>
    <row r="6">
      <c r="A6" s="114" t="s">
        <v>298</v>
      </c>
      <c r="B6" s="114" t="s">
        <v>300</v>
      </c>
      <c r="C6" s="114" t="s">
        <v>12</v>
      </c>
      <c r="D6" s="114">
        <v>97.0</v>
      </c>
      <c r="E6" s="114">
        <v>79.0</v>
      </c>
      <c r="F6" s="114">
        <f t="shared" si="1"/>
        <v>18</v>
      </c>
      <c r="G6" s="115">
        <f t="shared" si="2"/>
        <v>0.8144329897</v>
      </c>
      <c r="H6" s="114">
        <v>16.0</v>
      </c>
      <c r="I6" s="114">
        <v>50.0</v>
      </c>
      <c r="J6" s="114">
        <v>37.0</v>
      </c>
      <c r="K6" s="116">
        <f t="shared" si="3"/>
        <v>0.74</v>
      </c>
      <c r="L6" s="114">
        <f t="shared" si="4"/>
        <v>13</v>
      </c>
      <c r="M6" s="114">
        <v>11.0</v>
      </c>
      <c r="N6" s="118"/>
      <c r="O6" s="118"/>
      <c r="P6" s="108"/>
      <c r="Q6" s="108"/>
      <c r="R6" s="108"/>
      <c r="S6" s="108"/>
    </row>
    <row r="7">
      <c r="A7" s="96" t="s">
        <v>301</v>
      </c>
      <c r="B7" s="96" t="s">
        <v>299</v>
      </c>
      <c r="C7" s="96" t="s">
        <v>59</v>
      </c>
      <c r="D7" s="96">
        <v>125.0</v>
      </c>
      <c r="E7" s="96">
        <v>94.0</v>
      </c>
      <c r="F7" s="96">
        <f t="shared" si="1"/>
        <v>31</v>
      </c>
      <c r="G7" s="111">
        <f t="shared" si="2"/>
        <v>0.752</v>
      </c>
      <c r="H7" s="96"/>
      <c r="I7" s="96">
        <v>46.0</v>
      </c>
      <c r="J7" s="112">
        <v>37.0</v>
      </c>
      <c r="K7" s="113">
        <f t="shared" si="3"/>
        <v>0.8043478261</v>
      </c>
      <c r="L7" s="108">
        <f t="shared" si="4"/>
        <v>9</v>
      </c>
      <c r="M7" s="119"/>
      <c r="N7" s="119"/>
      <c r="O7" s="120"/>
      <c r="P7" s="108"/>
      <c r="Q7" s="108"/>
      <c r="R7" s="108"/>
      <c r="S7" s="108"/>
    </row>
    <row r="8">
      <c r="A8" s="114" t="s">
        <v>301</v>
      </c>
      <c r="B8" s="114" t="s">
        <v>299</v>
      </c>
      <c r="C8" s="114" t="s">
        <v>12</v>
      </c>
      <c r="D8" s="114">
        <v>122.0</v>
      </c>
      <c r="E8" s="114">
        <v>94.0</v>
      </c>
      <c r="F8" s="114">
        <f t="shared" si="1"/>
        <v>28</v>
      </c>
      <c r="G8" s="115">
        <f t="shared" si="2"/>
        <v>0.7704918033</v>
      </c>
      <c r="H8" s="114">
        <v>19.0</v>
      </c>
      <c r="I8" s="114">
        <v>45.0</v>
      </c>
      <c r="J8" s="114">
        <v>36.0</v>
      </c>
      <c r="K8" s="116">
        <f t="shared" si="3"/>
        <v>0.8</v>
      </c>
      <c r="L8" s="114">
        <f t="shared" si="4"/>
        <v>9</v>
      </c>
      <c r="M8" s="114">
        <v>7.0</v>
      </c>
      <c r="N8" s="118"/>
      <c r="O8" s="118"/>
      <c r="P8" s="108"/>
      <c r="Q8" s="108"/>
      <c r="R8" s="108"/>
      <c r="S8" s="108"/>
    </row>
    <row r="9" ht="16.5" customHeight="1">
      <c r="A9" s="96" t="s">
        <v>301</v>
      </c>
      <c r="B9" s="96" t="s">
        <v>300</v>
      </c>
      <c r="C9" s="96" t="s">
        <v>59</v>
      </c>
      <c r="D9" s="96">
        <v>91.0</v>
      </c>
      <c r="E9" s="96">
        <v>73.0</v>
      </c>
      <c r="F9" s="96">
        <f t="shared" si="1"/>
        <v>18</v>
      </c>
      <c r="G9" s="111">
        <f t="shared" si="2"/>
        <v>0.8021978022</v>
      </c>
      <c r="H9" s="96"/>
      <c r="I9" s="96">
        <v>57.0</v>
      </c>
      <c r="J9" s="112">
        <v>46.0</v>
      </c>
      <c r="K9" s="113">
        <f t="shared" si="3"/>
        <v>0.8070175439</v>
      </c>
      <c r="L9" s="108">
        <f t="shared" si="4"/>
        <v>11</v>
      </c>
      <c r="M9" s="119"/>
      <c r="N9" s="120"/>
      <c r="O9" s="118"/>
      <c r="P9" s="108"/>
      <c r="Q9" s="108"/>
      <c r="R9" s="108"/>
      <c r="S9" s="108"/>
    </row>
    <row r="10">
      <c r="A10" s="114" t="s">
        <v>301</v>
      </c>
      <c r="B10" s="114" t="s">
        <v>300</v>
      </c>
      <c r="C10" s="114" t="s">
        <v>12</v>
      </c>
      <c r="D10" s="114">
        <v>91.0</v>
      </c>
      <c r="E10" s="114">
        <v>74.0</v>
      </c>
      <c r="F10" s="114">
        <f t="shared" si="1"/>
        <v>17</v>
      </c>
      <c r="G10" s="115">
        <f t="shared" si="2"/>
        <v>0.8131868132</v>
      </c>
      <c r="H10" s="114">
        <v>14.0</v>
      </c>
      <c r="I10" s="114">
        <v>57.0</v>
      </c>
      <c r="J10" s="114">
        <v>46.0</v>
      </c>
      <c r="K10" s="116">
        <f t="shared" si="3"/>
        <v>0.8070175439</v>
      </c>
      <c r="L10" s="114">
        <f t="shared" si="4"/>
        <v>11</v>
      </c>
      <c r="M10" s="114">
        <v>9.0</v>
      </c>
      <c r="N10" s="118"/>
      <c r="O10" s="118"/>
      <c r="P10" s="108"/>
      <c r="Q10" s="108"/>
      <c r="R10" s="108"/>
      <c r="S10" s="108"/>
    </row>
    <row r="11">
      <c r="F11" s="121" t="s">
        <v>302</v>
      </c>
      <c r="G11" s="122">
        <f>AVERAGE(G3:G10)</f>
        <v>0.7787421279</v>
      </c>
      <c r="I11" s="121" t="s">
        <v>302</v>
      </c>
      <c r="J11" s="123">
        <f>AVERAGE(K3:K10)</f>
        <v>0.7931311976</v>
      </c>
      <c r="K11" s="108"/>
      <c r="L11" s="119"/>
      <c r="M11" s="119"/>
      <c r="N11" s="120"/>
      <c r="O11" s="108"/>
      <c r="P11" s="108"/>
      <c r="Q11" s="108"/>
      <c r="R11" s="108"/>
    </row>
    <row r="12">
      <c r="I12" s="108"/>
      <c r="J12" s="108"/>
      <c r="K12" s="108"/>
      <c r="L12" s="119"/>
      <c r="M12" s="118"/>
      <c r="N12" s="118"/>
      <c r="O12" s="108"/>
      <c r="P12" s="108"/>
      <c r="Q12" s="108"/>
      <c r="R12" s="108"/>
    </row>
    <row r="13">
      <c r="A13" s="105" t="s">
        <v>303</v>
      </c>
      <c r="B13" s="106"/>
      <c r="C13" s="106"/>
      <c r="D13" s="106"/>
      <c r="E13" s="106"/>
      <c r="F13" s="106"/>
      <c r="G13" s="106"/>
      <c r="H13" s="107"/>
      <c r="I13" s="124"/>
      <c r="J13" s="124"/>
      <c r="K13" s="124"/>
      <c r="L13" s="119"/>
      <c r="M13" s="120"/>
      <c r="N13" s="118"/>
      <c r="O13" s="108"/>
      <c r="P13" s="108"/>
      <c r="Q13" s="108"/>
      <c r="R13" s="108"/>
    </row>
    <row r="14">
      <c r="A14" s="125" t="s">
        <v>304</v>
      </c>
      <c r="B14" s="106"/>
      <c r="C14" s="106"/>
      <c r="D14" s="106"/>
      <c r="E14" s="106"/>
      <c r="F14" s="106"/>
      <c r="G14" s="106"/>
      <c r="H14" s="107"/>
      <c r="I14" s="108"/>
      <c r="J14" s="108"/>
      <c r="K14" s="108"/>
      <c r="L14" s="108"/>
      <c r="M14" s="108"/>
      <c r="N14" s="108"/>
      <c r="O14" s="108"/>
      <c r="P14" s="108"/>
      <c r="Q14" s="108"/>
      <c r="R14" s="108"/>
    </row>
    <row r="15">
      <c r="A15" s="126" t="s">
        <v>305</v>
      </c>
      <c r="B15" s="126" t="s">
        <v>306</v>
      </c>
      <c r="C15" s="126" t="s">
        <v>307</v>
      </c>
      <c r="D15" s="126" t="s">
        <v>308</v>
      </c>
      <c r="E15" s="126" t="s">
        <v>309</v>
      </c>
      <c r="F15" s="127" t="s">
        <v>310</v>
      </c>
      <c r="G15" s="127" t="s">
        <v>311</v>
      </c>
      <c r="H15" s="128" t="s">
        <v>312</v>
      </c>
      <c r="I15" s="108"/>
      <c r="J15" s="108"/>
      <c r="L15" s="108"/>
      <c r="M15" s="108"/>
      <c r="N15" s="108"/>
      <c r="O15" s="108"/>
      <c r="P15" s="108"/>
      <c r="Q15" s="108"/>
      <c r="R15" s="108"/>
    </row>
    <row r="16">
      <c r="A16" s="108" t="s">
        <v>313</v>
      </c>
      <c r="B16" s="108">
        <v>0.369</v>
      </c>
      <c r="C16" s="108">
        <v>0.428</v>
      </c>
      <c r="D16" s="108">
        <v>0.264</v>
      </c>
      <c r="E16" s="108">
        <v>0.212</v>
      </c>
      <c r="F16" s="93" t="s">
        <v>314</v>
      </c>
      <c r="H16" s="129" t="s">
        <v>314</v>
      </c>
      <c r="I16" s="108"/>
      <c r="J16" s="108"/>
      <c r="K16" s="108"/>
      <c r="L16" s="108"/>
      <c r="M16" s="108"/>
      <c r="N16" s="108"/>
      <c r="O16" s="108"/>
      <c r="P16" s="108"/>
      <c r="Q16" s="108"/>
      <c r="R16" s="108"/>
    </row>
    <row r="17">
      <c r="A17" s="108" t="s">
        <v>315</v>
      </c>
      <c r="B17" s="108">
        <v>0.999</v>
      </c>
      <c r="C17" s="108">
        <v>0.999</v>
      </c>
      <c r="D17" s="108">
        <v>0.999</v>
      </c>
      <c r="E17" s="108">
        <v>0.261</v>
      </c>
      <c r="F17" s="93" t="s">
        <v>314</v>
      </c>
      <c r="H17" s="129" t="s">
        <v>314</v>
      </c>
      <c r="I17" s="108"/>
      <c r="J17" s="108"/>
      <c r="K17" s="108"/>
      <c r="L17" s="108"/>
      <c r="M17" s="108"/>
      <c r="N17" s="108"/>
      <c r="O17" s="108"/>
      <c r="P17" s="108"/>
      <c r="Q17" s="108"/>
      <c r="R17" s="108"/>
    </row>
    <row r="18">
      <c r="A18" s="108" t="s">
        <v>316</v>
      </c>
      <c r="B18" s="108">
        <v>1.0</v>
      </c>
      <c r="C18" s="108">
        <v>0.981</v>
      </c>
      <c r="D18" s="108">
        <v>1.0</v>
      </c>
      <c r="E18" s="108">
        <v>0.981</v>
      </c>
      <c r="F18" s="93" t="s">
        <v>314</v>
      </c>
      <c r="H18" s="129" t="s">
        <v>314</v>
      </c>
      <c r="I18" s="108"/>
      <c r="J18" s="108"/>
      <c r="K18" s="108"/>
      <c r="L18" s="108"/>
      <c r="M18" s="108"/>
      <c r="N18" s="108"/>
      <c r="O18" s="108"/>
      <c r="P18" s="108"/>
      <c r="Q18" s="108"/>
      <c r="R18" s="108"/>
    </row>
    <row r="19">
      <c r="A19" s="125" t="s">
        <v>317</v>
      </c>
      <c r="B19" s="106"/>
      <c r="C19" s="106"/>
      <c r="D19" s="106"/>
      <c r="E19" s="106"/>
      <c r="F19" s="106"/>
      <c r="G19" s="106"/>
      <c r="H19" s="107"/>
      <c r="I19" s="108"/>
      <c r="J19" s="108"/>
      <c r="K19" s="108"/>
      <c r="L19" s="108"/>
      <c r="M19" s="108"/>
      <c r="N19" s="108"/>
      <c r="O19" s="108"/>
      <c r="P19" s="108"/>
      <c r="Q19" s="108"/>
      <c r="R19" s="108"/>
    </row>
    <row r="20">
      <c r="A20" s="126" t="s">
        <v>305</v>
      </c>
      <c r="B20" s="126" t="s">
        <v>306</v>
      </c>
      <c r="C20" s="126" t="s">
        <v>307</v>
      </c>
      <c r="D20" s="126" t="s">
        <v>308</v>
      </c>
      <c r="E20" s="126" t="s">
        <v>309</v>
      </c>
      <c r="F20" s="127" t="s">
        <v>310</v>
      </c>
      <c r="G20" s="127" t="s">
        <v>311</v>
      </c>
      <c r="H20" s="128" t="s">
        <v>312</v>
      </c>
      <c r="I20" s="108"/>
      <c r="J20" s="108"/>
      <c r="K20" s="108"/>
      <c r="L20" s="108"/>
      <c r="M20" s="108"/>
      <c r="N20" s="108"/>
      <c r="O20" s="108"/>
      <c r="P20" s="108"/>
      <c r="Q20" s="108"/>
      <c r="R20" s="108"/>
    </row>
    <row r="21">
      <c r="A21" s="108" t="s">
        <v>315</v>
      </c>
      <c r="B21" s="108">
        <v>0.999</v>
      </c>
      <c r="C21" s="108">
        <v>0.999</v>
      </c>
      <c r="D21" s="108">
        <v>1.0</v>
      </c>
      <c r="E21" s="108">
        <v>0.261</v>
      </c>
      <c r="F21" s="93" t="s">
        <v>314</v>
      </c>
      <c r="H21" s="129" t="s">
        <v>314</v>
      </c>
      <c r="I21" s="108"/>
      <c r="J21" s="108"/>
      <c r="K21" s="108"/>
      <c r="L21" s="108"/>
      <c r="M21" s="108"/>
      <c r="N21" s="108"/>
      <c r="O21" s="108"/>
      <c r="P21" s="108"/>
      <c r="Q21" s="108"/>
      <c r="R21" s="108"/>
    </row>
    <row r="22">
      <c r="A22" s="125" t="s">
        <v>318</v>
      </c>
      <c r="B22" s="106"/>
      <c r="C22" s="106"/>
      <c r="D22" s="106"/>
      <c r="E22" s="106"/>
      <c r="F22" s="106"/>
      <c r="G22" s="106"/>
      <c r="H22" s="107"/>
      <c r="I22" s="108"/>
      <c r="J22" s="108"/>
      <c r="K22" s="108"/>
      <c r="L22" s="108"/>
      <c r="M22" s="108"/>
      <c r="N22" s="108"/>
      <c r="O22" s="108"/>
      <c r="P22" s="108"/>
      <c r="Q22" s="108"/>
      <c r="R22" s="108"/>
    </row>
    <row r="23">
      <c r="A23" s="126" t="s">
        <v>305</v>
      </c>
      <c r="B23" s="126" t="s">
        <v>306</v>
      </c>
      <c r="C23" s="126" t="s">
        <v>307</v>
      </c>
      <c r="D23" s="126" t="s">
        <v>308</v>
      </c>
      <c r="E23" s="126" t="s">
        <v>309</v>
      </c>
      <c r="F23" s="127" t="s">
        <v>310</v>
      </c>
      <c r="G23" s="127" t="s">
        <v>311</v>
      </c>
      <c r="H23" s="128" t="s">
        <v>312</v>
      </c>
      <c r="I23" s="108"/>
      <c r="J23" s="108"/>
      <c r="K23" s="108"/>
      <c r="L23" s="108"/>
      <c r="M23" s="108"/>
      <c r="N23" s="108"/>
      <c r="O23" s="108"/>
      <c r="P23" s="108"/>
      <c r="Q23" s="108"/>
      <c r="R23" s="108"/>
    </row>
    <row r="24">
      <c r="A24" s="108" t="s">
        <v>319</v>
      </c>
      <c r="B24" s="108">
        <v>1.0</v>
      </c>
      <c r="C24" s="108">
        <v>0.996</v>
      </c>
      <c r="D24" s="108">
        <v>1.0</v>
      </c>
      <c r="E24" s="108">
        <v>0.259</v>
      </c>
      <c r="F24" s="93" t="s">
        <v>314</v>
      </c>
      <c r="H24" s="129" t="s">
        <v>314</v>
      </c>
      <c r="I24" s="108"/>
      <c r="J24" s="108"/>
      <c r="K24" s="108"/>
      <c r="L24" s="108"/>
      <c r="M24" s="108"/>
      <c r="N24" s="108"/>
      <c r="O24" s="108"/>
      <c r="P24" s="108"/>
      <c r="Q24" s="108"/>
      <c r="R24" s="108"/>
    </row>
    <row r="25">
      <c r="A25" s="108" t="s">
        <v>320</v>
      </c>
      <c r="B25" s="108">
        <v>0.996</v>
      </c>
      <c r="C25" s="108">
        <v>0.995</v>
      </c>
      <c r="D25" s="108">
        <v>0.724</v>
      </c>
      <c r="E25" s="108">
        <v>0.978</v>
      </c>
      <c r="F25" s="93" t="s">
        <v>321</v>
      </c>
      <c r="G25" s="93" t="s">
        <v>322</v>
      </c>
      <c r="H25" s="129" t="s">
        <v>314</v>
      </c>
      <c r="I25" s="108"/>
      <c r="J25" s="108"/>
      <c r="K25" s="108"/>
      <c r="L25" s="108"/>
      <c r="M25" s="108"/>
      <c r="N25" s="108"/>
      <c r="O25" s="108"/>
      <c r="P25" s="108"/>
      <c r="Q25" s="108"/>
      <c r="R25" s="108"/>
    </row>
    <row r="26">
      <c r="A26" s="108" t="s">
        <v>323</v>
      </c>
      <c r="B26" s="108">
        <v>0.989</v>
      </c>
      <c r="C26" s="108">
        <v>0.985</v>
      </c>
      <c r="D26" s="108">
        <v>0.989</v>
      </c>
      <c r="E26" s="108">
        <v>0.248</v>
      </c>
      <c r="F26" s="93" t="s">
        <v>314</v>
      </c>
      <c r="H26" s="129" t="s">
        <v>314</v>
      </c>
      <c r="I26" s="108"/>
      <c r="J26" s="108"/>
      <c r="K26" s="108"/>
      <c r="L26" s="108"/>
      <c r="M26" s="108"/>
      <c r="N26" s="108"/>
      <c r="O26" s="108"/>
      <c r="P26" s="108"/>
      <c r="Q26" s="108"/>
      <c r="R26" s="108"/>
    </row>
    <row r="27">
      <c r="A27" s="108" t="s">
        <v>324</v>
      </c>
      <c r="B27" s="108">
        <v>0.984</v>
      </c>
      <c r="C27" s="108">
        <v>0.983</v>
      </c>
      <c r="D27" s="108">
        <v>0.984</v>
      </c>
      <c r="E27" s="108">
        <v>0.768</v>
      </c>
      <c r="F27" s="93" t="s">
        <v>314</v>
      </c>
      <c r="H27" s="129" t="s">
        <v>314</v>
      </c>
      <c r="I27" s="108"/>
      <c r="J27" s="108"/>
      <c r="K27" s="108"/>
      <c r="L27" s="108"/>
      <c r="M27" s="108"/>
      <c r="N27" s="108"/>
      <c r="O27" s="108"/>
      <c r="P27" s="108"/>
      <c r="Q27" s="108"/>
      <c r="R27" s="108"/>
    </row>
    <row r="28">
      <c r="A28" s="125" t="s">
        <v>325</v>
      </c>
      <c r="B28" s="106"/>
      <c r="C28" s="106"/>
      <c r="D28" s="106"/>
      <c r="E28" s="106"/>
      <c r="F28" s="106"/>
      <c r="G28" s="106"/>
      <c r="H28" s="107"/>
      <c r="I28" s="108"/>
      <c r="J28" s="108"/>
      <c r="K28" s="108"/>
      <c r="L28" s="108"/>
      <c r="M28" s="108"/>
      <c r="N28" s="108"/>
      <c r="O28" s="108"/>
      <c r="P28" s="108"/>
      <c r="Q28" s="108"/>
      <c r="R28" s="108"/>
    </row>
    <row r="29">
      <c r="A29" s="126" t="s">
        <v>305</v>
      </c>
      <c r="B29" s="126" t="s">
        <v>306</v>
      </c>
      <c r="C29" s="126" t="s">
        <v>307</v>
      </c>
      <c r="D29" s="126" t="s">
        <v>308</v>
      </c>
      <c r="E29" s="126" t="s">
        <v>309</v>
      </c>
      <c r="F29" s="127" t="s">
        <v>310</v>
      </c>
      <c r="G29" s="127" t="s">
        <v>311</v>
      </c>
      <c r="H29" s="128" t="s">
        <v>312</v>
      </c>
      <c r="I29" s="108"/>
      <c r="J29" s="108"/>
      <c r="K29" s="108"/>
      <c r="L29" s="108"/>
      <c r="M29" s="108"/>
      <c r="N29" s="108"/>
      <c r="O29" s="108"/>
      <c r="P29" s="108"/>
      <c r="Q29" s="108"/>
      <c r="R29" s="108"/>
    </row>
    <row r="30">
      <c r="A30" s="130"/>
      <c r="B30" s="130"/>
      <c r="C30" s="130"/>
      <c r="D30" s="130"/>
      <c r="E30" s="130"/>
      <c r="F30" s="131"/>
      <c r="G30" s="131"/>
      <c r="H30" s="132"/>
      <c r="I30" s="108"/>
      <c r="J30" s="108"/>
      <c r="K30" s="108"/>
      <c r="L30" s="108"/>
      <c r="M30" s="108"/>
      <c r="N30" s="108"/>
      <c r="O30" s="108"/>
      <c r="P30" s="108"/>
      <c r="Q30" s="108"/>
      <c r="R30" s="108"/>
    </row>
    <row r="31">
      <c r="A31" s="108"/>
      <c r="B31" s="108"/>
      <c r="C31" s="108"/>
      <c r="D31" s="108"/>
      <c r="E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</row>
    <row r="32">
      <c r="A32" s="105" t="s">
        <v>326</v>
      </c>
      <c r="B32" s="106"/>
      <c r="C32" s="106"/>
      <c r="D32" s="106"/>
      <c r="E32" s="106"/>
      <c r="F32" s="106"/>
      <c r="G32" s="106"/>
      <c r="H32" s="107"/>
      <c r="I32" s="108"/>
      <c r="J32" s="108"/>
      <c r="K32" s="108"/>
      <c r="L32" s="108"/>
      <c r="M32" s="108"/>
      <c r="N32" s="108"/>
      <c r="O32" s="108"/>
      <c r="P32" s="108"/>
      <c r="Q32" s="108"/>
      <c r="R32" s="108"/>
    </row>
    <row r="33">
      <c r="A33" s="125" t="s">
        <v>304</v>
      </c>
      <c r="B33" s="106"/>
      <c r="C33" s="106"/>
      <c r="D33" s="106"/>
      <c r="E33" s="106"/>
      <c r="F33" s="106"/>
      <c r="G33" s="106"/>
      <c r="H33" s="107"/>
      <c r="I33" s="108"/>
      <c r="J33" s="108"/>
      <c r="K33" s="108"/>
      <c r="L33" s="108"/>
      <c r="M33" s="108"/>
      <c r="N33" s="108"/>
      <c r="O33" s="108"/>
      <c r="P33" s="108"/>
      <c r="Q33" s="108"/>
      <c r="R33" s="108"/>
    </row>
    <row r="34">
      <c r="A34" s="126" t="s">
        <v>305</v>
      </c>
      <c r="B34" s="126" t="s">
        <v>306</v>
      </c>
      <c r="C34" s="126" t="s">
        <v>307</v>
      </c>
      <c r="D34" s="126" t="s">
        <v>308</v>
      </c>
      <c r="E34" s="126" t="s">
        <v>309</v>
      </c>
      <c r="F34" s="127" t="s">
        <v>310</v>
      </c>
      <c r="G34" s="127" t="s">
        <v>311</v>
      </c>
      <c r="H34" s="128" t="s">
        <v>312</v>
      </c>
      <c r="I34" s="108"/>
      <c r="J34" s="108"/>
      <c r="K34" s="108"/>
      <c r="L34" s="108"/>
      <c r="M34" s="108"/>
      <c r="N34" s="108"/>
      <c r="O34" s="108"/>
      <c r="P34" s="108"/>
      <c r="Q34" s="108"/>
      <c r="R34" s="108"/>
    </row>
    <row r="35">
      <c r="A35" s="108" t="s">
        <v>327</v>
      </c>
      <c r="B35" s="108">
        <v>0.998</v>
      </c>
      <c r="C35" s="108">
        <v>0.999</v>
      </c>
      <c r="D35" s="108">
        <v>0.997</v>
      </c>
      <c r="E35" s="108">
        <v>0.997</v>
      </c>
      <c r="F35" s="93" t="s">
        <v>328</v>
      </c>
      <c r="H35" s="91"/>
      <c r="J35" s="108"/>
      <c r="K35" s="108"/>
      <c r="L35" s="108"/>
      <c r="M35" s="108"/>
      <c r="N35" s="108"/>
      <c r="O35" s="108"/>
      <c r="P35" s="108"/>
      <c r="Q35" s="108"/>
      <c r="R35" s="108"/>
      <c r="S35" s="108"/>
    </row>
    <row r="36">
      <c r="A36" s="108" t="s">
        <v>313</v>
      </c>
      <c r="B36" s="108">
        <v>0.369</v>
      </c>
      <c r="C36" s="108">
        <v>0.428</v>
      </c>
      <c r="D36" s="108">
        <v>0.264</v>
      </c>
      <c r="E36" s="108">
        <v>0.212</v>
      </c>
      <c r="F36" s="93" t="s">
        <v>314</v>
      </c>
      <c r="H36" s="129" t="s">
        <v>314</v>
      </c>
      <c r="J36" s="108"/>
      <c r="K36" s="108"/>
      <c r="L36" s="108"/>
      <c r="M36" s="108"/>
      <c r="N36" s="108"/>
      <c r="O36" s="108"/>
      <c r="P36" s="108"/>
      <c r="Q36" s="108"/>
      <c r="R36" s="108"/>
      <c r="S36" s="108"/>
    </row>
    <row r="37">
      <c r="A37" s="108" t="s">
        <v>315</v>
      </c>
      <c r="B37" s="108">
        <v>0.999</v>
      </c>
      <c r="C37" s="108">
        <v>0.999</v>
      </c>
      <c r="D37" s="108">
        <v>0.999</v>
      </c>
      <c r="E37" s="108">
        <v>0.261</v>
      </c>
      <c r="F37" s="93" t="s">
        <v>314</v>
      </c>
      <c r="H37" s="129" t="s">
        <v>314</v>
      </c>
      <c r="J37" s="108"/>
      <c r="K37" s="108"/>
      <c r="L37" s="108"/>
      <c r="M37" s="108"/>
      <c r="N37" s="108"/>
      <c r="O37" s="108"/>
      <c r="P37" s="108"/>
      <c r="Q37" s="108"/>
      <c r="R37" s="108"/>
      <c r="S37" s="108"/>
    </row>
    <row r="38">
      <c r="A38" s="108" t="s">
        <v>316</v>
      </c>
      <c r="B38" s="108">
        <v>1.0</v>
      </c>
      <c r="C38" s="108">
        <v>0.981</v>
      </c>
      <c r="D38" s="108">
        <v>1.0</v>
      </c>
      <c r="E38" s="108">
        <v>0.981</v>
      </c>
      <c r="F38" s="93" t="s">
        <v>314</v>
      </c>
      <c r="H38" s="129" t="s">
        <v>314</v>
      </c>
      <c r="J38" s="108"/>
      <c r="K38" s="108"/>
      <c r="L38" s="108"/>
      <c r="M38" s="108"/>
      <c r="N38" s="108"/>
      <c r="O38" s="108"/>
      <c r="P38" s="108"/>
      <c r="Q38" s="108"/>
      <c r="R38" s="108"/>
      <c r="S38" s="108"/>
    </row>
    <row r="39">
      <c r="A39" s="108" t="s">
        <v>329</v>
      </c>
      <c r="B39" s="108">
        <v>0.996</v>
      </c>
      <c r="C39" s="108">
        <v>0.998</v>
      </c>
      <c r="D39" s="108">
        <v>0.994</v>
      </c>
      <c r="E39" s="108">
        <v>0.997</v>
      </c>
      <c r="F39" s="93" t="s">
        <v>321</v>
      </c>
      <c r="G39" s="93" t="s">
        <v>330</v>
      </c>
      <c r="H39" s="91"/>
      <c r="J39" s="108"/>
      <c r="K39" s="108"/>
      <c r="L39" s="108"/>
      <c r="M39" s="108"/>
      <c r="N39" s="108"/>
      <c r="O39" s="108"/>
      <c r="P39" s="108"/>
      <c r="Q39" s="108"/>
      <c r="R39" s="108"/>
      <c r="S39" s="108"/>
    </row>
    <row r="40">
      <c r="A40" s="108" t="s">
        <v>331</v>
      </c>
      <c r="B40" s="108">
        <v>0.998</v>
      </c>
      <c r="C40" s="108">
        <v>1.0</v>
      </c>
      <c r="D40" s="108">
        <v>1.0</v>
      </c>
      <c r="E40" s="108">
        <v>1.0</v>
      </c>
      <c r="F40" s="93" t="s">
        <v>328</v>
      </c>
      <c r="H40" s="91"/>
      <c r="J40" s="108"/>
      <c r="K40" s="108"/>
      <c r="L40" s="108"/>
      <c r="M40" s="108"/>
      <c r="N40" s="108"/>
      <c r="O40" s="108"/>
      <c r="P40" s="108"/>
      <c r="Q40" s="108"/>
      <c r="R40" s="108"/>
      <c r="S40" s="108"/>
    </row>
    <row r="41">
      <c r="A41" s="108" t="s">
        <v>332</v>
      </c>
      <c r="B41" s="108">
        <v>0.999</v>
      </c>
      <c r="C41" s="108">
        <v>0.998</v>
      </c>
      <c r="D41" s="108">
        <v>0.998</v>
      </c>
      <c r="E41" s="108">
        <v>0.997</v>
      </c>
      <c r="F41" s="93" t="s">
        <v>314</v>
      </c>
      <c r="H41" s="91"/>
      <c r="J41" s="108"/>
      <c r="K41" s="108"/>
      <c r="L41" s="108"/>
      <c r="M41" s="108"/>
      <c r="N41" s="108"/>
      <c r="O41" s="108"/>
      <c r="P41" s="108"/>
      <c r="Q41" s="108"/>
      <c r="R41" s="108"/>
      <c r="S41" s="108"/>
    </row>
    <row r="42">
      <c r="A42" s="108" t="s">
        <v>333</v>
      </c>
      <c r="B42" s="108">
        <v>1.0</v>
      </c>
      <c r="C42" s="108">
        <v>0.999</v>
      </c>
      <c r="D42" s="108">
        <v>1.0</v>
      </c>
      <c r="E42" s="108">
        <v>0.999</v>
      </c>
      <c r="F42" s="93" t="s">
        <v>314</v>
      </c>
      <c r="H42" s="91"/>
      <c r="J42" s="108"/>
      <c r="K42" s="108"/>
      <c r="L42" s="108"/>
      <c r="M42" s="108"/>
      <c r="N42" s="108"/>
      <c r="O42" s="108"/>
      <c r="P42" s="108"/>
      <c r="Q42" s="108"/>
      <c r="R42" s="108"/>
      <c r="S42" s="108"/>
    </row>
    <row r="43">
      <c r="A43" s="108" t="s">
        <v>334</v>
      </c>
      <c r="B43" s="108">
        <v>0.997</v>
      </c>
      <c r="C43" s="108">
        <v>0.999</v>
      </c>
      <c r="D43" s="108">
        <v>0.996</v>
      </c>
      <c r="E43" s="108">
        <v>0.999</v>
      </c>
      <c r="F43" s="93" t="s">
        <v>321</v>
      </c>
      <c r="G43" s="93" t="s">
        <v>335</v>
      </c>
      <c r="H43" s="91"/>
      <c r="J43" s="108"/>
      <c r="K43" s="108"/>
      <c r="L43" s="108"/>
      <c r="M43" s="108"/>
      <c r="N43" s="108"/>
      <c r="O43" s="108"/>
      <c r="P43" s="108"/>
      <c r="Q43" s="108"/>
      <c r="R43" s="108"/>
      <c r="S43" s="108"/>
    </row>
    <row r="44">
      <c r="A44" s="108" t="s">
        <v>336</v>
      </c>
      <c r="B44" s="108">
        <v>1.0</v>
      </c>
      <c r="C44" s="108">
        <v>0.999</v>
      </c>
      <c r="D44" s="108">
        <v>1.0</v>
      </c>
      <c r="E44" s="108">
        <v>0.997</v>
      </c>
      <c r="F44" s="93" t="s">
        <v>314</v>
      </c>
      <c r="H44" s="91"/>
      <c r="J44" s="108"/>
      <c r="K44" s="108"/>
      <c r="L44" s="108"/>
      <c r="M44" s="108"/>
      <c r="N44" s="108"/>
      <c r="O44" s="108"/>
      <c r="P44" s="108"/>
      <c r="Q44" s="108"/>
      <c r="R44" s="108"/>
      <c r="S44" s="108"/>
    </row>
    <row r="45">
      <c r="A45" s="125" t="s">
        <v>317</v>
      </c>
      <c r="B45" s="106"/>
      <c r="C45" s="106"/>
      <c r="D45" s="106"/>
      <c r="E45" s="106"/>
      <c r="F45" s="106"/>
      <c r="G45" s="106"/>
      <c r="H45" s="107"/>
      <c r="J45" s="108"/>
      <c r="K45" s="108"/>
      <c r="L45" s="108"/>
      <c r="M45" s="108"/>
      <c r="N45" s="108"/>
      <c r="O45" s="108"/>
      <c r="P45" s="108"/>
      <c r="Q45" s="108"/>
      <c r="R45" s="108"/>
      <c r="S45" s="108"/>
    </row>
    <row r="46">
      <c r="A46" s="126" t="s">
        <v>305</v>
      </c>
      <c r="B46" s="126" t="s">
        <v>306</v>
      </c>
      <c r="C46" s="126" t="s">
        <v>307</v>
      </c>
      <c r="D46" s="126" t="s">
        <v>308</v>
      </c>
      <c r="E46" s="126" t="s">
        <v>309</v>
      </c>
      <c r="F46" s="127" t="s">
        <v>310</v>
      </c>
      <c r="G46" s="127" t="s">
        <v>311</v>
      </c>
      <c r="H46" s="128" t="s">
        <v>312</v>
      </c>
      <c r="J46" s="108"/>
      <c r="K46" s="108"/>
      <c r="L46" s="108"/>
      <c r="M46" s="108"/>
      <c r="N46" s="108"/>
      <c r="O46" s="108"/>
      <c r="P46" s="108"/>
      <c r="Q46" s="108"/>
      <c r="R46" s="108"/>
      <c r="S46" s="108"/>
    </row>
    <row r="47">
      <c r="A47" s="108" t="s">
        <v>337</v>
      </c>
      <c r="B47" s="108">
        <v>0.99</v>
      </c>
      <c r="C47" s="108">
        <v>0.992</v>
      </c>
      <c r="D47" s="108">
        <v>0.991</v>
      </c>
      <c r="E47" s="108">
        <v>0.993</v>
      </c>
      <c r="F47" s="93" t="s">
        <v>321</v>
      </c>
      <c r="G47" s="93" t="s">
        <v>330</v>
      </c>
      <c r="H47" s="91"/>
      <c r="J47" s="108"/>
      <c r="K47" s="108"/>
      <c r="L47" s="108"/>
      <c r="M47" s="108"/>
      <c r="N47" s="108"/>
      <c r="O47" s="108"/>
      <c r="P47" s="108"/>
      <c r="Q47" s="108"/>
      <c r="R47" s="108"/>
      <c r="S47" s="108"/>
    </row>
    <row r="48">
      <c r="A48" s="108" t="s">
        <v>338</v>
      </c>
      <c r="B48" s="108">
        <v>1.0</v>
      </c>
      <c r="C48" s="108">
        <v>0.997</v>
      </c>
      <c r="D48" s="108">
        <v>1.0</v>
      </c>
      <c r="E48" s="108">
        <v>0.997</v>
      </c>
      <c r="F48" s="93" t="s">
        <v>314</v>
      </c>
      <c r="H48" s="91"/>
      <c r="J48" s="108"/>
      <c r="K48" s="108"/>
      <c r="L48" s="108"/>
      <c r="M48" s="108"/>
      <c r="N48" s="108"/>
      <c r="O48" s="108"/>
      <c r="P48" s="108"/>
      <c r="Q48" s="108"/>
      <c r="R48" s="108"/>
      <c r="S48" s="108"/>
    </row>
    <row r="49">
      <c r="A49" s="108" t="s">
        <v>339</v>
      </c>
      <c r="B49" s="108">
        <v>0.998</v>
      </c>
      <c r="C49" s="108">
        <v>1.0</v>
      </c>
      <c r="D49" s="108">
        <v>1.0</v>
      </c>
      <c r="E49" s="108">
        <v>1.0</v>
      </c>
      <c r="F49" s="93" t="s">
        <v>328</v>
      </c>
      <c r="H49" s="91"/>
      <c r="J49" s="108"/>
      <c r="K49" s="108"/>
      <c r="L49" s="108"/>
      <c r="M49" s="108"/>
      <c r="N49" s="108"/>
      <c r="O49" s="108"/>
      <c r="P49" s="108"/>
      <c r="Q49" s="108"/>
      <c r="R49" s="108"/>
      <c r="S49" s="108"/>
    </row>
    <row r="50">
      <c r="A50" s="108" t="s">
        <v>340</v>
      </c>
      <c r="B50" s="108">
        <v>1.0</v>
      </c>
      <c r="C50" s="108">
        <v>0.998</v>
      </c>
      <c r="D50" s="108">
        <v>1.0</v>
      </c>
      <c r="E50" s="108">
        <v>1.0</v>
      </c>
      <c r="F50" s="93" t="s">
        <v>328</v>
      </c>
      <c r="H50" s="91"/>
      <c r="J50" s="108"/>
      <c r="K50" s="108"/>
      <c r="L50" s="108"/>
      <c r="M50" s="108"/>
      <c r="N50" s="108"/>
      <c r="O50" s="108"/>
      <c r="P50" s="108"/>
      <c r="Q50" s="108"/>
      <c r="R50" s="108"/>
      <c r="S50" s="108"/>
    </row>
    <row r="51">
      <c r="A51" s="108" t="s">
        <v>341</v>
      </c>
      <c r="B51" s="108">
        <v>1.0</v>
      </c>
      <c r="C51" s="108">
        <v>0.988</v>
      </c>
      <c r="D51" s="108">
        <v>1.0</v>
      </c>
      <c r="E51" s="108">
        <v>0.988</v>
      </c>
      <c r="F51" s="93" t="s">
        <v>314</v>
      </c>
      <c r="H51" s="91"/>
      <c r="J51" s="108"/>
      <c r="K51" s="108"/>
      <c r="L51" s="108"/>
      <c r="M51" s="108"/>
      <c r="N51" s="108"/>
      <c r="O51" s="108"/>
      <c r="P51" s="108"/>
      <c r="Q51" s="108"/>
      <c r="R51" s="108"/>
      <c r="S51" s="108"/>
    </row>
    <row r="52">
      <c r="A52" s="108" t="s">
        <v>342</v>
      </c>
      <c r="B52" s="108">
        <v>0.997</v>
      </c>
      <c r="C52" s="108">
        <v>1.0</v>
      </c>
      <c r="D52" s="108">
        <v>0.997</v>
      </c>
      <c r="E52" s="108">
        <v>1.0</v>
      </c>
      <c r="F52" s="93" t="s">
        <v>321</v>
      </c>
      <c r="G52" s="93" t="s">
        <v>335</v>
      </c>
      <c r="H52" s="91"/>
      <c r="J52" s="108"/>
      <c r="K52" s="108"/>
      <c r="L52" s="108"/>
      <c r="M52" s="108"/>
      <c r="N52" s="108"/>
      <c r="O52" s="108"/>
      <c r="P52" s="108"/>
      <c r="Q52" s="108"/>
      <c r="R52" s="108"/>
      <c r="S52" s="108"/>
    </row>
    <row r="53">
      <c r="A53" s="108" t="s">
        <v>343</v>
      </c>
      <c r="B53" s="108">
        <v>0.999</v>
      </c>
      <c r="C53" s="108">
        <v>0.999</v>
      </c>
      <c r="D53" s="108">
        <v>1.0</v>
      </c>
      <c r="E53" s="108">
        <v>0.998</v>
      </c>
      <c r="F53" s="93" t="s">
        <v>314</v>
      </c>
      <c r="H53" s="91"/>
      <c r="J53" s="108"/>
      <c r="K53" s="108"/>
      <c r="L53" s="108"/>
      <c r="M53" s="108"/>
      <c r="N53" s="108"/>
      <c r="O53" s="108"/>
      <c r="P53" s="108"/>
      <c r="Q53" s="108"/>
      <c r="R53" s="108"/>
      <c r="S53" s="108"/>
    </row>
    <row r="54">
      <c r="A54" s="108" t="s">
        <v>344</v>
      </c>
      <c r="B54" s="108">
        <v>0.999</v>
      </c>
      <c r="C54" s="108">
        <v>0.998</v>
      </c>
      <c r="D54" s="108">
        <v>0.999</v>
      </c>
      <c r="E54" s="108">
        <v>0.999</v>
      </c>
      <c r="F54" s="93" t="s">
        <v>328</v>
      </c>
      <c r="H54" s="91"/>
      <c r="J54" s="108"/>
      <c r="K54" s="108"/>
      <c r="L54" s="108"/>
      <c r="M54" s="108"/>
      <c r="N54" s="108"/>
      <c r="O54" s="108"/>
      <c r="P54" s="108"/>
      <c r="Q54" s="108"/>
      <c r="R54" s="108"/>
      <c r="S54" s="108"/>
    </row>
    <row r="55">
      <c r="A55" s="108" t="s">
        <v>315</v>
      </c>
      <c r="B55" s="108">
        <v>0.999</v>
      </c>
      <c r="C55" s="108">
        <v>0.999</v>
      </c>
      <c r="D55" s="108">
        <v>1.0</v>
      </c>
      <c r="E55" s="108">
        <v>0.261</v>
      </c>
      <c r="F55" s="93" t="s">
        <v>314</v>
      </c>
      <c r="H55" s="129" t="s">
        <v>314</v>
      </c>
      <c r="J55" s="108"/>
      <c r="K55" s="108"/>
      <c r="L55" s="108"/>
      <c r="M55" s="108"/>
      <c r="N55" s="108"/>
      <c r="O55" s="108"/>
      <c r="P55" s="108"/>
      <c r="Q55" s="108"/>
      <c r="R55" s="108"/>
      <c r="S55" s="108"/>
    </row>
    <row r="56">
      <c r="A56" s="108" t="s">
        <v>345</v>
      </c>
      <c r="B56" s="108">
        <v>0.996</v>
      </c>
      <c r="C56" s="108">
        <v>0.996</v>
      </c>
      <c r="D56" s="108">
        <v>0.992</v>
      </c>
      <c r="E56" s="108">
        <v>0.994</v>
      </c>
      <c r="F56" s="93" t="s">
        <v>321</v>
      </c>
      <c r="G56" s="93" t="s">
        <v>346</v>
      </c>
      <c r="H56" s="91"/>
      <c r="J56" s="108"/>
      <c r="K56" s="108"/>
      <c r="L56" s="108"/>
      <c r="M56" s="108"/>
      <c r="N56" s="108"/>
      <c r="O56" s="108"/>
      <c r="P56" s="108"/>
      <c r="Q56" s="108"/>
      <c r="R56" s="108"/>
      <c r="S56" s="108"/>
    </row>
    <row r="57">
      <c r="A57" s="108" t="s">
        <v>347</v>
      </c>
      <c r="B57" s="108">
        <v>0.996</v>
      </c>
      <c r="C57" s="108">
        <v>0.996</v>
      </c>
      <c r="D57" s="108">
        <v>0.992</v>
      </c>
      <c r="E57" s="108">
        <v>0.99</v>
      </c>
      <c r="F57" s="93" t="s">
        <v>314</v>
      </c>
      <c r="H57" s="91"/>
      <c r="J57" s="108"/>
      <c r="K57" s="108"/>
      <c r="L57" s="108"/>
      <c r="M57" s="108"/>
      <c r="N57" s="108"/>
      <c r="O57" s="108"/>
      <c r="P57" s="108"/>
      <c r="Q57" s="108"/>
      <c r="R57" s="108"/>
      <c r="S57" s="108"/>
    </row>
    <row r="58">
      <c r="A58" s="108" t="s">
        <v>348</v>
      </c>
      <c r="B58" s="108">
        <v>0.996</v>
      </c>
      <c r="C58" s="108">
        <v>0.997</v>
      </c>
      <c r="D58" s="108">
        <v>0.994</v>
      </c>
      <c r="E58" s="108">
        <v>0.994</v>
      </c>
      <c r="F58" s="93" t="s">
        <v>328</v>
      </c>
      <c r="H58" s="91"/>
      <c r="J58" s="108"/>
      <c r="K58" s="108"/>
      <c r="L58" s="108"/>
      <c r="M58" s="108"/>
      <c r="N58" s="108"/>
      <c r="O58" s="108"/>
      <c r="P58" s="108"/>
      <c r="Q58" s="108"/>
      <c r="R58" s="108"/>
      <c r="S58" s="108"/>
    </row>
    <row r="59">
      <c r="A59" s="108" t="s">
        <v>349</v>
      </c>
      <c r="B59" s="108">
        <v>0.997</v>
      </c>
      <c r="C59" s="108">
        <v>0.996</v>
      </c>
      <c r="D59" s="108">
        <v>0.994</v>
      </c>
      <c r="E59" s="108">
        <v>0.994</v>
      </c>
      <c r="F59" s="93" t="s">
        <v>328</v>
      </c>
      <c r="H59" s="91"/>
      <c r="J59" s="108"/>
      <c r="K59" s="108"/>
      <c r="L59" s="108"/>
      <c r="M59" s="108"/>
      <c r="N59" s="108"/>
      <c r="O59" s="108"/>
      <c r="P59" s="108"/>
      <c r="Q59" s="108"/>
      <c r="R59" s="108"/>
      <c r="S59" s="108"/>
    </row>
    <row r="60">
      <c r="A60" s="108" t="s">
        <v>350</v>
      </c>
      <c r="B60" s="108">
        <v>0.998</v>
      </c>
      <c r="C60" s="108">
        <v>0.999</v>
      </c>
      <c r="D60" s="108">
        <v>0.998</v>
      </c>
      <c r="E60" s="108">
        <v>0.999</v>
      </c>
      <c r="F60" s="93" t="s">
        <v>321</v>
      </c>
      <c r="G60" s="93" t="s">
        <v>335</v>
      </c>
      <c r="H60" s="91"/>
      <c r="J60" s="108"/>
      <c r="K60" s="108"/>
      <c r="L60" s="108"/>
      <c r="M60" s="108"/>
      <c r="N60" s="108"/>
      <c r="O60" s="108"/>
      <c r="P60" s="108"/>
      <c r="Q60" s="108"/>
      <c r="R60" s="108"/>
      <c r="S60" s="108"/>
    </row>
    <row r="61">
      <c r="A61" s="125" t="s">
        <v>318</v>
      </c>
      <c r="B61" s="106"/>
      <c r="C61" s="106"/>
      <c r="D61" s="106"/>
      <c r="E61" s="106"/>
      <c r="F61" s="106"/>
      <c r="G61" s="106"/>
      <c r="H61" s="107"/>
      <c r="J61" s="108"/>
      <c r="K61" s="108"/>
      <c r="L61" s="108"/>
      <c r="M61" s="108"/>
      <c r="N61" s="108"/>
      <c r="O61" s="108"/>
      <c r="P61" s="108"/>
      <c r="Q61" s="108"/>
      <c r="R61" s="108"/>
      <c r="S61" s="108"/>
    </row>
    <row r="62">
      <c r="A62" s="126" t="s">
        <v>305</v>
      </c>
      <c r="B62" s="126" t="s">
        <v>306</v>
      </c>
      <c r="C62" s="126" t="s">
        <v>307</v>
      </c>
      <c r="D62" s="126" t="s">
        <v>308</v>
      </c>
      <c r="E62" s="126" t="s">
        <v>309</v>
      </c>
      <c r="F62" s="127" t="s">
        <v>310</v>
      </c>
      <c r="G62" s="127" t="s">
        <v>311</v>
      </c>
      <c r="H62" s="128" t="s">
        <v>312</v>
      </c>
      <c r="J62" s="108"/>
      <c r="K62" s="108"/>
      <c r="L62" s="108"/>
      <c r="M62" s="108"/>
      <c r="N62" s="108"/>
      <c r="O62" s="108"/>
      <c r="P62" s="108"/>
      <c r="Q62" s="108"/>
      <c r="R62" s="108"/>
      <c r="S62" s="108"/>
    </row>
    <row r="63">
      <c r="A63" s="108" t="s">
        <v>319</v>
      </c>
      <c r="B63" s="108">
        <v>1.0</v>
      </c>
      <c r="C63" s="108">
        <v>0.996</v>
      </c>
      <c r="D63" s="108">
        <v>1.0</v>
      </c>
      <c r="E63" s="108">
        <v>0.259</v>
      </c>
      <c r="F63" s="93" t="s">
        <v>314</v>
      </c>
      <c r="H63" s="129" t="s">
        <v>314</v>
      </c>
      <c r="J63" s="108"/>
      <c r="K63" s="108"/>
      <c r="L63" s="108"/>
      <c r="M63" s="108"/>
      <c r="N63" s="108"/>
      <c r="O63" s="108"/>
      <c r="P63" s="108"/>
      <c r="Q63" s="108"/>
      <c r="R63" s="108"/>
      <c r="S63" s="108"/>
    </row>
    <row r="64">
      <c r="A64" s="108" t="s">
        <v>351</v>
      </c>
      <c r="B64" s="108">
        <v>1.0</v>
      </c>
      <c r="C64" s="108">
        <v>0.999</v>
      </c>
      <c r="D64" s="108">
        <v>1.0</v>
      </c>
      <c r="E64" s="108">
        <v>1.0</v>
      </c>
      <c r="F64" s="93" t="s">
        <v>328</v>
      </c>
      <c r="H64" s="91"/>
      <c r="J64" s="108"/>
      <c r="K64" s="108"/>
      <c r="L64" s="108"/>
      <c r="M64" s="108"/>
      <c r="N64" s="108"/>
      <c r="O64" s="108"/>
      <c r="P64" s="108"/>
      <c r="Q64" s="108"/>
      <c r="R64" s="108"/>
      <c r="S64" s="108"/>
    </row>
    <row r="65">
      <c r="A65" s="108" t="s">
        <v>352</v>
      </c>
      <c r="B65" s="108">
        <v>0.999</v>
      </c>
      <c r="C65" s="108">
        <v>0.998</v>
      </c>
      <c r="D65" s="108">
        <v>1.0</v>
      </c>
      <c r="E65" s="108">
        <v>0.998</v>
      </c>
      <c r="F65" s="93" t="s">
        <v>314</v>
      </c>
      <c r="H65" s="91"/>
      <c r="J65" s="108"/>
      <c r="K65" s="108"/>
      <c r="L65" s="108"/>
      <c r="M65" s="108"/>
      <c r="N65" s="108"/>
      <c r="O65" s="108"/>
      <c r="P65" s="108"/>
      <c r="Q65" s="108"/>
      <c r="R65" s="108"/>
      <c r="S65" s="108"/>
    </row>
    <row r="66">
      <c r="A66" s="108" t="s">
        <v>320</v>
      </c>
      <c r="B66" s="108">
        <v>0.996</v>
      </c>
      <c r="C66" s="108">
        <v>0.995</v>
      </c>
      <c r="D66" s="108">
        <v>0.724</v>
      </c>
      <c r="E66" s="108">
        <v>0.978</v>
      </c>
      <c r="F66" s="93" t="s">
        <v>321</v>
      </c>
      <c r="G66" s="93" t="s">
        <v>322</v>
      </c>
      <c r="H66" s="129" t="s">
        <v>314</v>
      </c>
      <c r="J66" s="108"/>
      <c r="K66" s="108"/>
      <c r="L66" s="108"/>
      <c r="M66" s="108"/>
      <c r="N66" s="108"/>
      <c r="O66" s="108"/>
      <c r="P66" s="108"/>
      <c r="Q66" s="108"/>
      <c r="R66" s="108"/>
      <c r="S66" s="108"/>
    </row>
    <row r="67">
      <c r="A67" s="108" t="s">
        <v>353</v>
      </c>
      <c r="B67" s="108">
        <v>1.0</v>
      </c>
      <c r="C67" s="108">
        <v>0.998</v>
      </c>
      <c r="D67" s="108">
        <v>1.0</v>
      </c>
      <c r="E67" s="108">
        <v>0.996</v>
      </c>
      <c r="F67" s="93" t="s">
        <v>314</v>
      </c>
      <c r="H67" s="91"/>
      <c r="J67" s="108"/>
      <c r="K67" s="108"/>
      <c r="L67" s="108"/>
      <c r="M67" s="108"/>
      <c r="N67" s="108"/>
      <c r="O67" s="108"/>
      <c r="P67" s="108"/>
      <c r="Q67" s="108"/>
      <c r="R67" s="108"/>
      <c r="S67" s="108"/>
    </row>
    <row r="68">
      <c r="A68" s="108" t="s">
        <v>354</v>
      </c>
      <c r="B68" s="108">
        <v>0.999</v>
      </c>
      <c r="C68" s="108">
        <v>1.0</v>
      </c>
      <c r="D68" s="108">
        <v>0.998</v>
      </c>
      <c r="E68" s="108">
        <v>1.0</v>
      </c>
      <c r="F68" s="93" t="s">
        <v>321</v>
      </c>
      <c r="G68" s="93" t="s">
        <v>355</v>
      </c>
      <c r="H68" s="91"/>
      <c r="J68" s="108"/>
      <c r="K68" s="108"/>
      <c r="L68" s="108"/>
      <c r="M68" s="108"/>
      <c r="N68" s="108"/>
      <c r="O68" s="108"/>
      <c r="P68" s="108"/>
      <c r="Q68" s="108"/>
      <c r="R68" s="108"/>
      <c r="S68" s="108"/>
    </row>
    <row r="69">
      <c r="A69" s="108" t="s">
        <v>356</v>
      </c>
      <c r="B69" s="108">
        <v>1.0</v>
      </c>
      <c r="C69" s="108">
        <v>0.999</v>
      </c>
      <c r="D69" s="108">
        <v>1.0</v>
      </c>
      <c r="E69" s="108">
        <v>0.999</v>
      </c>
      <c r="F69" s="93" t="s">
        <v>314</v>
      </c>
      <c r="H69" s="91"/>
      <c r="J69" s="108"/>
      <c r="K69" s="108"/>
      <c r="L69" s="108"/>
      <c r="M69" s="108"/>
      <c r="N69" s="108"/>
      <c r="O69" s="108"/>
      <c r="P69" s="108"/>
      <c r="Q69" s="108"/>
      <c r="R69" s="108"/>
      <c r="S69" s="108"/>
    </row>
    <row r="70">
      <c r="A70" s="108" t="s">
        <v>323</v>
      </c>
      <c r="B70" s="108">
        <v>0.989</v>
      </c>
      <c r="C70" s="108">
        <v>0.985</v>
      </c>
      <c r="D70" s="108">
        <v>0.989</v>
      </c>
      <c r="E70" s="108">
        <v>0.248</v>
      </c>
      <c r="F70" s="93" t="s">
        <v>314</v>
      </c>
      <c r="H70" s="129" t="s">
        <v>314</v>
      </c>
      <c r="J70" s="108"/>
      <c r="K70" s="108"/>
      <c r="L70" s="108"/>
      <c r="M70" s="108"/>
      <c r="N70" s="108"/>
      <c r="O70" s="108"/>
      <c r="P70" s="108"/>
      <c r="Q70" s="108"/>
      <c r="R70" s="108"/>
      <c r="S70" s="108"/>
    </row>
    <row r="71">
      <c r="A71" s="108" t="s">
        <v>357</v>
      </c>
      <c r="B71" s="108">
        <v>0.994</v>
      </c>
      <c r="C71" s="108">
        <v>0.994</v>
      </c>
      <c r="D71" s="108">
        <v>0.986</v>
      </c>
      <c r="E71" s="108">
        <v>0.986</v>
      </c>
      <c r="F71" s="93" t="s">
        <v>328</v>
      </c>
      <c r="H71" s="91"/>
      <c r="I71" s="108"/>
      <c r="J71" s="108"/>
      <c r="K71" s="108"/>
      <c r="L71" s="108"/>
      <c r="M71" s="108"/>
      <c r="N71" s="108"/>
      <c r="O71" s="108"/>
      <c r="P71" s="108"/>
      <c r="Q71" s="108"/>
      <c r="R71" s="108"/>
    </row>
    <row r="72">
      <c r="A72" s="108" t="s">
        <v>358</v>
      </c>
      <c r="B72" s="108">
        <v>0.994</v>
      </c>
      <c r="C72" s="108">
        <v>0.994</v>
      </c>
      <c r="D72" s="108">
        <v>0.988</v>
      </c>
      <c r="E72" s="108">
        <v>0.986</v>
      </c>
      <c r="F72" s="93" t="s">
        <v>314</v>
      </c>
      <c r="H72" s="91"/>
      <c r="I72" s="108"/>
      <c r="J72" s="108"/>
      <c r="K72" s="108"/>
      <c r="L72" s="108"/>
      <c r="M72" s="108"/>
      <c r="N72" s="108"/>
      <c r="O72" s="108"/>
      <c r="P72" s="108"/>
      <c r="Q72" s="108"/>
      <c r="R72" s="108"/>
    </row>
    <row r="73">
      <c r="A73" s="108" t="s">
        <v>324</v>
      </c>
      <c r="B73" s="108">
        <v>0.984</v>
      </c>
      <c r="C73" s="108">
        <v>0.983</v>
      </c>
      <c r="D73" s="108">
        <v>0.984</v>
      </c>
      <c r="E73" s="108">
        <v>0.768</v>
      </c>
      <c r="F73" s="93" t="s">
        <v>314</v>
      </c>
      <c r="H73" s="129" t="s">
        <v>314</v>
      </c>
      <c r="I73" s="108"/>
      <c r="J73" s="108"/>
      <c r="K73" s="108"/>
      <c r="L73" s="108"/>
      <c r="M73" s="108"/>
      <c r="N73" s="108"/>
      <c r="O73" s="108"/>
      <c r="P73" s="108"/>
      <c r="Q73" s="108"/>
      <c r="R73" s="108"/>
    </row>
    <row r="74">
      <c r="A74" s="108" t="s">
        <v>359</v>
      </c>
      <c r="B74" s="108">
        <v>1.0</v>
      </c>
      <c r="C74" s="108">
        <v>0.999</v>
      </c>
      <c r="D74" s="108">
        <v>1.0</v>
      </c>
      <c r="E74" s="108">
        <v>0.998</v>
      </c>
      <c r="F74" s="93" t="s">
        <v>314</v>
      </c>
      <c r="H74" s="91"/>
      <c r="I74" s="108"/>
      <c r="J74" s="108"/>
      <c r="K74" s="108"/>
      <c r="L74" s="108"/>
      <c r="M74" s="108"/>
      <c r="N74" s="108"/>
      <c r="O74" s="108"/>
      <c r="P74" s="108"/>
      <c r="Q74" s="108"/>
      <c r="R74" s="108"/>
    </row>
    <row r="75">
      <c r="A75" s="125" t="s">
        <v>325</v>
      </c>
      <c r="B75" s="106"/>
      <c r="C75" s="106"/>
      <c r="D75" s="106"/>
      <c r="E75" s="106"/>
      <c r="F75" s="106"/>
      <c r="G75" s="106"/>
      <c r="H75" s="107"/>
      <c r="I75" s="108"/>
      <c r="J75" s="108"/>
      <c r="K75" s="108"/>
      <c r="L75" s="108"/>
      <c r="M75" s="108"/>
      <c r="N75" s="108"/>
      <c r="O75" s="108"/>
      <c r="P75" s="108"/>
      <c r="Q75" s="108"/>
      <c r="R75" s="108"/>
    </row>
    <row r="76">
      <c r="A76" s="126" t="s">
        <v>305</v>
      </c>
      <c r="B76" s="126" t="s">
        <v>306</v>
      </c>
      <c r="C76" s="126" t="s">
        <v>307</v>
      </c>
      <c r="D76" s="126" t="s">
        <v>308</v>
      </c>
      <c r="E76" s="126" t="s">
        <v>309</v>
      </c>
      <c r="F76" s="127" t="s">
        <v>310</v>
      </c>
      <c r="G76" s="127" t="s">
        <v>311</v>
      </c>
      <c r="H76" s="128" t="s">
        <v>312</v>
      </c>
      <c r="I76" s="108"/>
      <c r="J76" s="108"/>
      <c r="K76" s="108"/>
      <c r="L76" s="108"/>
      <c r="M76" s="108"/>
      <c r="N76" s="108"/>
      <c r="O76" s="108"/>
      <c r="P76" s="108"/>
      <c r="Q76" s="108"/>
      <c r="R76" s="108"/>
    </row>
    <row r="77">
      <c r="A77" s="108" t="s">
        <v>360</v>
      </c>
      <c r="B77" s="108">
        <v>0.992</v>
      </c>
      <c r="C77" s="108">
        <v>0.992</v>
      </c>
      <c r="D77" s="108">
        <v>0.986</v>
      </c>
      <c r="E77" s="108">
        <v>0.988</v>
      </c>
      <c r="F77" s="93" t="s">
        <v>321</v>
      </c>
      <c r="G77" s="93" t="s">
        <v>361</v>
      </c>
      <c r="H77" s="91"/>
      <c r="I77" s="108"/>
      <c r="J77" s="108"/>
      <c r="K77" s="108"/>
      <c r="L77" s="108"/>
      <c r="M77" s="108"/>
      <c r="N77" s="108"/>
      <c r="O77" s="108"/>
      <c r="P77" s="108"/>
      <c r="Q77" s="108"/>
      <c r="R77" s="108"/>
    </row>
    <row r="78">
      <c r="A78" s="108" t="s">
        <v>347</v>
      </c>
      <c r="B78" s="108">
        <v>0.993</v>
      </c>
      <c r="C78" s="108">
        <v>0.993</v>
      </c>
      <c r="D78" s="108">
        <v>0.986</v>
      </c>
      <c r="E78" s="108">
        <v>0.984</v>
      </c>
      <c r="F78" s="93" t="s">
        <v>314</v>
      </c>
      <c r="H78" s="91"/>
      <c r="I78" s="108"/>
      <c r="J78" s="108"/>
      <c r="K78" s="108"/>
      <c r="L78" s="108"/>
      <c r="M78" s="108"/>
      <c r="N78" s="108"/>
      <c r="O78" s="108"/>
      <c r="P78" s="108"/>
      <c r="Q78" s="108"/>
      <c r="R78" s="108"/>
    </row>
    <row r="79">
      <c r="A79" s="108" t="s">
        <v>362</v>
      </c>
      <c r="B79" s="108">
        <v>0.999</v>
      </c>
      <c r="C79" s="108">
        <v>1.0</v>
      </c>
      <c r="D79" s="108">
        <v>1.0</v>
      </c>
      <c r="E79" s="108">
        <v>1.0</v>
      </c>
      <c r="F79" s="93" t="s">
        <v>328</v>
      </c>
      <c r="H79" s="91"/>
      <c r="I79" s="108"/>
      <c r="J79" s="108"/>
      <c r="K79" s="108"/>
      <c r="L79" s="108"/>
      <c r="M79" s="108"/>
      <c r="N79" s="108"/>
      <c r="O79" s="108"/>
      <c r="P79" s="108"/>
      <c r="Q79" s="108"/>
      <c r="R79" s="108"/>
    </row>
    <row r="80">
      <c r="A80" s="108" t="s">
        <v>363</v>
      </c>
      <c r="B80" s="108">
        <v>0.999</v>
      </c>
      <c r="C80" s="108">
        <v>1.0</v>
      </c>
      <c r="D80" s="108">
        <v>1.0</v>
      </c>
      <c r="E80" s="108">
        <v>1.0</v>
      </c>
      <c r="F80" s="93" t="s">
        <v>328</v>
      </c>
      <c r="H80" s="91"/>
      <c r="I80" s="108"/>
      <c r="J80" s="108"/>
      <c r="K80" s="108"/>
      <c r="L80" s="108"/>
      <c r="M80" s="108"/>
      <c r="N80" s="108"/>
      <c r="O80" s="108"/>
      <c r="P80" s="108"/>
      <c r="Q80" s="108"/>
      <c r="R80" s="108"/>
    </row>
    <row r="81">
      <c r="A81" s="108" t="s">
        <v>364</v>
      </c>
      <c r="B81" s="108">
        <v>0.993</v>
      </c>
      <c r="C81" s="108">
        <v>0.999</v>
      </c>
      <c r="D81" s="108">
        <v>0.993</v>
      </c>
      <c r="E81" s="108">
        <v>0.998</v>
      </c>
      <c r="F81" s="93" t="s">
        <v>321</v>
      </c>
      <c r="G81" s="93" t="s">
        <v>365</v>
      </c>
      <c r="H81" s="91"/>
      <c r="I81" s="108"/>
      <c r="J81" s="108"/>
      <c r="K81" s="108"/>
      <c r="L81" s="108"/>
      <c r="M81" s="108"/>
      <c r="N81" s="108"/>
      <c r="O81" s="108"/>
      <c r="P81" s="108"/>
      <c r="Q81" s="108"/>
      <c r="R81" s="108"/>
    </row>
    <row r="82">
      <c r="A82" s="108" t="s">
        <v>366</v>
      </c>
      <c r="B82" s="108">
        <v>0.998</v>
      </c>
      <c r="C82" s="108">
        <v>0.999</v>
      </c>
      <c r="D82" s="108">
        <v>0.998</v>
      </c>
      <c r="E82" s="108">
        <v>0.998</v>
      </c>
      <c r="F82" s="93" t="s">
        <v>328</v>
      </c>
      <c r="H82" s="91"/>
      <c r="I82" s="108"/>
      <c r="J82" s="108"/>
      <c r="K82" s="108"/>
      <c r="L82" s="108"/>
      <c r="M82" s="108"/>
      <c r="N82" s="108"/>
      <c r="O82" s="108"/>
      <c r="P82" s="108"/>
      <c r="Q82" s="108"/>
      <c r="R82" s="108"/>
    </row>
    <row r="83">
      <c r="A83" s="108" t="s">
        <v>367</v>
      </c>
      <c r="B83" s="108">
        <v>0.998</v>
      </c>
      <c r="C83" s="108">
        <v>0.999</v>
      </c>
      <c r="D83" s="108">
        <v>0.998</v>
      </c>
      <c r="E83" s="108">
        <v>1.0</v>
      </c>
      <c r="F83" s="93" t="s">
        <v>321</v>
      </c>
      <c r="G83" s="93" t="s">
        <v>365</v>
      </c>
      <c r="H83" s="91"/>
      <c r="I83" s="108"/>
      <c r="J83" s="108"/>
      <c r="K83" s="108"/>
      <c r="L83" s="108"/>
      <c r="M83" s="108"/>
      <c r="N83" s="108"/>
      <c r="O83" s="108"/>
      <c r="P83" s="108"/>
      <c r="Q83" s="108"/>
      <c r="R83" s="108"/>
    </row>
    <row r="84">
      <c r="A84" s="108" t="s">
        <v>368</v>
      </c>
      <c r="B84" s="108">
        <v>1.0</v>
      </c>
      <c r="C84" s="108">
        <v>0.998</v>
      </c>
      <c r="D84" s="108">
        <v>1.0</v>
      </c>
      <c r="E84" s="108">
        <v>1.0</v>
      </c>
      <c r="F84" s="93" t="s">
        <v>314</v>
      </c>
      <c r="H84" s="91"/>
      <c r="I84" s="108"/>
      <c r="J84" s="108"/>
      <c r="K84" s="108"/>
      <c r="L84" s="108"/>
      <c r="M84" s="108"/>
      <c r="N84" s="108"/>
      <c r="O84" s="108"/>
      <c r="P84" s="108"/>
      <c r="Q84" s="108"/>
      <c r="R84" s="108"/>
    </row>
    <row r="85">
      <c r="A85" s="108" t="s">
        <v>369</v>
      </c>
      <c r="B85" s="108">
        <v>0.998</v>
      </c>
      <c r="C85" s="108">
        <v>0.998</v>
      </c>
      <c r="D85" s="108">
        <v>0.998</v>
      </c>
      <c r="E85" s="108">
        <v>0.997</v>
      </c>
      <c r="F85" s="93" t="s">
        <v>314</v>
      </c>
      <c r="H85" s="91"/>
      <c r="I85" s="108"/>
      <c r="J85" s="108"/>
      <c r="K85" s="108"/>
      <c r="L85" s="108"/>
      <c r="M85" s="108"/>
      <c r="N85" s="108"/>
      <c r="O85" s="108"/>
      <c r="P85" s="108"/>
      <c r="Q85" s="108"/>
      <c r="R85" s="108"/>
    </row>
    <row r="86">
      <c r="A86" s="130" t="s">
        <v>370</v>
      </c>
      <c r="B86" s="130">
        <v>0.997</v>
      </c>
      <c r="C86" s="130">
        <v>0.999</v>
      </c>
      <c r="D86" s="130">
        <v>0.997</v>
      </c>
      <c r="E86" s="130">
        <v>1.0</v>
      </c>
      <c r="F86" s="133" t="s">
        <v>321</v>
      </c>
      <c r="G86" s="133" t="s">
        <v>365</v>
      </c>
      <c r="H86" s="132"/>
      <c r="I86" s="108"/>
      <c r="J86" s="108"/>
      <c r="K86" s="108"/>
      <c r="L86" s="108"/>
      <c r="M86" s="108"/>
      <c r="N86" s="108"/>
      <c r="O86" s="108"/>
      <c r="P86" s="108"/>
      <c r="Q86" s="108"/>
      <c r="R86" s="108"/>
    </row>
    <row r="87">
      <c r="I87" s="108"/>
      <c r="J87" s="108"/>
      <c r="K87" s="108"/>
      <c r="L87" s="108"/>
      <c r="M87" s="108"/>
      <c r="N87" s="108"/>
      <c r="O87" s="108"/>
      <c r="P87" s="108"/>
      <c r="Q87" s="108"/>
      <c r="R87" s="108"/>
    </row>
    <row r="88">
      <c r="I88" s="108"/>
      <c r="J88" s="108"/>
      <c r="K88" s="108"/>
      <c r="L88" s="108"/>
      <c r="M88" s="108"/>
      <c r="N88" s="108"/>
      <c r="O88" s="108"/>
      <c r="P88" s="108"/>
      <c r="Q88" s="108"/>
      <c r="R88" s="108"/>
    </row>
    <row r="89">
      <c r="I89" s="108"/>
      <c r="J89" s="108"/>
      <c r="K89" s="108"/>
      <c r="L89" s="108"/>
      <c r="M89" s="108"/>
      <c r="N89" s="108"/>
      <c r="O89" s="108"/>
      <c r="P89" s="108"/>
      <c r="Q89" s="108"/>
      <c r="R89" s="108"/>
    </row>
    <row r="90">
      <c r="I90" s="108"/>
      <c r="J90" s="108"/>
      <c r="K90" s="108"/>
      <c r="L90" s="108"/>
      <c r="M90" s="108"/>
      <c r="N90" s="108"/>
      <c r="O90" s="108"/>
      <c r="P90" s="108"/>
      <c r="Q90" s="108"/>
      <c r="R90" s="108"/>
    </row>
    <row r="91">
      <c r="I91" s="108"/>
      <c r="J91" s="108"/>
      <c r="K91" s="108"/>
      <c r="L91" s="108"/>
      <c r="M91" s="108"/>
      <c r="N91" s="108"/>
      <c r="O91" s="108"/>
      <c r="P91" s="108"/>
      <c r="Q91" s="108"/>
      <c r="R91" s="108"/>
    </row>
    <row r="92">
      <c r="I92" s="108"/>
      <c r="J92" s="108"/>
      <c r="K92" s="108"/>
      <c r="L92" s="108"/>
      <c r="M92" s="108"/>
      <c r="N92" s="108"/>
      <c r="O92" s="108"/>
      <c r="P92" s="108"/>
      <c r="Q92" s="108"/>
      <c r="R92" s="108"/>
    </row>
    <row r="93">
      <c r="I93" s="108"/>
      <c r="J93" s="108"/>
      <c r="K93" s="108"/>
      <c r="L93" s="108"/>
      <c r="M93" s="108"/>
      <c r="N93" s="108"/>
      <c r="O93" s="108"/>
      <c r="P93" s="108"/>
      <c r="Q93" s="108"/>
      <c r="R93" s="108"/>
    </row>
    <row r="94">
      <c r="I94" s="108"/>
      <c r="J94" s="108"/>
      <c r="K94" s="108"/>
      <c r="L94" s="108"/>
      <c r="M94" s="108"/>
      <c r="N94" s="108"/>
      <c r="O94" s="108"/>
      <c r="P94" s="108"/>
      <c r="Q94" s="108"/>
      <c r="R94" s="108"/>
    </row>
    <row r="95">
      <c r="I95" s="108"/>
      <c r="J95" s="108"/>
      <c r="K95" s="108"/>
      <c r="L95" s="108"/>
      <c r="M95" s="108"/>
      <c r="N95" s="108"/>
      <c r="O95" s="108"/>
      <c r="P95" s="108"/>
      <c r="Q95" s="108"/>
      <c r="R95" s="108"/>
    </row>
    <row r="96">
      <c r="I96" s="108"/>
      <c r="J96" s="108"/>
      <c r="K96" s="108"/>
      <c r="L96" s="108"/>
      <c r="M96" s="108"/>
      <c r="N96" s="108"/>
      <c r="O96" s="108"/>
      <c r="P96" s="108"/>
      <c r="Q96" s="108"/>
      <c r="R96" s="108"/>
    </row>
    <row r="97">
      <c r="I97" s="108"/>
      <c r="J97" s="108"/>
      <c r="K97" s="108"/>
      <c r="L97" s="108"/>
      <c r="M97" s="108"/>
      <c r="N97" s="108"/>
      <c r="O97" s="108"/>
      <c r="P97" s="108"/>
      <c r="Q97" s="108"/>
      <c r="R97" s="108"/>
    </row>
    <row r="98">
      <c r="I98" s="108"/>
      <c r="J98" s="108"/>
      <c r="K98" s="108"/>
      <c r="L98" s="108"/>
      <c r="M98" s="108"/>
      <c r="N98" s="108"/>
      <c r="O98" s="108"/>
      <c r="P98" s="108"/>
      <c r="Q98" s="108"/>
      <c r="R98" s="108"/>
    </row>
    <row r="99">
      <c r="I99" s="108"/>
      <c r="J99" s="108"/>
      <c r="K99" s="108"/>
      <c r="L99" s="108"/>
      <c r="M99" s="108"/>
      <c r="N99" s="108"/>
      <c r="O99" s="108"/>
      <c r="P99" s="108"/>
      <c r="Q99" s="108"/>
      <c r="R99" s="108"/>
    </row>
    <row r="100">
      <c r="I100" s="108"/>
      <c r="J100" s="108"/>
      <c r="K100" s="108"/>
      <c r="L100" s="108"/>
      <c r="M100" s="108"/>
      <c r="N100" s="108"/>
      <c r="O100" s="108"/>
      <c r="P100" s="108"/>
      <c r="Q100" s="108"/>
      <c r="R100" s="108"/>
    </row>
    <row r="101"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</row>
    <row r="102">
      <c r="I102" s="108"/>
      <c r="J102" s="108"/>
      <c r="K102" s="108"/>
      <c r="L102" s="108"/>
      <c r="M102" s="108"/>
      <c r="N102" s="108"/>
      <c r="O102" s="108"/>
      <c r="P102" s="108"/>
      <c r="Q102" s="108"/>
      <c r="R102" s="108"/>
    </row>
    <row r="103">
      <c r="I103" s="108"/>
      <c r="J103" s="108"/>
      <c r="K103" s="108"/>
      <c r="L103" s="108"/>
      <c r="M103" s="108"/>
      <c r="N103" s="108"/>
      <c r="O103" s="108"/>
      <c r="P103" s="108"/>
      <c r="Q103" s="108"/>
      <c r="R103" s="108"/>
    </row>
    <row r="104">
      <c r="I104" s="108"/>
      <c r="J104" s="108"/>
      <c r="K104" s="108"/>
      <c r="L104" s="108"/>
      <c r="M104" s="108"/>
      <c r="N104" s="108"/>
      <c r="O104" s="108"/>
      <c r="P104" s="108"/>
      <c r="Q104" s="108"/>
      <c r="R104" s="108"/>
    </row>
    <row r="105">
      <c r="I105" s="108"/>
      <c r="J105" s="108"/>
      <c r="K105" s="108"/>
      <c r="L105" s="108"/>
      <c r="M105" s="108"/>
      <c r="N105" s="108"/>
      <c r="O105" s="108"/>
      <c r="P105" s="108"/>
      <c r="Q105" s="108"/>
      <c r="R105" s="108"/>
    </row>
    <row r="106">
      <c r="I106" s="108"/>
      <c r="J106" s="108"/>
      <c r="K106" s="108"/>
      <c r="L106" s="108"/>
      <c r="M106" s="108"/>
      <c r="N106" s="108"/>
      <c r="O106" s="108"/>
      <c r="P106" s="108"/>
      <c r="Q106" s="108"/>
      <c r="R106" s="108"/>
    </row>
    <row r="107">
      <c r="I107" s="108"/>
      <c r="J107" s="108"/>
      <c r="K107" s="108"/>
      <c r="L107" s="108"/>
      <c r="M107" s="108"/>
      <c r="N107" s="108"/>
      <c r="O107" s="108"/>
      <c r="P107" s="108"/>
      <c r="Q107" s="108"/>
      <c r="R107" s="108"/>
    </row>
    <row r="108">
      <c r="I108" s="108"/>
      <c r="J108" s="108"/>
      <c r="K108" s="108"/>
      <c r="L108" s="108"/>
      <c r="M108" s="108"/>
      <c r="N108" s="108"/>
      <c r="O108" s="108"/>
      <c r="P108" s="108"/>
      <c r="Q108" s="108"/>
      <c r="R108" s="108"/>
    </row>
    <row r="109"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</row>
    <row r="110">
      <c r="I110" s="108"/>
      <c r="J110" s="108"/>
      <c r="K110" s="108"/>
      <c r="L110" s="108"/>
      <c r="M110" s="108"/>
      <c r="N110" s="108"/>
      <c r="O110" s="108"/>
      <c r="P110" s="108"/>
      <c r="Q110" s="108"/>
      <c r="R110" s="108"/>
    </row>
    <row r="111">
      <c r="I111" s="108"/>
      <c r="J111" s="108"/>
      <c r="K111" s="108"/>
      <c r="L111" s="108"/>
      <c r="M111" s="108"/>
      <c r="N111" s="108"/>
      <c r="O111" s="108"/>
      <c r="P111" s="108"/>
      <c r="Q111" s="108"/>
      <c r="R111" s="108"/>
    </row>
    <row r="112">
      <c r="I112" s="108"/>
      <c r="J112" s="108"/>
      <c r="K112" s="108"/>
      <c r="L112" s="108"/>
      <c r="M112" s="108"/>
      <c r="N112" s="108"/>
      <c r="O112" s="108"/>
      <c r="P112" s="108"/>
      <c r="Q112" s="108"/>
      <c r="R112" s="108"/>
    </row>
    <row r="113">
      <c r="I113" s="108"/>
      <c r="J113" s="108"/>
      <c r="K113" s="108"/>
      <c r="L113" s="108"/>
      <c r="M113" s="108"/>
      <c r="N113" s="108"/>
      <c r="O113" s="108"/>
      <c r="P113" s="108"/>
      <c r="Q113" s="108"/>
      <c r="R113" s="108"/>
    </row>
    <row r="114">
      <c r="I114" s="108"/>
      <c r="J114" s="108"/>
      <c r="K114" s="108"/>
      <c r="L114" s="108"/>
      <c r="M114" s="108"/>
      <c r="N114" s="108"/>
      <c r="O114" s="108"/>
      <c r="P114" s="108"/>
      <c r="Q114" s="108"/>
      <c r="R114" s="108"/>
    </row>
    <row r="115">
      <c r="I115" s="108"/>
      <c r="J115" s="108"/>
      <c r="K115" s="108"/>
      <c r="L115" s="108"/>
      <c r="M115" s="108"/>
      <c r="N115" s="108"/>
      <c r="O115" s="108"/>
      <c r="P115" s="108"/>
      <c r="Q115" s="108"/>
      <c r="R115" s="108"/>
    </row>
    <row r="116">
      <c r="I116" s="108"/>
      <c r="J116" s="108"/>
      <c r="K116" s="108"/>
      <c r="L116" s="108"/>
      <c r="M116" s="108"/>
      <c r="N116" s="108"/>
      <c r="O116" s="108"/>
      <c r="P116" s="108"/>
      <c r="Q116" s="108"/>
      <c r="R116" s="108"/>
    </row>
    <row r="117">
      <c r="I117" s="108"/>
      <c r="J117" s="108"/>
      <c r="K117" s="108"/>
      <c r="L117" s="108"/>
      <c r="M117" s="108"/>
      <c r="N117" s="108"/>
      <c r="O117" s="108"/>
      <c r="P117" s="108"/>
      <c r="Q117" s="108"/>
      <c r="R117" s="108"/>
    </row>
    <row r="118">
      <c r="I118" s="108"/>
      <c r="J118" s="108"/>
      <c r="K118" s="108"/>
      <c r="L118" s="108"/>
      <c r="M118" s="108"/>
      <c r="N118" s="108"/>
      <c r="O118" s="108"/>
      <c r="P118" s="108"/>
      <c r="Q118" s="108"/>
      <c r="R118" s="108"/>
    </row>
    <row r="119">
      <c r="I119" s="108"/>
      <c r="J119" s="108"/>
      <c r="K119" s="108"/>
      <c r="L119" s="108"/>
      <c r="M119" s="108"/>
      <c r="N119" s="108"/>
      <c r="O119" s="108"/>
      <c r="P119" s="108"/>
      <c r="Q119" s="108"/>
      <c r="R119" s="108"/>
    </row>
    <row r="120">
      <c r="I120" s="108"/>
      <c r="J120" s="108"/>
      <c r="K120" s="108"/>
      <c r="L120" s="108"/>
      <c r="M120" s="108"/>
      <c r="N120" s="108"/>
      <c r="O120" s="108"/>
      <c r="P120" s="108"/>
      <c r="Q120" s="108"/>
      <c r="R120" s="108"/>
    </row>
    <row r="121"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</row>
    <row r="122">
      <c r="I122" s="108"/>
      <c r="J122" s="108"/>
      <c r="K122" s="108"/>
      <c r="L122" s="108"/>
      <c r="M122" s="108"/>
      <c r="N122" s="108"/>
      <c r="O122" s="108"/>
      <c r="P122" s="108"/>
      <c r="Q122" s="108"/>
      <c r="R122" s="108"/>
    </row>
    <row r="123">
      <c r="I123" s="108"/>
      <c r="J123" s="108"/>
      <c r="K123" s="108"/>
      <c r="L123" s="108"/>
      <c r="M123" s="108"/>
      <c r="N123" s="108"/>
      <c r="O123" s="108"/>
      <c r="P123" s="108"/>
      <c r="Q123" s="108"/>
      <c r="R123" s="108"/>
    </row>
    <row r="124">
      <c r="I124" s="108"/>
      <c r="J124" s="108"/>
      <c r="K124" s="108"/>
      <c r="L124" s="108"/>
      <c r="M124" s="108"/>
      <c r="N124" s="108"/>
      <c r="O124" s="108"/>
      <c r="P124" s="108"/>
      <c r="Q124" s="108"/>
      <c r="R124" s="108"/>
    </row>
    <row r="125">
      <c r="I125" s="108"/>
      <c r="J125" s="108"/>
      <c r="K125" s="108"/>
      <c r="L125" s="108"/>
      <c r="M125" s="108"/>
      <c r="N125" s="108"/>
      <c r="O125" s="108"/>
      <c r="P125" s="108"/>
      <c r="Q125" s="108"/>
      <c r="R125" s="108"/>
    </row>
    <row r="126">
      <c r="I126" s="108"/>
      <c r="J126" s="108"/>
      <c r="K126" s="108"/>
      <c r="L126" s="108"/>
      <c r="M126" s="108"/>
      <c r="N126" s="108"/>
      <c r="O126" s="108"/>
      <c r="P126" s="108"/>
      <c r="Q126" s="108"/>
      <c r="R126" s="108"/>
    </row>
    <row r="127">
      <c r="I127" s="108"/>
      <c r="J127" s="108"/>
      <c r="K127" s="108"/>
      <c r="L127" s="108"/>
      <c r="M127" s="108"/>
      <c r="N127" s="108"/>
      <c r="O127" s="108"/>
      <c r="P127" s="108"/>
      <c r="Q127" s="108"/>
      <c r="R127" s="108"/>
    </row>
    <row r="128">
      <c r="I128" s="108"/>
      <c r="J128" s="108"/>
      <c r="K128" s="108"/>
      <c r="L128" s="108"/>
      <c r="M128" s="108"/>
      <c r="N128" s="108"/>
      <c r="O128" s="108"/>
      <c r="P128" s="108"/>
      <c r="Q128" s="108"/>
      <c r="R128" s="108"/>
    </row>
    <row r="129">
      <c r="I129" s="108"/>
      <c r="J129" s="108"/>
      <c r="K129" s="108"/>
      <c r="L129" s="108"/>
      <c r="M129" s="108"/>
      <c r="N129" s="108"/>
      <c r="O129" s="108"/>
      <c r="P129" s="108"/>
      <c r="Q129" s="108"/>
      <c r="R129" s="108"/>
    </row>
    <row r="130">
      <c r="I130" s="108"/>
      <c r="J130" s="108"/>
      <c r="K130" s="108"/>
      <c r="L130" s="108"/>
      <c r="M130" s="108"/>
      <c r="N130" s="108"/>
      <c r="O130" s="108"/>
      <c r="P130" s="108"/>
      <c r="Q130" s="108"/>
      <c r="R130" s="108"/>
    </row>
    <row r="131">
      <c r="I131" s="108"/>
      <c r="J131" s="108"/>
      <c r="K131" s="108"/>
      <c r="L131" s="108"/>
      <c r="M131" s="108"/>
      <c r="N131" s="108"/>
      <c r="O131" s="108"/>
      <c r="P131" s="108"/>
      <c r="Q131" s="108"/>
      <c r="R131" s="108"/>
    </row>
    <row r="132"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</row>
    <row r="133"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</row>
    <row r="134"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</row>
    <row r="135"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</row>
    <row r="136"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</row>
    <row r="137"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</row>
    <row r="138"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</row>
    <row r="139"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</row>
    <row r="140"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</row>
    <row r="141"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</row>
    <row r="142"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</row>
    <row r="143"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</row>
    <row r="144"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</row>
    <row r="145"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</row>
    <row r="146"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</row>
    <row r="147"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</row>
    <row r="148"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</row>
    <row r="149"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</row>
    <row r="150"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</row>
    <row r="151"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</row>
    <row r="152"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</row>
    <row r="153"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</row>
    <row r="154"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</row>
    <row r="155"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</row>
    <row r="156"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</row>
    <row r="157"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</row>
    <row r="158"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</row>
    <row r="159"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</row>
    <row r="160"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</row>
    <row r="161"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</row>
    <row r="162"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</row>
    <row r="163"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</row>
    <row r="164"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</row>
    <row r="165"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</row>
    <row r="166"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</row>
    <row r="167"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</row>
    <row r="168">
      <c r="I168" s="108"/>
      <c r="J168" s="108"/>
      <c r="K168" s="108"/>
      <c r="L168" s="108"/>
      <c r="M168" s="108"/>
      <c r="N168" s="108"/>
      <c r="O168" s="108"/>
      <c r="P168" s="108"/>
      <c r="Q168" s="108"/>
      <c r="R168" s="108"/>
    </row>
    <row r="169">
      <c r="I169" s="108"/>
      <c r="J169" s="108"/>
      <c r="K169" s="108"/>
      <c r="L169" s="108"/>
      <c r="M169" s="108"/>
      <c r="N169" s="108"/>
      <c r="O169" s="108"/>
      <c r="P169" s="108"/>
      <c r="Q169" s="108"/>
      <c r="R169" s="108"/>
    </row>
    <row r="170">
      <c r="I170" s="108"/>
      <c r="J170" s="108"/>
      <c r="K170" s="108"/>
      <c r="L170" s="108"/>
      <c r="M170" s="108"/>
      <c r="N170" s="108"/>
      <c r="O170" s="108"/>
      <c r="P170" s="108"/>
      <c r="Q170" s="108"/>
      <c r="R170" s="108"/>
    </row>
    <row r="171">
      <c r="I171" s="108"/>
      <c r="J171" s="108"/>
      <c r="K171" s="108"/>
      <c r="L171" s="108"/>
      <c r="M171" s="108"/>
      <c r="N171" s="108"/>
      <c r="O171" s="108"/>
      <c r="P171" s="108"/>
      <c r="Q171" s="108"/>
      <c r="R171" s="108"/>
    </row>
    <row r="172">
      <c r="I172" s="108"/>
      <c r="J172" s="108"/>
      <c r="K172" s="108"/>
      <c r="L172" s="108"/>
      <c r="M172" s="108"/>
      <c r="N172" s="108"/>
      <c r="O172" s="108"/>
      <c r="P172" s="108"/>
      <c r="Q172" s="108"/>
      <c r="R172" s="108"/>
    </row>
    <row r="173">
      <c r="I173" s="108"/>
      <c r="J173" s="108"/>
      <c r="K173" s="108"/>
      <c r="L173" s="108"/>
      <c r="M173" s="108"/>
      <c r="N173" s="108"/>
      <c r="O173" s="108"/>
      <c r="P173" s="108"/>
      <c r="Q173" s="108"/>
      <c r="R173" s="108"/>
    </row>
    <row r="174">
      <c r="I174" s="108"/>
      <c r="J174" s="108"/>
      <c r="K174" s="108"/>
      <c r="L174" s="108"/>
      <c r="M174" s="108"/>
      <c r="N174" s="108"/>
      <c r="O174" s="108"/>
      <c r="P174" s="108"/>
      <c r="Q174" s="108"/>
      <c r="R174" s="108"/>
    </row>
    <row r="175">
      <c r="I175" s="108"/>
      <c r="J175" s="108"/>
      <c r="K175" s="108"/>
      <c r="L175" s="108"/>
      <c r="M175" s="108"/>
      <c r="N175" s="108"/>
      <c r="O175" s="108"/>
      <c r="P175" s="108"/>
      <c r="Q175" s="108"/>
      <c r="R175" s="108"/>
    </row>
    <row r="176">
      <c r="I176" s="108"/>
      <c r="J176" s="108"/>
      <c r="K176" s="108"/>
      <c r="L176" s="108"/>
      <c r="M176" s="108"/>
      <c r="N176" s="108"/>
      <c r="O176" s="108"/>
      <c r="P176" s="108"/>
      <c r="Q176" s="108"/>
      <c r="R176" s="108"/>
    </row>
    <row r="177">
      <c r="I177" s="108"/>
      <c r="J177" s="108"/>
      <c r="K177" s="108"/>
      <c r="L177" s="108"/>
      <c r="M177" s="108"/>
      <c r="N177" s="108"/>
      <c r="O177" s="108"/>
      <c r="P177" s="108"/>
      <c r="Q177" s="108"/>
      <c r="R177" s="108"/>
    </row>
    <row r="178">
      <c r="I178" s="108"/>
      <c r="J178" s="108"/>
      <c r="K178" s="108"/>
      <c r="L178" s="108"/>
      <c r="M178" s="108"/>
      <c r="N178" s="108"/>
      <c r="O178" s="108"/>
      <c r="P178" s="108"/>
      <c r="Q178" s="108"/>
      <c r="R178" s="108"/>
    </row>
    <row r="179">
      <c r="I179" s="108"/>
      <c r="J179" s="108"/>
      <c r="K179" s="108"/>
      <c r="L179" s="108"/>
      <c r="M179" s="108"/>
      <c r="N179" s="108"/>
      <c r="O179" s="108"/>
      <c r="P179" s="108"/>
      <c r="Q179" s="108"/>
      <c r="R179" s="108"/>
    </row>
    <row r="180">
      <c r="I180" s="108"/>
      <c r="J180" s="108"/>
      <c r="K180" s="108"/>
      <c r="L180" s="108"/>
      <c r="M180" s="108"/>
      <c r="N180" s="108"/>
      <c r="O180" s="108"/>
      <c r="P180" s="108"/>
      <c r="Q180" s="108"/>
      <c r="R180" s="108"/>
    </row>
    <row r="181">
      <c r="I181" s="108"/>
      <c r="J181" s="108"/>
      <c r="K181" s="108"/>
      <c r="L181" s="108"/>
      <c r="M181" s="108"/>
      <c r="N181" s="108"/>
      <c r="O181" s="108"/>
      <c r="P181" s="108"/>
      <c r="Q181" s="108"/>
      <c r="R181" s="108"/>
    </row>
    <row r="182">
      <c r="I182" s="108"/>
      <c r="J182" s="108"/>
      <c r="K182" s="108"/>
      <c r="L182" s="108"/>
      <c r="M182" s="108"/>
      <c r="N182" s="108"/>
      <c r="O182" s="108"/>
      <c r="P182" s="108"/>
      <c r="Q182" s="108"/>
      <c r="R182" s="108"/>
    </row>
    <row r="183">
      <c r="I183" s="108"/>
      <c r="J183" s="108"/>
      <c r="K183" s="108"/>
      <c r="L183" s="108"/>
      <c r="M183" s="108"/>
      <c r="N183" s="108"/>
      <c r="O183" s="108"/>
      <c r="P183" s="108"/>
      <c r="Q183" s="108"/>
      <c r="R183" s="108"/>
    </row>
    <row r="184">
      <c r="I184" s="108"/>
      <c r="J184" s="108"/>
      <c r="K184" s="108"/>
      <c r="L184" s="108"/>
      <c r="M184" s="108"/>
      <c r="N184" s="108"/>
      <c r="O184" s="108"/>
      <c r="P184" s="108"/>
      <c r="Q184" s="108"/>
      <c r="R184" s="108"/>
    </row>
    <row r="185">
      <c r="I185" s="108"/>
      <c r="J185" s="108"/>
      <c r="K185" s="108"/>
      <c r="L185" s="108"/>
      <c r="M185" s="108"/>
      <c r="N185" s="108"/>
      <c r="O185" s="108"/>
      <c r="P185" s="108"/>
      <c r="Q185" s="108"/>
      <c r="R185" s="108"/>
    </row>
    <row r="186">
      <c r="I186" s="108"/>
      <c r="J186" s="108"/>
      <c r="K186" s="108"/>
      <c r="L186" s="108"/>
      <c r="M186" s="108"/>
      <c r="N186" s="108"/>
      <c r="O186" s="108"/>
      <c r="P186" s="108"/>
      <c r="Q186" s="108"/>
      <c r="R186" s="108"/>
    </row>
    <row r="187">
      <c r="I187" s="108"/>
      <c r="J187" s="108"/>
      <c r="K187" s="108"/>
      <c r="L187" s="108"/>
      <c r="M187" s="108"/>
      <c r="N187" s="108"/>
      <c r="O187" s="108"/>
      <c r="P187" s="108"/>
      <c r="Q187" s="108"/>
      <c r="R187" s="108"/>
    </row>
    <row r="188">
      <c r="I188" s="108"/>
      <c r="J188" s="108"/>
      <c r="K188" s="108"/>
      <c r="L188" s="108"/>
      <c r="M188" s="108"/>
      <c r="N188" s="108"/>
      <c r="O188" s="108"/>
      <c r="P188" s="108"/>
      <c r="Q188" s="108"/>
      <c r="R188" s="108"/>
    </row>
    <row r="189">
      <c r="I189" s="108"/>
      <c r="J189" s="108"/>
      <c r="K189" s="108"/>
      <c r="L189" s="108"/>
      <c r="M189" s="108"/>
      <c r="N189" s="108"/>
      <c r="O189" s="108"/>
      <c r="P189" s="108"/>
      <c r="Q189" s="108"/>
      <c r="R189" s="108"/>
    </row>
    <row r="190"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</row>
    <row r="191">
      <c r="I191" s="108"/>
      <c r="J191" s="108"/>
      <c r="K191" s="108"/>
      <c r="L191" s="108"/>
      <c r="M191" s="108"/>
      <c r="N191" s="108"/>
      <c r="O191" s="108"/>
      <c r="P191" s="108"/>
      <c r="Q191" s="108"/>
      <c r="R191" s="108"/>
    </row>
    <row r="192">
      <c r="I192" s="108"/>
      <c r="J192" s="108"/>
      <c r="K192" s="108"/>
      <c r="L192" s="108"/>
      <c r="M192" s="108"/>
      <c r="N192" s="108"/>
      <c r="O192" s="108"/>
      <c r="P192" s="108"/>
      <c r="Q192" s="108"/>
      <c r="R192" s="108"/>
    </row>
    <row r="193">
      <c r="I193" s="108"/>
      <c r="J193" s="108"/>
      <c r="K193" s="108"/>
      <c r="L193" s="108"/>
      <c r="M193" s="108"/>
      <c r="N193" s="108"/>
      <c r="O193" s="108"/>
      <c r="P193" s="108"/>
      <c r="Q193" s="108"/>
      <c r="R193" s="108"/>
    </row>
    <row r="194">
      <c r="I194" s="108"/>
      <c r="J194" s="108"/>
      <c r="K194" s="108"/>
      <c r="L194" s="108"/>
      <c r="M194" s="108"/>
      <c r="N194" s="108"/>
      <c r="O194" s="108"/>
      <c r="P194" s="108"/>
      <c r="Q194" s="108"/>
      <c r="R194" s="108"/>
    </row>
    <row r="195">
      <c r="I195" s="108"/>
      <c r="J195" s="108"/>
      <c r="K195" s="108"/>
      <c r="L195" s="108"/>
      <c r="M195" s="108"/>
      <c r="N195" s="108"/>
      <c r="O195" s="108"/>
      <c r="P195" s="108"/>
      <c r="Q195" s="108"/>
      <c r="R195" s="108"/>
    </row>
    <row r="196">
      <c r="I196" s="108"/>
      <c r="J196" s="108"/>
      <c r="K196" s="108"/>
      <c r="L196" s="108"/>
      <c r="M196" s="108"/>
      <c r="N196" s="108"/>
      <c r="O196" s="108"/>
      <c r="P196" s="108"/>
      <c r="Q196" s="108"/>
      <c r="R196" s="108"/>
    </row>
    <row r="197">
      <c r="I197" s="108"/>
      <c r="J197" s="108"/>
      <c r="K197" s="108"/>
      <c r="L197" s="108"/>
      <c r="M197" s="108"/>
      <c r="N197" s="108"/>
      <c r="O197" s="108"/>
      <c r="P197" s="108"/>
      <c r="Q197" s="108"/>
      <c r="R197" s="108"/>
    </row>
    <row r="198">
      <c r="I198" s="108"/>
      <c r="J198" s="108"/>
      <c r="K198" s="108"/>
      <c r="L198" s="108"/>
      <c r="M198" s="108"/>
      <c r="N198" s="108"/>
      <c r="O198" s="108"/>
      <c r="P198" s="108"/>
      <c r="Q198" s="108"/>
      <c r="R198" s="108"/>
    </row>
    <row r="199">
      <c r="I199" s="108"/>
      <c r="J199" s="108"/>
      <c r="K199" s="108"/>
      <c r="L199" s="108"/>
      <c r="M199" s="108"/>
      <c r="N199" s="108"/>
      <c r="O199" s="108"/>
      <c r="P199" s="108"/>
      <c r="Q199" s="108"/>
      <c r="R199" s="108"/>
    </row>
    <row r="200">
      <c r="I200" s="108"/>
      <c r="J200" s="108"/>
      <c r="K200" s="108"/>
      <c r="L200" s="108"/>
      <c r="M200" s="108"/>
      <c r="N200" s="108"/>
      <c r="O200" s="108"/>
      <c r="P200" s="108"/>
      <c r="Q200" s="108"/>
      <c r="R200" s="108"/>
    </row>
    <row r="201">
      <c r="I201" s="108"/>
      <c r="J201" s="108"/>
      <c r="K201" s="108"/>
      <c r="L201" s="108"/>
      <c r="M201" s="108"/>
      <c r="N201" s="108"/>
      <c r="O201" s="108"/>
      <c r="P201" s="108"/>
      <c r="Q201" s="108"/>
      <c r="R201" s="108"/>
    </row>
    <row r="202">
      <c r="I202" s="108"/>
      <c r="J202" s="108"/>
      <c r="K202" s="108"/>
      <c r="L202" s="108"/>
      <c r="M202" s="108"/>
      <c r="N202" s="108"/>
      <c r="O202" s="108"/>
      <c r="P202" s="108"/>
      <c r="Q202" s="108"/>
      <c r="R202" s="108"/>
    </row>
    <row r="203">
      <c r="I203" s="108"/>
      <c r="J203" s="108"/>
      <c r="K203" s="108"/>
      <c r="L203" s="108"/>
      <c r="M203" s="108"/>
      <c r="N203" s="108"/>
      <c r="O203" s="108"/>
      <c r="P203" s="108"/>
      <c r="Q203" s="108"/>
      <c r="R203" s="108"/>
    </row>
    <row r="204">
      <c r="I204" s="108"/>
      <c r="J204" s="108"/>
      <c r="K204" s="108"/>
      <c r="L204" s="108"/>
      <c r="M204" s="108"/>
      <c r="N204" s="108"/>
      <c r="O204" s="108"/>
      <c r="P204" s="108"/>
      <c r="Q204" s="108"/>
      <c r="R204" s="108"/>
    </row>
    <row r="205">
      <c r="I205" s="108"/>
      <c r="J205" s="108"/>
      <c r="K205" s="108"/>
      <c r="L205" s="108"/>
      <c r="M205" s="108"/>
      <c r="N205" s="108"/>
      <c r="O205" s="108"/>
      <c r="P205" s="108"/>
      <c r="Q205" s="108"/>
      <c r="R205" s="108"/>
    </row>
    <row r="206">
      <c r="I206" s="108"/>
      <c r="J206" s="108"/>
      <c r="K206" s="108"/>
      <c r="L206" s="108"/>
      <c r="M206" s="108"/>
      <c r="N206" s="108"/>
      <c r="O206" s="108"/>
      <c r="P206" s="108"/>
      <c r="Q206" s="108"/>
      <c r="R206" s="108"/>
    </row>
    <row r="207">
      <c r="I207" s="108"/>
      <c r="J207" s="108"/>
      <c r="K207" s="108"/>
      <c r="L207" s="108"/>
      <c r="M207" s="108"/>
      <c r="N207" s="108"/>
      <c r="O207" s="108"/>
      <c r="P207" s="108"/>
      <c r="Q207" s="108"/>
      <c r="R207" s="108"/>
    </row>
    <row r="208">
      <c r="I208" s="108"/>
      <c r="J208" s="108"/>
      <c r="K208" s="108"/>
      <c r="L208" s="108"/>
      <c r="M208" s="108"/>
      <c r="N208" s="108"/>
      <c r="O208" s="108"/>
      <c r="P208" s="108"/>
      <c r="Q208" s="108"/>
      <c r="R208" s="108"/>
    </row>
    <row r="209">
      <c r="I209" s="108"/>
      <c r="J209" s="108"/>
      <c r="K209" s="108"/>
      <c r="L209" s="108"/>
      <c r="M209" s="108"/>
      <c r="N209" s="108"/>
      <c r="O209" s="108"/>
      <c r="P209" s="108"/>
      <c r="Q209" s="108"/>
      <c r="R209" s="108"/>
    </row>
    <row r="210">
      <c r="I210" s="108"/>
      <c r="J210" s="108"/>
      <c r="K210" s="108"/>
      <c r="L210" s="108"/>
      <c r="M210" s="108"/>
      <c r="N210" s="108"/>
      <c r="O210" s="108"/>
      <c r="P210" s="108"/>
      <c r="Q210" s="108"/>
      <c r="R210" s="108"/>
    </row>
    <row r="211">
      <c r="I211" s="108"/>
      <c r="J211" s="108"/>
      <c r="K211" s="108"/>
      <c r="L211" s="108"/>
      <c r="M211" s="108"/>
      <c r="N211" s="108"/>
      <c r="O211" s="108"/>
      <c r="P211" s="108"/>
      <c r="Q211" s="108"/>
      <c r="R211" s="108"/>
    </row>
    <row r="212">
      <c r="I212" s="108"/>
      <c r="J212" s="108"/>
      <c r="K212" s="108"/>
      <c r="L212" s="108"/>
      <c r="M212" s="108"/>
      <c r="N212" s="108"/>
      <c r="O212" s="108"/>
      <c r="P212" s="108"/>
      <c r="Q212" s="108"/>
      <c r="R212" s="108"/>
    </row>
    <row r="213">
      <c r="I213" s="108"/>
      <c r="J213" s="108"/>
      <c r="K213" s="108"/>
      <c r="L213" s="108"/>
      <c r="M213" s="108"/>
      <c r="N213" s="108"/>
      <c r="O213" s="108"/>
      <c r="P213" s="108"/>
      <c r="Q213" s="108"/>
      <c r="R213" s="108"/>
    </row>
    <row r="214">
      <c r="I214" s="108"/>
      <c r="J214" s="108"/>
      <c r="K214" s="108"/>
      <c r="L214" s="108"/>
      <c r="M214" s="108"/>
      <c r="N214" s="108"/>
      <c r="O214" s="108"/>
      <c r="P214" s="108"/>
      <c r="Q214" s="108"/>
      <c r="R214" s="108"/>
    </row>
    <row r="215">
      <c r="I215" s="108"/>
      <c r="J215" s="108"/>
      <c r="K215" s="108"/>
      <c r="L215" s="108"/>
      <c r="M215" s="108"/>
      <c r="N215" s="108"/>
      <c r="O215" s="108"/>
      <c r="P215" s="108"/>
      <c r="Q215" s="108"/>
      <c r="R215" s="108"/>
    </row>
    <row r="216">
      <c r="I216" s="108"/>
      <c r="J216" s="108"/>
      <c r="K216" s="108"/>
      <c r="L216" s="108"/>
      <c r="M216" s="108"/>
      <c r="N216" s="108"/>
      <c r="O216" s="108"/>
      <c r="P216" s="108"/>
      <c r="Q216" s="108"/>
      <c r="R216" s="108"/>
    </row>
    <row r="217">
      <c r="I217" s="108"/>
      <c r="J217" s="108"/>
      <c r="K217" s="108"/>
      <c r="L217" s="108"/>
      <c r="M217" s="108"/>
      <c r="N217" s="108"/>
      <c r="O217" s="108"/>
      <c r="P217" s="108"/>
      <c r="Q217" s="108"/>
      <c r="R217" s="108"/>
    </row>
    <row r="218">
      <c r="I218" s="108"/>
      <c r="J218" s="108"/>
      <c r="K218" s="108"/>
      <c r="L218" s="108"/>
      <c r="M218" s="108"/>
      <c r="N218" s="108"/>
      <c r="O218" s="108"/>
      <c r="P218" s="108"/>
      <c r="Q218" s="108"/>
      <c r="R218" s="108"/>
    </row>
    <row r="219">
      <c r="I219" s="108"/>
      <c r="J219" s="108"/>
      <c r="K219" s="108"/>
      <c r="L219" s="108"/>
      <c r="M219" s="108"/>
      <c r="N219" s="108"/>
      <c r="O219" s="108"/>
      <c r="P219" s="108"/>
      <c r="Q219" s="108"/>
      <c r="R219" s="108"/>
    </row>
    <row r="220">
      <c r="I220" s="108"/>
      <c r="J220" s="108"/>
      <c r="K220" s="108"/>
      <c r="L220" s="108"/>
      <c r="M220" s="108"/>
      <c r="N220" s="108"/>
      <c r="O220" s="108"/>
      <c r="P220" s="108"/>
      <c r="Q220" s="108"/>
      <c r="R220" s="108"/>
    </row>
    <row r="221">
      <c r="I221" s="108"/>
      <c r="J221" s="108"/>
      <c r="K221" s="108"/>
      <c r="L221" s="108"/>
      <c r="M221" s="108"/>
      <c r="N221" s="108"/>
      <c r="O221" s="108"/>
      <c r="P221" s="108"/>
      <c r="Q221" s="108"/>
      <c r="R221" s="108"/>
    </row>
    <row r="222">
      <c r="I222" s="108"/>
      <c r="J222" s="108"/>
      <c r="K222" s="108"/>
      <c r="L222" s="108"/>
      <c r="M222" s="108"/>
      <c r="N222" s="108"/>
      <c r="O222" s="108"/>
      <c r="P222" s="108"/>
      <c r="Q222" s="108"/>
      <c r="R222" s="108"/>
    </row>
    <row r="223">
      <c r="I223" s="108"/>
      <c r="J223" s="108"/>
      <c r="K223" s="108"/>
      <c r="L223" s="108"/>
      <c r="M223" s="108"/>
      <c r="N223" s="108"/>
      <c r="O223" s="108"/>
      <c r="P223" s="108"/>
      <c r="Q223" s="108"/>
      <c r="R223" s="108"/>
    </row>
    <row r="224">
      <c r="I224" s="108"/>
      <c r="J224" s="108"/>
      <c r="K224" s="108"/>
      <c r="L224" s="108"/>
      <c r="M224" s="108"/>
      <c r="N224" s="108"/>
      <c r="O224" s="108"/>
      <c r="P224" s="108"/>
      <c r="Q224" s="108"/>
      <c r="R224" s="108"/>
    </row>
    <row r="225">
      <c r="I225" s="108"/>
      <c r="J225" s="108"/>
      <c r="K225" s="108"/>
      <c r="L225" s="108"/>
      <c r="M225" s="108"/>
      <c r="N225" s="108"/>
      <c r="O225" s="108"/>
      <c r="P225" s="108"/>
      <c r="Q225" s="108"/>
      <c r="R225" s="108"/>
    </row>
    <row r="226">
      <c r="I226" s="108"/>
      <c r="J226" s="108"/>
      <c r="K226" s="108"/>
      <c r="L226" s="108"/>
      <c r="M226" s="108"/>
      <c r="N226" s="108"/>
      <c r="O226" s="108"/>
      <c r="P226" s="108"/>
      <c r="Q226" s="108"/>
      <c r="R226" s="108"/>
    </row>
    <row r="227">
      <c r="I227" s="108"/>
      <c r="J227" s="108"/>
      <c r="K227" s="108"/>
      <c r="L227" s="108"/>
      <c r="M227" s="108"/>
      <c r="N227" s="108"/>
      <c r="O227" s="108"/>
      <c r="P227" s="108"/>
      <c r="Q227" s="108"/>
      <c r="R227" s="108"/>
    </row>
    <row r="228">
      <c r="I228" s="108"/>
      <c r="J228" s="108"/>
      <c r="K228" s="108"/>
      <c r="L228" s="108"/>
      <c r="M228" s="108"/>
      <c r="N228" s="108"/>
      <c r="O228" s="108"/>
      <c r="P228" s="108"/>
      <c r="Q228" s="108"/>
      <c r="R228" s="108"/>
    </row>
    <row r="229">
      <c r="I229" s="108"/>
      <c r="J229" s="108"/>
      <c r="K229" s="108"/>
      <c r="L229" s="108"/>
      <c r="M229" s="108"/>
      <c r="N229" s="108"/>
      <c r="O229" s="108"/>
      <c r="P229" s="108"/>
      <c r="Q229" s="108"/>
      <c r="R229" s="108"/>
    </row>
    <row r="230">
      <c r="I230" s="108"/>
      <c r="J230" s="108"/>
      <c r="K230" s="108"/>
      <c r="L230" s="108"/>
      <c r="M230" s="108"/>
      <c r="N230" s="108"/>
      <c r="O230" s="108"/>
      <c r="P230" s="108"/>
      <c r="Q230" s="108"/>
      <c r="R230" s="108"/>
    </row>
    <row r="231">
      <c r="I231" s="108"/>
      <c r="J231" s="108"/>
      <c r="K231" s="108"/>
      <c r="L231" s="108"/>
      <c r="M231" s="108"/>
      <c r="N231" s="108"/>
      <c r="O231" s="108"/>
      <c r="P231" s="108"/>
      <c r="Q231" s="108"/>
      <c r="R231" s="108"/>
    </row>
    <row r="232">
      <c r="I232" s="108"/>
      <c r="J232" s="108"/>
      <c r="K232" s="108"/>
      <c r="L232" s="108"/>
      <c r="M232" s="108"/>
      <c r="N232" s="108"/>
      <c r="O232" s="108"/>
      <c r="P232" s="108"/>
      <c r="Q232" s="108"/>
      <c r="R232" s="108"/>
    </row>
    <row r="233">
      <c r="I233" s="108"/>
      <c r="J233" s="108"/>
      <c r="K233" s="108"/>
      <c r="L233" s="108"/>
      <c r="M233" s="108"/>
      <c r="N233" s="108"/>
      <c r="O233" s="108"/>
      <c r="P233" s="108"/>
      <c r="Q233" s="108"/>
      <c r="R233" s="108"/>
    </row>
    <row r="234">
      <c r="I234" s="108"/>
      <c r="J234" s="108"/>
      <c r="K234" s="108"/>
      <c r="L234" s="108"/>
      <c r="M234" s="108"/>
      <c r="N234" s="108"/>
      <c r="O234" s="108"/>
      <c r="P234" s="108"/>
      <c r="Q234" s="108"/>
      <c r="R234" s="108"/>
    </row>
    <row r="235">
      <c r="I235" s="108"/>
      <c r="J235" s="108"/>
      <c r="K235" s="108"/>
      <c r="L235" s="108"/>
      <c r="M235" s="108"/>
      <c r="N235" s="108"/>
      <c r="O235" s="108"/>
      <c r="P235" s="108"/>
      <c r="Q235" s="108"/>
      <c r="R235" s="108"/>
    </row>
    <row r="236">
      <c r="I236" s="108"/>
      <c r="J236" s="108"/>
      <c r="K236" s="108"/>
      <c r="L236" s="108"/>
      <c r="M236" s="108"/>
      <c r="N236" s="108"/>
      <c r="O236" s="108"/>
      <c r="P236" s="108"/>
      <c r="Q236" s="108"/>
      <c r="R236" s="108"/>
    </row>
    <row r="237">
      <c r="I237" s="108"/>
      <c r="J237" s="108"/>
      <c r="K237" s="108"/>
      <c r="L237" s="108"/>
      <c r="M237" s="108"/>
      <c r="N237" s="108"/>
      <c r="O237" s="108"/>
      <c r="P237" s="108"/>
      <c r="Q237" s="108"/>
      <c r="R237" s="108"/>
    </row>
    <row r="238">
      <c r="I238" s="108"/>
      <c r="J238" s="108"/>
      <c r="K238" s="108"/>
      <c r="L238" s="108"/>
      <c r="M238" s="108"/>
      <c r="N238" s="108"/>
      <c r="O238" s="108"/>
      <c r="P238" s="108"/>
      <c r="Q238" s="108"/>
      <c r="R238" s="108"/>
    </row>
    <row r="239">
      <c r="I239" s="108"/>
      <c r="J239" s="108"/>
      <c r="K239" s="108"/>
      <c r="L239" s="108"/>
      <c r="M239" s="108"/>
      <c r="N239" s="108"/>
      <c r="O239" s="108"/>
      <c r="P239" s="108"/>
      <c r="Q239" s="108"/>
      <c r="R239" s="108"/>
    </row>
    <row r="240">
      <c r="I240" s="108"/>
      <c r="J240" s="108"/>
      <c r="K240" s="108"/>
      <c r="L240" s="108"/>
      <c r="M240" s="108"/>
      <c r="N240" s="108"/>
      <c r="O240" s="108"/>
      <c r="P240" s="108"/>
      <c r="Q240" s="108"/>
      <c r="R240" s="108"/>
    </row>
    <row r="241">
      <c r="I241" s="108"/>
      <c r="J241" s="108"/>
      <c r="K241" s="108"/>
      <c r="L241" s="108"/>
      <c r="M241" s="108"/>
      <c r="N241" s="108"/>
      <c r="O241" s="108"/>
      <c r="P241" s="108"/>
      <c r="Q241" s="108"/>
      <c r="R241" s="108"/>
    </row>
    <row r="242">
      <c r="I242" s="108"/>
      <c r="J242" s="108"/>
      <c r="K242" s="108"/>
      <c r="L242" s="108"/>
      <c r="M242" s="108"/>
      <c r="N242" s="108"/>
      <c r="O242" s="108"/>
      <c r="P242" s="108"/>
      <c r="Q242" s="108"/>
      <c r="R242" s="108"/>
    </row>
    <row r="243">
      <c r="I243" s="108"/>
      <c r="J243" s="108"/>
      <c r="K243" s="108"/>
      <c r="L243" s="108"/>
      <c r="M243" s="108"/>
      <c r="N243" s="108"/>
      <c r="O243" s="108"/>
      <c r="P243" s="108"/>
      <c r="Q243" s="108"/>
      <c r="R243" s="108"/>
    </row>
    <row r="244">
      <c r="I244" s="108"/>
      <c r="J244" s="108"/>
      <c r="K244" s="108"/>
      <c r="L244" s="108"/>
      <c r="M244" s="108"/>
      <c r="N244" s="108"/>
      <c r="O244" s="108"/>
      <c r="P244" s="108"/>
      <c r="Q244" s="108"/>
      <c r="R244" s="108"/>
    </row>
    <row r="245">
      <c r="I245" s="108"/>
      <c r="J245" s="108"/>
      <c r="K245" s="108"/>
      <c r="L245" s="108"/>
      <c r="M245" s="108"/>
      <c r="N245" s="108"/>
      <c r="O245" s="108"/>
      <c r="P245" s="108"/>
      <c r="Q245" s="108"/>
      <c r="R245" s="108"/>
    </row>
    <row r="246">
      <c r="I246" s="108"/>
      <c r="J246" s="108"/>
      <c r="K246" s="108"/>
      <c r="L246" s="108"/>
      <c r="M246" s="108"/>
      <c r="N246" s="108"/>
      <c r="O246" s="108"/>
      <c r="P246" s="108"/>
      <c r="Q246" s="108"/>
      <c r="R246" s="108"/>
    </row>
    <row r="247">
      <c r="I247" s="108"/>
      <c r="J247" s="108"/>
      <c r="K247" s="108"/>
      <c r="L247" s="108"/>
      <c r="M247" s="108"/>
      <c r="N247" s="108"/>
      <c r="O247" s="108"/>
      <c r="P247" s="108"/>
      <c r="Q247" s="108"/>
      <c r="R247" s="108"/>
    </row>
    <row r="248">
      <c r="I248" s="108"/>
      <c r="J248" s="108"/>
      <c r="K248" s="108"/>
      <c r="L248" s="108"/>
      <c r="M248" s="108"/>
      <c r="N248" s="108"/>
      <c r="O248" s="108"/>
      <c r="P248" s="108"/>
      <c r="Q248" s="108"/>
      <c r="R248" s="108"/>
    </row>
    <row r="249">
      <c r="I249" s="108"/>
      <c r="J249" s="108"/>
      <c r="K249" s="108"/>
      <c r="L249" s="108"/>
      <c r="M249" s="108"/>
      <c r="N249" s="108"/>
      <c r="O249" s="108"/>
      <c r="P249" s="108"/>
      <c r="Q249" s="108"/>
      <c r="R249" s="108"/>
    </row>
    <row r="250">
      <c r="I250" s="108"/>
      <c r="J250" s="108"/>
      <c r="K250" s="108"/>
      <c r="L250" s="108"/>
      <c r="M250" s="108"/>
      <c r="N250" s="108"/>
      <c r="O250" s="108"/>
      <c r="P250" s="108"/>
      <c r="Q250" s="108"/>
      <c r="R250" s="108"/>
    </row>
    <row r="251">
      <c r="I251" s="108"/>
      <c r="J251" s="108"/>
      <c r="K251" s="108"/>
      <c r="L251" s="108"/>
      <c r="M251" s="108"/>
      <c r="N251" s="108"/>
      <c r="O251" s="108"/>
      <c r="P251" s="108"/>
      <c r="Q251" s="108"/>
      <c r="R251" s="108"/>
    </row>
    <row r="252">
      <c r="I252" s="108"/>
      <c r="J252" s="108"/>
      <c r="K252" s="108"/>
      <c r="L252" s="108"/>
      <c r="M252" s="108"/>
      <c r="N252" s="108"/>
      <c r="O252" s="108"/>
      <c r="P252" s="108"/>
      <c r="Q252" s="108"/>
      <c r="R252" s="108"/>
    </row>
    <row r="253">
      <c r="I253" s="108"/>
      <c r="J253" s="108"/>
      <c r="K253" s="108"/>
      <c r="L253" s="108"/>
      <c r="M253" s="108"/>
      <c r="N253" s="108"/>
      <c r="O253" s="108"/>
      <c r="P253" s="108"/>
      <c r="Q253" s="108"/>
      <c r="R253" s="108"/>
    </row>
    <row r="254">
      <c r="I254" s="108"/>
      <c r="J254" s="108"/>
      <c r="K254" s="108"/>
      <c r="L254" s="108"/>
      <c r="M254" s="108"/>
      <c r="N254" s="108"/>
      <c r="O254" s="108"/>
      <c r="P254" s="108"/>
      <c r="Q254" s="108"/>
      <c r="R254" s="108"/>
    </row>
    <row r="255">
      <c r="I255" s="108"/>
      <c r="J255" s="108"/>
      <c r="K255" s="108"/>
      <c r="L255" s="108"/>
      <c r="M255" s="108"/>
      <c r="N255" s="108"/>
      <c r="O255" s="108"/>
      <c r="P255" s="108"/>
      <c r="Q255" s="108"/>
      <c r="R255" s="108"/>
    </row>
    <row r="256">
      <c r="I256" s="108"/>
      <c r="J256" s="108"/>
      <c r="K256" s="108"/>
      <c r="L256" s="108"/>
      <c r="M256" s="108"/>
      <c r="N256" s="108"/>
      <c r="O256" s="108"/>
      <c r="P256" s="108"/>
      <c r="Q256" s="108"/>
      <c r="R256" s="108"/>
    </row>
    <row r="257">
      <c r="I257" s="108"/>
      <c r="J257" s="108"/>
      <c r="K257" s="108"/>
      <c r="L257" s="108"/>
      <c r="M257" s="108"/>
      <c r="N257" s="108"/>
      <c r="O257" s="108"/>
      <c r="P257" s="108"/>
      <c r="Q257" s="108"/>
      <c r="R257" s="108"/>
    </row>
    <row r="258">
      <c r="I258" s="108"/>
      <c r="J258" s="108"/>
      <c r="K258" s="108"/>
      <c r="L258" s="108"/>
      <c r="M258" s="108"/>
      <c r="N258" s="108"/>
      <c r="O258" s="108"/>
      <c r="P258" s="108"/>
      <c r="Q258" s="108"/>
      <c r="R258" s="108"/>
    </row>
    <row r="259">
      <c r="I259" s="108"/>
      <c r="J259" s="108"/>
      <c r="K259" s="108"/>
      <c r="L259" s="108"/>
      <c r="M259" s="108"/>
      <c r="N259" s="108"/>
      <c r="O259" s="108"/>
      <c r="P259" s="108"/>
      <c r="Q259" s="108"/>
      <c r="R259" s="108"/>
    </row>
    <row r="260">
      <c r="I260" s="108"/>
      <c r="J260" s="108"/>
      <c r="K260" s="108"/>
      <c r="L260" s="108"/>
      <c r="M260" s="108"/>
      <c r="N260" s="108"/>
      <c r="O260" s="108"/>
      <c r="P260" s="108"/>
      <c r="Q260" s="108"/>
      <c r="R260" s="108"/>
    </row>
    <row r="261">
      <c r="I261" s="108"/>
      <c r="J261" s="108"/>
      <c r="K261" s="108"/>
      <c r="L261" s="108"/>
      <c r="M261" s="108"/>
      <c r="N261" s="108"/>
      <c r="O261" s="108"/>
      <c r="P261" s="108"/>
      <c r="Q261" s="108"/>
      <c r="R261" s="108"/>
    </row>
    <row r="262">
      <c r="I262" s="108"/>
      <c r="J262" s="108"/>
      <c r="K262" s="108"/>
      <c r="L262" s="108"/>
      <c r="M262" s="108"/>
      <c r="N262" s="108"/>
      <c r="O262" s="108"/>
      <c r="P262" s="108"/>
      <c r="Q262" s="108"/>
      <c r="R262" s="108"/>
    </row>
    <row r="263">
      <c r="I263" s="108"/>
      <c r="J263" s="108"/>
      <c r="K263" s="108"/>
      <c r="L263" s="108"/>
      <c r="M263" s="108"/>
      <c r="N263" s="108"/>
      <c r="O263" s="108"/>
      <c r="P263" s="108"/>
      <c r="Q263" s="108"/>
      <c r="R263" s="108"/>
    </row>
    <row r="264">
      <c r="I264" s="108"/>
      <c r="J264" s="108"/>
      <c r="K264" s="108"/>
      <c r="L264" s="108"/>
      <c r="M264" s="108"/>
      <c r="N264" s="108"/>
      <c r="O264" s="108"/>
      <c r="P264" s="108"/>
      <c r="Q264" s="108"/>
      <c r="R264" s="108"/>
    </row>
    <row r="265">
      <c r="I265" s="108"/>
      <c r="J265" s="108"/>
      <c r="K265" s="108"/>
      <c r="L265" s="108"/>
      <c r="M265" s="108"/>
      <c r="N265" s="108"/>
      <c r="O265" s="108"/>
      <c r="P265" s="108"/>
      <c r="Q265" s="108"/>
      <c r="R265" s="108"/>
    </row>
    <row r="266">
      <c r="I266" s="108"/>
      <c r="J266" s="108"/>
      <c r="K266" s="108"/>
      <c r="L266" s="108"/>
      <c r="M266" s="108"/>
      <c r="N266" s="108"/>
      <c r="O266" s="108"/>
      <c r="P266" s="108"/>
      <c r="Q266" s="108"/>
      <c r="R266" s="108"/>
    </row>
    <row r="267">
      <c r="I267" s="108"/>
      <c r="J267" s="108"/>
      <c r="K267" s="108"/>
      <c r="L267" s="108"/>
      <c r="M267" s="108"/>
      <c r="N267" s="108"/>
      <c r="O267" s="108"/>
      <c r="P267" s="108"/>
      <c r="Q267" s="108"/>
      <c r="R267" s="108"/>
    </row>
    <row r="268">
      <c r="I268" s="108"/>
      <c r="J268" s="108"/>
      <c r="K268" s="108"/>
      <c r="L268" s="108"/>
      <c r="M268" s="108"/>
      <c r="N268" s="108"/>
      <c r="O268" s="108"/>
      <c r="P268" s="108"/>
      <c r="Q268" s="108"/>
      <c r="R268" s="108"/>
    </row>
    <row r="269">
      <c r="I269" s="108"/>
      <c r="J269" s="108"/>
      <c r="K269" s="108"/>
      <c r="L269" s="108"/>
      <c r="M269" s="108"/>
      <c r="N269" s="108"/>
      <c r="O269" s="108"/>
      <c r="P269" s="108"/>
      <c r="Q269" s="108"/>
      <c r="R269" s="108"/>
    </row>
    <row r="270">
      <c r="I270" s="108"/>
      <c r="J270" s="108"/>
      <c r="K270" s="108"/>
      <c r="L270" s="108"/>
      <c r="M270" s="108"/>
      <c r="N270" s="108"/>
      <c r="O270" s="108"/>
      <c r="P270" s="108"/>
      <c r="Q270" s="108"/>
      <c r="R270" s="108"/>
    </row>
    <row r="271">
      <c r="I271" s="108"/>
      <c r="J271" s="108"/>
      <c r="K271" s="108"/>
      <c r="L271" s="108"/>
      <c r="M271" s="108"/>
      <c r="N271" s="108"/>
      <c r="O271" s="108"/>
      <c r="P271" s="108"/>
      <c r="Q271" s="108"/>
      <c r="R271" s="108"/>
    </row>
    <row r="272">
      <c r="I272" s="108"/>
      <c r="J272" s="108"/>
      <c r="K272" s="108"/>
      <c r="L272" s="108"/>
      <c r="M272" s="108"/>
      <c r="N272" s="108"/>
      <c r="O272" s="108"/>
      <c r="P272" s="108"/>
      <c r="Q272" s="108"/>
      <c r="R272" s="108"/>
    </row>
    <row r="273">
      <c r="I273" s="108"/>
      <c r="J273" s="108"/>
      <c r="K273" s="108"/>
      <c r="L273" s="108"/>
      <c r="M273" s="108"/>
      <c r="N273" s="108"/>
      <c r="O273" s="108"/>
      <c r="P273" s="108"/>
      <c r="Q273" s="108"/>
      <c r="R273" s="108"/>
    </row>
    <row r="274">
      <c r="I274" s="108"/>
      <c r="J274" s="108"/>
      <c r="K274" s="108"/>
      <c r="L274" s="108"/>
      <c r="M274" s="108"/>
      <c r="N274" s="108"/>
      <c r="O274" s="108"/>
      <c r="P274" s="108"/>
      <c r="Q274" s="108"/>
      <c r="R274" s="108"/>
    </row>
    <row r="275">
      <c r="I275" s="108"/>
      <c r="J275" s="108"/>
      <c r="K275" s="108"/>
      <c r="L275" s="108"/>
      <c r="M275" s="108"/>
      <c r="N275" s="108"/>
      <c r="O275" s="108"/>
      <c r="P275" s="108"/>
      <c r="Q275" s="108"/>
      <c r="R275" s="108"/>
    </row>
    <row r="276">
      <c r="I276" s="108"/>
      <c r="J276" s="108"/>
      <c r="K276" s="108"/>
      <c r="L276" s="108"/>
      <c r="M276" s="108"/>
      <c r="N276" s="108"/>
      <c r="O276" s="108"/>
      <c r="P276" s="108"/>
      <c r="Q276" s="108"/>
      <c r="R276" s="108"/>
    </row>
    <row r="277">
      <c r="I277" s="108"/>
      <c r="J277" s="108"/>
      <c r="K277" s="108"/>
      <c r="L277" s="108"/>
      <c r="M277" s="108"/>
      <c r="N277" s="108"/>
      <c r="O277" s="108"/>
      <c r="P277" s="108"/>
      <c r="Q277" s="108"/>
      <c r="R277" s="108"/>
    </row>
    <row r="278">
      <c r="I278" s="108"/>
      <c r="J278" s="108"/>
      <c r="K278" s="108"/>
      <c r="L278" s="108"/>
      <c r="M278" s="108"/>
      <c r="N278" s="108"/>
      <c r="O278" s="108"/>
      <c r="P278" s="108"/>
      <c r="Q278" s="108"/>
      <c r="R278" s="108"/>
    </row>
    <row r="279">
      <c r="I279" s="108"/>
      <c r="J279" s="108"/>
      <c r="K279" s="108"/>
      <c r="L279" s="108"/>
      <c r="M279" s="108"/>
      <c r="N279" s="108"/>
      <c r="O279" s="108"/>
      <c r="P279" s="108"/>
      <c r="Q279" s="108"/>
      <c r="R279" s="108"/>
    </row>
    <row r="280">
      <c r="I280" s="108"/>
      <c r="J280" s="108"/>
      <c r="K280" s="108"/>
      <c r="L280" s="108"/>
      <c r="M280" s="108"/>
      <c r="N280" s="108"/>
      <c r="O280" s="108"/>
      <c r="P280" s="108"/>
      <c r="Q280" s="108"/>
      <c r="R280" s="108"/>
    </row>
    <row r="281">
      <c r="I281" s="108"/>
      <c r="J281" s="108"/>
      <c r="K281" s="108"/>
      <c r="L281" s="108"/>
      <c r="M281" s="108"/>
      <c r="N281" s="108"/>
      <c r="O281" s="108"/>
      <c r="P281" s="108"/>
      <c r="Q281" s="108"/>
      <c r="R281" s="108"/>
    </row>
    <row r="282">
      <c r="I282" s="108"/>
      <c r="J282" s="108"/>
      <c r="K282" s="108"/>
      <c r="L282" s="108"/>
      <c r="M282" s="108"/>
      <c r="N282" s="108"/>
      <c r="O282" s="108"/>
      <c r="P282" s="108"/>
      <c r="Q282" s="108"/>
      <c r="R282" s="108"/>
    </row>
    <row r="283">
      <c r="I283" s="108"/>
      <c r="J283" s="108"/>
      <c r="K283" s="108"/>
      <c r="L283" s="108"/>
      <c r="M283" s="108"/>
      <c r="N283" s="108"/>
      <c r="O283" s="108"/>
      <c r="P283" s="108"/>
      <c r="Q283" s="108"/>
      <c r="R283" s="108"/>
    </row>
    <row r="284">
      <c r="I284" s="108"/>
      <c r="J284" s="108"/>
      <c r="K284" s="108"/>
      <c r="L284" s="108"/>
      <c r="M284" s="108"/>
      <c r="N284" s="108"/>
      <c r="O284" s="108"/>
      <c r="P284" s="108"/>
      <c r="Q284" s="108"/>
      <c r="R284" s="108"/>
    </row>
    <row r="285">
      <c r="I285" s="108"/>
      <c r="J285" s="108"/>
      <c r="K285" s="108"/>
      <c r="L285" s="108"/>
      <c r="M285" s="108"/>
      <c r="N285" s="108"/>
      <c r="O285" s="108"/>
      <c r="P285" s="108"/>
      <c r="Q285" s="108"/>
      <c r="R285" s="108"/>
    </row>
    <row r="286">
      <c r="I286" s="108"/>
      <c r="J286" s="108"/>
      <c r="K286" s="108"/>
      <c r="L286" s="108"/>
      <c r="M286" s="108"/>
      <c r="N286" s="108"/>
      <c r="O286" s="108"/>
      <c r="P286" s="108"/>
      <c r="Q286" s="108"/>
      <c r="R286" s="108"/>
    </row>
    <row r="287">
      <c r="I287" s="108"/>
      <c r="J287" s="108"/>
      <c r="K287" s="108"/>
      <c r="L287" s="108"/>
      <c r="M287" s="108"/>
      <c r="N287" s="108"/>
      <c r="O287" s="108"/>
      <c r="P287" s="108"/>
      <c r="Q287" s="108"/>
      <c r="R287" s="108"/>
    </row>
    <row r="288">
      <c r="I288" s="108"/>
      <c r="J288" s="108"/>
      <c r="K288" s="108"/>
      <c r="L288" s="108"/>
      <c r="M288" s="108"/>
      <c r="N288" s="108"/>
      <c r="O288" s="108"/>
      <c r="P288" s="108"/>
      <c r="Q288" s="108"/>
      <c r="R288" s="108"/>
    </row>
    <row r="289">
      <c r="I289" s="108"/>
      <c r="J289" s="108"/>
      <c r="K289" s="108"/>
      <c r="L289" s="108"/>
      <c r="M289" s="108"/>
      <c r="N289" s="108"/>
      <c r="O289" s="108"/>
      <c r="P289" s="108"/>
      <c r="Q289" s="108"/>
      <c r="R289" s="108"/>
    </row>
    <row r="290">
      <c r="I290" s="108"/>
      <c r="J290" s="108"/>
      <c r="K290" s="108"/>
      <c r="L290" s="108"/>
      <c r="M290" s="108"/>
      <c r="N290" s="108"/>
      <c r="O290" s="108"/>
      <c r="P290" s="108"/>
      <c r="Q290" s="108"/>
      <c r="R290" s="108"/>
    </row>
    <row r="291">
      <c r="I291" s="108"/>
      <c r="J291" s="108"/>
      <c r="K291" s="108"/>
      <c r="L291" s="108"/>
      <c r="M291" s="108"/>
      <c r="N291" s="108"/>
      <c r="O291" s="108"/>
      <c r="P291" s="108"/>
      <c r="Q291" s="108"/>
      <c r="R291" s="108"/>
    </row>
    <row r="292">
      <c r="I292" s="108"/>
      <c r="J292" s="108"/>
      <c r="K292" s="108"/>
      <c r="L292" s="108"/>
      <c r="M292" s="108"/>
      <c r="N292" s="108"/>
      <c r="O292" s="108"/>
      <c r="P292" s="108"/>
      <c r="Q292" s="108"/>
      <c r="R292" s="108"/>
    </row>
    <row r="293">
      <c r="I293" s="108"/>
      <c r="J293" s="108"/>
      <c r="K293" s="108"/>
      <c r="L293" s="108"/>
      <c r="M293" s="108"/>
      <c r="N293" s="108"/>
      <c r="O293" s="108"/>
      <c r="P293" s="108"/>
      <c r="Q293" s="108"/>
      <c r="R293" s="108"/>
    </row>
    <row r="294">
      <c r="I294" s="108"/>
      <c r="J294" s="108"/>
      <c r="K294" s="108"/>
      <c r="L294" s="108"/>
      <c r="M294" s="108"/>
      <c r="N294" s="108"/>
      <c r="O294" s="108"/>
      <c r="P294" s="108"/>
      <c r="Q294" s="108"/>
      <c r="R294" s="108"/>
    </row>
    <row r="295">
      <c r="I295" s="108"/>
      <c r="J295" s="108"/>
      <c r="K295" s="108"/>
      <c r="L295" s="108"/>
      <c r="M295" s="108"/>
      <c r="N295" s="108"/>
      <c r="O295" s="108"/>
      <c r="P295" s="108"/>
      <c r="Q295" s="108"/>
      <c r="R295" s="108"/>
    </row>
    <row r="296">
      <c r="I296" s="108"/>
      <c r="J296" s="108"/>
      <c r="K296" s="108"/>
      <c r="L296" s="108"/>
      <c r="M296" s="108"/>
      <c r="N296" s="108"/>
      <c r="O296" s="108"/>
      <c r="P296" s="108"/>
      <c r="Q296" s="108"/>
      <c r="R296" s="108"/>
    </row>
    <row r="297">
      <c r="I297" s="108"/>
      <c r="J297" s="108"/>
      <c r="K297" s="108"/>
      <c r="L297" s="108"/>
      <c r="M297" s="108"/>
      <c r="N297" s="108"/>
      <c r="O297" s="108"/>
      <c r="P297" s="108"/>
      <c r="Q297" s="108"/>
      <c r="R297" s="108"/>
    </row>
    <row r="298">
      <c r="I298" s="108"/>
      <c r="J298" s="108"/>
      <c r="K298" s="108"/>
      <c r="L298" s="108"/>
      <c r="M298" s="108"/>
      <c r="N298" s="108"/>
      <c r="O298" s="108"/>
      <c r="P298" s="108"/>
      <c r="Q298" s="108"/>
      <c r="R298" s="108"/>
    </row>
    <row r="299">
      <c r="I299" s="108"/>
      <c r="J299" s="108"/>
      <c r="K299" s="108"/>
      <c r="L299" s="108"/>
      <c r="M299" s="108"/>
      <c r="N299" s="108"/>
      <c r="O299" s="108"/>
      <c r="P299" s="108"/>
      <c r="Q299" s="108"/>
      <c r="R299" s="108"/>
    </row>
    <row r="300">
      <c r="I300" s="108"/>
      <c r="J300" s="108"/>
      <c r="K300" s="108"/>
      <c r="L300" s="108"/>
      <c r="M300" s="108"/>
      <c r="N300" s="108"/>
      <c r="O300" s="108"/>
      <c r="P300" s="108"/>
      <c r="Q300" s="108"/>
      <c r="R300" s="108"/>
    </row>
    <row r="301">
      <c r="I301" s="108"/>
      <c r="J301" s="108"/>
      <c r="K301" s="108"/>
      <c r="L301" s="108"/>
      <c r="M301" s="108"/>
      <c r="N301" s="108"/>
      <c r="O301" s="108"/>
      <c r="P301" s="108"/>
      <c r="Q301" s="108"/>
      <c r="R301" s="108"/>
    </row>
    <row r="302">
      <c r="I302" s="108"/>
      <c r="J302" s="108"/>
      <c r="K302" s="108"/>
      <c r="L302" s="108"/>
      <c r="M302" s="108"/>
      <c r="N302" s="108"/>
      <c r="O302" s="108"/>
      <c r="P302" s="108"/>
      <c r="Q302" s="108"/>
      <c r="R302" s="108"/>
    </row>
    <row r="303">
      <c r="I303" s="108"/>
      <c r="J303" s="108"/>
      <c r="K303" s="108"/>
      <c r="L303" s="108"/>
      <c r="M303" s="108"/>
      <c r="N303" s="108"/>
      <c r="O303" s="108"/>
      <c r="P303" s="108"/>
      <c r="Q303" s="108"/>
      <c r="R303" s="108"/>
    </row>
    <row r="304">
      <c r="I304" s="108"/>
      <c r="J304" s="108"/>
      <c r="K304" s="108"/>
      <c r="L304" s="108"/>
      <c r="M304" s="108"/>
      <c r="N304" s="108"/>
      <c r="O304" s="108"/>
      <c r="P304" s="108"/>
      <c r="Q304" s="108"/>
      <c r="R304" s="108"/>
    </row>
    <row r="305">
      <c r="I305" s="108"/>
      <c r="J305" s="108"/>
      <c r="K305" s="108"/>
      <c r="L305" s="108"/>
      <c r="M305" s="108"/>
      <c r="N305" s="108"/>
      <c r="O305" s="108"/>
      <c r="P305" s="108"/>
      <c r="Q305" s="108"/>
      <c r="R305" s="108"/>
    </row>
    <row r="306">
      <c r="I306" s="108"/>
      <c r="J306" s="108"/>
      <c r="K306" s="108"/>
      <c r="L306" s="108"/>
      <c r="M306" s="108"/>
      <c r="N306" s="108"/>
      <c r="O306" s="108"/>
      <c r="P306" s="108"/>
      <c r="Q306" s="108"/>
      <c r="R306" s="108"/>
    </row>
    <row r="307">
      <c r="I307" s="108"/>
      <c r="J307" s="108"/>
      <c r="K307" s="108"/>
      <c r="L307" s="108"/>
      <c r="M307" s="108"/>
      <c r="N307" s="108"/>
      <c r="O307" s="108"/>
      <c r="P307" s="108"/>
      <c r="Q307" s="108"/>
      <c r="R307" s="108"/>
    </row>
    <row r="308">
      <c r="I308" s="108"/>
      <c r="J308" s="108"/>
      <c r="K308" s="108"/>
      <c r="L308" s="108"/>
      <c r="M308" s="108"/>
      <c r="N308" s="108"/>
      <c r="O308" s="108"/>
      <c r="P308" s="108"/>
      <c r="Q308" s="108"/>
      <c r="R308" s="108"/>
    </row>
    <row r="309">
      <c r="I309" s="108"/>
      <c r="J309" s="108"/>
      <c r="K309" s="108"/>
      <c r="L309" s="108"/>
      <c r="M309" s="108"/>
      <c r="N309" s="108"/>
      <c r="O309" s="108"/>
      <c r="P309" s="108"/>
      <c r="Q309" s="108"/>
      <c r="R309" s="108"/>
    </row>
    <row r="310">
      <c r="I310" s="108"/>
      <c r="J310" s="108"/>
      <c r="K310" s="108"/>
      <c r="L310" s="108"/>
      <c r="M310" s="108"/>
      <c r="N310" s="108"/>
      <c r="O310" s="108"/>
      <c r="P310" s="108"/>
      <c r="Q310" s="108"/>
      <c r="R310" s="108"/>
    </row>
    <row r="311">
      <c r="I311" s="108"/>
      <c r="J311" s="108"/>
      <c r="K311" s="108"/>
      <c r="L311" s="108"/>
      <c r="M311" s="108"/>
      <c r="N311" s="108"/>
      <c r="O311" s="108"/>
      <c r="P311" s="108"/>
      <c r="Q311" s="108"/>
      <c r="R311" s="108"/>
    </row>
    <row r="312">
      <c r="I312" s="108"/>
      <c r="J312" s="108"/>
      <c r="K312" s="108"/>
      <c r="L312" s="108"/>
      <c r="M312" s="108"/>
      <c r="N312" s="108"/>
      <c r="O312" s="108"/>
      <c r="P312" s="108"/>
      <c r="Q312" s="108"/>
      <c r="R312" s="108"/>
    </row>
    <row r="313">
      <c r="I313" s="108"/>
      <c r="J313" s="108"/>
      <c r="K313" s="108"/>
      <c r="L313" s="108"/>
      <c r="M313" s="108"/>
      <c r="N313" s="108"/>
      <c r="O313" s="108"/>
      <c r="P313" s="108"/>
      <c r="Q313" s="108"/>
      <c r="R313" s="108"/>
    </row>
    <row r="314">
      <c r="I314" s="108"/>
      <c r="J314" s="108"/>
      <c r="K314" s="108"/>
      <c r="L314" s="108"/>
      <c r="M314" s="108"/>
      <c r="N314" s="108"/>
      <c r="O314" s="108"/>
      <c r="P314" s="108"/>
      <c r="Q314" s="108"/>
      <c r="R314" s="108"/>
    </row>
    <row r="315">
      <c r="I315" s="108"/>
      <c r="J315" s="108"/>
      <c r="K315" s="108"/>
      <c r="L315" s="108"/>
      <c r="M315" s="108"/>
      <c r="N315" s="108"/>
      <c r="O315" s="108"/>
      <c r="P315" s="108"/>
      <c r="Q315" s="108"/>
      <c r="R315" s="108"/>
    </row>
    <row r="316">
      <c r="I316" s="108"/>
      <c r="J316" s="108"/>
      <c r="K316" s="108"/>
      <c r="L316" s="108"/>
      <c r="M316" s="108"/>
      <c r="N316" s="108"/>
      <c r="O316" s="108"/>
      <c r="P316" s="108"/>
      <c r="Q316" s="108"/>
      <c r="R316" s="108"/>
    </row>
    <row r="317">
      <c r="I317" s="108"/>
      <c r="J317" s="108"/>
      <c r="K317" s="108"/>
      <c r="L317" s="108"/>
      <c r="M317" s="108"/>
      <c r="N317" s="108"/>
      <c r="O317" s="108"/>
      <c r="P317" s="108"/>
      <c r="Q317" s="108"/>
      <c r="R317" s="108"/>
    </row>
    <row r="318">
      <c r="I318" s="108"/>
      <c r="J318" s="108"/>
      <c r="K318" s="108"/>
      <c r="L318" s="108"/>
      <c r="M318" s="108"/>
      <c r="N318" s="108"/>
      <c r="O318" s="108"/>
      <c r="P318" s="108"/>
      <c r="Q318" s="108"/>
      <c r="R318" s="108"/>
    </row>
    <row r="319">
      <c r="I319" s="108"/>
      <c r="J319" s="108"/>
      <c r="K319" s="108"/>
      <c r="L319" s="108"/>
      <c r="M319" s="108"/>
      <c r="N319" s="108"/>
      <c r="O319" s="108"/>
      <c r="P319" s="108"/>
      <c r="Q319" s="108"/>
      <c r="R319" s="108"/>
    </row>
    <row r="320">
      <c r="I320" s="108"/>
      <c r="J320" s="108"/>
      <c r="K320" s="108"/>
      <c r="L320" s="108"/>
      <c r="M320" s="108"/>
      <c r="N320" s="108"/>
      <c r="O320" s="108"/>
      <c r="P320" s="108"/>
      <c r="Q320" s="108"/>
      <c r="R320" s="108"/>
    </row>
    <row r="321">
      <c r="I321" s="108"/>
      <c r="J321" s="108"/>
      <c r="K321" s="108"/>
      <c r="L321" s="108"/>
      <c r="M321" s="108"/>
      <c r="N321" s="108"/>
      <c r="O321" s="108"/>
      <c r="P321" s="108"/>
      <c r="Q321" s="108"/>
      <c r="R321" s="108"/>
    </row>
    <row r="322">
      <c r="I322" s="108"/>
      <c r="J322" s="108"/>
      <c r="K322" s="108"/>
      <c r="L322" s="108"/>
      <c r="M322" s="108"/>
      <c r="N322" s="108"/>
      <c r="O322" s="108"/>
      <c r="P322" s="108"/>
      <c r="Q322" s="108"/>
      <c r="R322" s="108"/>
    </row>
    <row r="323">
      <c r="I323" s="108"/>
      <c r="J323" s="108"/>
      <c r="K323" s="108"/>
      <c r="L323" s="108"/>
      <c r="M323" s="108"/>
      <c r="N323" s="108"/>
      <c r="O323" s="108"/>
      <c r="P323" s="108"/>
      <c r="Q323" s="108"/>
      <c r="R323" s="108"/>
    </row>
    <row r="324">
      <c r="I324" s="108"/>
      <c r="J324" s="108"/>
      <c r="K324" s="108"/>
      <c r="L324" s="108"/>
      <c r="M324" s="108"/>
      <c r="N324" s="108"/>
      <c r="O324" s="108"/>
      <c r="P324" s="108"/>
      <c r="Q324" s="108"/>
      <c r="R324" s="108"/>
    </row>
    <row r="325">
      <c r="I325" s="108"/>
      <c r="J325" s="108"/>
      <c r="K325" s="108"/>
      <c r="L325" s="108"/>
      <c r="M325" s="108"/>
      <c r="N325" s="108"/>
      <c r="O325" s="108"/>
      <c r="P325" s="108"/>
      <c r="Q325" s="108"/>
      <c r="R325" s="108"/>
    </row>
    <row r="326">
      <c r="I326" s="108"/>
      <c r="J326" s="108"/>
      <c r="K326" s="108"/>
      <c r="L326" s="108"/>
      <c r="M326" s="108"/>
      <c r="N326" s="108"/>
      <c r="O326" s="108"/>
      <c r="P326" s="108"/>
      <c r="Q326" s="108"/>
      <c r="R326" s="108"/>
    </row>
    <row r="327">
      <c r="I327" s="108"/>
      <c r="J327" s="108"/>
      <c r="K327" s="108"/>
      <c r="L327" s="108"/>
      <c r="M327" s="108"/>
      <c r="N327" s="108"/>
      <c r="O327" s="108"/>
      <c r="P327" s="108"/>
      <c r="Q327" s="108"/>
      <c r="R327" s="108"/>
    </row>
    <row r="328">
      <c r="I328" s="108"/>
      <c r="J328" s="108"/>
      <c r="K328" s="108"/>
      <c r="L328" s="108"/>
      <c r="M328" s="108"/>
      <c r="N328" s="108"/>
      <c r="O328" s="108"/>
      <c r="P328" s="108"/>
      <c r="Q328" s="108"/>
      <c r="R328" s="108"/>
    </row>
    <row r="329">
      <c r="I329" s="108"/>
      <c r="J329" s="108"/>
      <c r="K329" s="108"/>
      <c r="L329" s="108"/>
      <c r="M329" s="108"/>
      <c r="N329" s="108"/>
      <c r="O329" s="108"/>
      <c r="P329" s="108"/>
      <c r="Q329" s="108"/>
      <c r="R329" s="108"/>
    </row>
    <row r="330">
      <c r="I330" s="108"/>
      <c r="J330" s="108"/>
      <c r="K330" s="108"/>
      <c r="L330" s="108"/>
      <c r="M330" s="108"/>
      <c r="N330" s="108"/>
      <c r="O330" s="108"/>
      <c r="P330" s="108"/>
      <c r="Q330" s="108"/>
      <c r="R330" s="108"/>
    </row>
    <row r="331">
      <c r="I331" s="108"/>
      <c r="J331" s="108"/>
      <c r="K331" s="108"/>
      <c r="L331" s="108"/>
      <c r="M331" s="108"/>
      <c r="N331" s="108"/>
      <c r="O331" s="108"/>
      <c r="P331" s="108"/>
      <c r="Q331" s="108"/>
      <c r="R331" s="108"/>
    </row>
    <row r="332">
      <c r="I332" s="108"/>
      <c r="J332" s="108"/>
      <c r="K332" s="108"/>
      <c r="L332" s="108"/>
      <c r="M332" s="108"/>
      <c r="N332" s="108"/>
      <c r="O332" s="108"/>
      <c r="P332" s="108"/>
      <c r="Q332" s="108"/>
      <c r="R332" s="108"/>
    </row>
    <row r="333">
      <c r="I333" s="108"/>
      <c r="J333" s="108"/>
      <c r="K333" s="108"/>
      <c r="L333" s="108"/>
      <c r="M333" s="108"/>
      <c r="N333" s="108"/>
      <c r="O333" s="108"/>
      <c r="P333" s="108"/>
      <c r="Q333" s="108"/>
      <c r="R333" s="108"/>
    </row>
    <row r="334">
      <c r="I334" s="108"/>
      <c r="J334" s="108"/>
      <c r="K334" s="108"/>
      <c r="L334" s="108"/>
      <c r="M334" s="108"/>
      <c r="N334" s="108"/>
      <c r="O334" s="108"/>
      <c r="P334" s="108"/>
      <c r="Q334" s="108"/>
      <c r="R334" s="108"/>
    </row>
    <row r="335">
      <c r="I335" s="108"/>
      <c r="J335" s="108"/>
      <c r="K335" s="108"/>
      <c r="L335" s="108"/>
      <c r="M335" s="108"/>
      <c r="N335" s="108"/>
      <c r="O335" s="108"/>
      <c r="P335" s="108"/>
      <c r="Q335" s="108"/>
      <c r="R335" s="108"/>
    </row>
    <row r="336">
      <c r="I336" s="108"/>
      <c r="J336" s="108"/>
      <c r="K336" s="108"/>
      <c r="L336" s="108"/>
      <c r="M336" s="108"/>
      <c r="N336" s="108"/>
      <c r="O336" s="108"/>
      <c r="P336" s="108"/>
      <c r="Q336" s="108"/>
      <c r="R336" s="108"/>
    </row>
    <row r="337">
      <c r="I337" s="108"/>
      <c r="J337" s="108"/>
      <c r="K337" s="108"/>
      <c r="L337" s="108"/>
      <c r="M337" s="108"/>
      <c r="N337" s="108"/>
      <c r="O337" s="108"/>
      <c r="P337" s="108"/>
      <c r="Q337" s="108"/>
      <c r="R337" s="108"/>
    </row>
    <row r="338">
      <c r="I338" s="108"/>
      <c r="J338" s="108"/>
      <c r="K338" s="108"/>
      <c r="L338" s="108"/>
      <c r="M338" s="108"/>
      <c r="N338" s="108"/>
      <c r="O338" s="108"/>
      <c r="P338" s="108"/>
      <c r="Q338" s="108"/>
      <c r="R338" s="108"/>
    </row>
    <row r="339">
      <c r="I339" s="108"/>
      <c r="J339" s="108"/>
      <c r="K339" s="108"/>
      <c r="L339" s="108"/>
      <c r="M339" s="108"/>
      <c r="N339" s="108"/>
      <c r="O339" s="108"/>
      <c r="P339" s="108"/>
      <c r="Q339" s="108"/>
      <c r="R339" s="108"/>
    </row>
    <row r="340">
      <c r="I340" s="108"/>
      <c r="J340" s="108"/>
      <c r="K340" s="108"/>
      <c r="L340" s="108"/>
      <c r="M340" s="108"/>
      <c r="N340" s="108"/>
      <c r="O340" s="108"/>
      <c r="P340" s="108"/>
      <c r="Q340" s="108"/>
      <c r="R340" s="108"/>
    </row>
    <row r="341">
      <c r="I341" s="108"/>
      <c r="J341" s="108"/>
      <c r="K341" s="108"/>
      <c r="L341" s="108"/>
      <c r="M341" s="108"/>
      <c r="N341" s="108"/>
      <c r="O341" s="108"/>
      <c r="P341" s="108"/>
      <c r="Q341" s="108"/>
      <c r="R341" s="108"/>
    </row>
    <row r="342">
      <c r="I342" s="108"/>
      <c r="J342" s="108"/>
      <c r="K342" s="108"/>
      <c r="L342" s="108"/>
      <c r="M342" s="108"/>
      <c r="N342" s="108"/>
      <c r="O342" s="108"/>
      <c r="P342" s="108"/>
      <c r="Q342" s="108"/>
      <c r="R342" s="108"/>
    </row>
    <row r="343">
      <c r="I343" s="108"/>
      <c r="J343" s="108"/>
      <c r="K343" s="108"/>
      <c r="L343" s="108"/>
      <c r="M343" s="108"/>
      <c r="N343" s="108"/>
      <c r="O343" s="108"/>
      <c r="P343" s="108"/>
      <c r="Q343" s="108"/>
      <c r="R343" s="108"/>
    </row>
    <row r="344">
      <c r="I344" s="108"/>
      <c r="J344" s="108"/>
      <c r="K344" s="108"/>
      <c r="L344" s="108"/>
      <c r="M344" s="108"/>
      <c r="N344" s="108"/>
      <c r="O344" s="108"/>
      <c r="P344" s="108"/>
      <c r="Q344" s="108"/>
      <c r="R344" s="108"/>
    </row>
    <row r="345">
      <c r="I345" s="108"/>
      <c r="J345" s="108"/>
      <c r="K345" s="108"/>
      <c r="L345" s="108"/>
      <c r="M345" s="108"/>
      <c r="N345" s="108"/>
      <c r="O345" s="108"/>
      <c r="P345" s="108"/>
      <c r="Q345" s="108"/>
      <c r="R345" s="108"/>
    </row>
    <row r="346">
      <c r="I346" s="108"/>
      <c r="J346" s="108"/>
      <c r="K346" s="108"/>
      <c r="L346" s="108"/>
      <c r="M346" s="108"/>
      <c r="N346" s="108"/>
      <c r="O346" s="108"/>
      <c r="P346" s="108"/>
      <c r="Q346" s="108"/>
      <c r="R346" s="108"/>
    </row>
    <row r="347">
      <c r="I347" s="108"/>
      <c r="J347" s="108"/>
      <c r="K347" s="108"/>
      <c r="L347" s="108"/>
      <c r="M347" s="108"/>
      <c r="N347" s="108"/>
      <c r="O347" s="108"/>
      <c r="P347" s="108"/>
      <c r="Q347" s="108"/>
      <c r="R347" s="108"/>
    </row>
    <row r="348">
      <c r="I348" s="108"/>
      <c r="J348" s="108"/>
      <c r="K348" s="108"/>
      <c r="L348" s="108"/>
      <c r="M348" s="108"/>
      <c r="N348" s="108"/>
      <c r="O348" s="108"/>
      <c r="P348" s="108"/>
      <c r="Q348" s="108"/>
      <c r="R348" s="108"/>
    </row>
    <row r="349">
      <c r="I349" s="108"/>
      <c r="J349" s="108"/>
      <c r="K349" s="108"/>
      <c r="L349" s="108"/>
      <c r="M349" s="108"/>
      <c r="N349" s="108"/>
      <c r="O349" s="108"/>
      <c r="P349" s="108"/>
      <c r="Q349" s="108"/>
      <c r="R349" s="108"/>
    </row>
    <row r="350">
      <c r="I350" s="108"/>
      <c r="J350" s="108"/>
      <c r="K350" s="108"/>
      <c r="L350" s="108"/>
      <c r="M350" s="108"/>
      <c r="N350" s="108"/>
      <c r="O350" s="108"/>
      <c r="P350" s="108"/>
      <c r="Q350" s="108"/>
      <c r="R350" s="108"/>
    </row>
    <row r="351">
      <c r="I351" s="108"/>
      <c r="J351" s="108"/>
      <c r="K351" s="108"/>
      <c r="L351" s="108"/>
      <c r="M351" s="108"/>
      <c r="N351" s="108"/>
      <c r="O351" s="108"/>
      <c r="P351" s="108"/>
      <c r="Q351" s="108"/>
      <c r="R351" s="108"/>
    </row>
    <row r="352">
      <c r="I352" s="108"/>
      <c r="J352" s="108"/>
      <c r="K352" s="108"/>
      <c r="L352" s="108"/>
      <c r="M352" s="108"/>
      <c r="N352" s="108"/>
      <c r="O352" s="108"/>
      <c r="P352" s="108"/>
      <c r="Q352" s="108"/>
      <c r="R352" s="108"/>
    </row>
    <row r="353">
      <c r="I353" s="108"/>
      <c r="J353" s="108"/>
      <c r="K353" s="108"/>
      <c r="L353" s="108"/>
      <c r="M353" s="108"/>
      <c r="N353" s="108"/>
      <c r="O353" s="108"/>
      <c r="P353" s="108"/>
      <c r="Q353" s="108"/>
      <c r="R353" s="108"/>
    </row>
    <row r="354">
      <c r="I354" s="108"/>
      <c r="J354" s="108"/>
      <c r="K354" s="108"/>
      <c r="L354" s="108"/>
      <c r="M354" s="108"/>
      <c r="N354" s="108"/>
      <c r="O354" s="108"/>
      <c r="P354" s="108"/>
      <c r="Q354" s="108"/>
      <c r="R354" s="108"/>
    </row>
    <row r="355">
      <c r="I355" s="108"/>
      <c r="J355" s="108"/>
      <c r="K355" s="108"/>
      <c r="L355" s="108"/>
      <c r="M355" s="108"/>
      <c r="N355" s="108"/>
      <c r="O355" s="108"/>
      <c r="P355" s="108"/>
      <c r="Q355" s="108"/>
      <c r="R355" s="108"/>
    </row>
    <row r="356">
      <c r="I356" s="108"/>
      <c r="J356" s="108"/>
      <c r="K356" s="108"/>
      <c r="L356" s="108"/>
      <c r="M356" s="108"/>
      <c r="N356" s="108"/>
      <c r="O356" s="108"/>
      <c r="P356" s="108"/>
      <c r="Q356" s="108"/>
      <c r="R356" s="108"/>
    </row>
    <row r="357">
      <c r="I357" s="108"/>
      <c r="J357" s="108"/>
      <c r="K357" s="108"/>
      <c r="L357" s="108"/>
      <c r="M357" s="108"/>
      <c r="N357" s="108"/>
      <c r="O357" s="108"/>
      <c r="P357" s="108"/>
      <c r="Q357" s="108"/>
      <c r="R357" s="108"/>
    </row>
    <row r="358">
      <c r="I358" s="108"/>
      <c r="J358" s="108"/>
      <c r="K358" s="108"/>
      <c r="L358" s="108"/>
      <c r="M358" s="108"/>
      <c r="N358" s="108"/>
      <c r="O358" s="108"/>
      <c r="P358" s="108"/>
      <c r="Q358" s="108"/>
      <c r="R358" s="108"/>
    </row>
    <row r="359">
      <c r="I359" s="108"/>
      <c r="J359" s="108"/>
      <c r="K359" s="108"/>
      <c r="L359" s="108"/>
      <c r="M359" s="108"/>
      <c r="N359" s="108"/>
      <c r="O359" s="108"/>
      <c r="P359" s="108"/>
      <c r="Q359" s="108"/>
      <c r="R359" s="108"/>
    </row>
    <row r="360">
      <c r="I360" s="108"/>
      <c r="J360" s="108"/>
      <c r="K360" s="108"/>
      <c r="L360" s="108"/>
      <c r="M360" s="108"/>
      <c r="N360" s="108"/>
      <c r="O360" s="108"/>
      <c r="P360" s="108"/>
      <c r="Q360" s="108"/>
      <c r="R360" s="108"/>
    </row>
    <row r="361">
      <c r="I361" s="108"/>
      <c r="J361" s="108"/>
      <c r="K361" s="108"/>
      <c r="L361" s="108"/>
      <c r="M361" s="108"/>
      <c r="N361" s="108"/>
      <c r="O361" s="108"/>
      <c r="P361" s="108"/>
      <c r="Q361" s="108"/>
      <c r="R361" s="108"/>
    </row>
    <row r="362">
      <c r="I362" s="108"/>
      <c r="J362" s="108"/>
      <c r="K362" s="108"/>
      <c r="L362" s="108"/>
      <c r="M362" s="108"/>
      <c r="N362" s="108"/>
      <c r="O362" s="108"/>
      <c r="P362" s="108"/>
      <c r="Q362" s="108"/>
      <c r="R362" s="108"/>
    </row>
    <row r="363">
      <c r="I363" s="108"/>
      <c r="J363" s="108"/>
      <c r="K363" s="108"/>
      <c r="L363" s="108"/>
      <c r="M363" s="108"/>
      <c r="N363" s="108"/>
      <c r="O363" s="108"/>
      <c r="P363" s="108"/>
      <c r="Q363" s="108"/>
      <c r="R363" s="108"/>
    </row>
    <row r="364">
      <c r="I364" s="108"/>
      <c r="J364" s="108"/>
      <c r="K364" s="108"/>
      <c r="L364" s="108"/>
      <c r="M364" s="108"/>
      <c r="N364" s="108"/>
      <c r="O364" s="108"/>
      <c r="P364" s="108"/>
      <c r="Q364" s="108"/>
      <c r="R364" s="108"/>
    </row>
    <row r="365">
      <c r="I365" s="108"/>
      <c r="J365" s="108"/>
      <c r="K365" s="108"/>
      <c r="L365" s="108"/>
      <c r="M365" s="108"/>
      <c r="N365" s="108"/>
      <c r="O365" s="108"/>
      <c r="P365" s="108"/>
      <c r="Q365" s="108"/>
      <c r="R365" s="108"/>
    </row>
    <row r="366">
      <c r="I366" s="108"/>
      <c r="J366" s="108"/>
      <c r="K366" s="108"/>
      <c r="L366" s="108"/>
      <c r="M366" s="108"/>
      <c r="N366" s="108"/>
      <c r="O366" s="108"/>
      <c r="P366" s="108"/>
      <c r="Q366" s="108"/>
      <c r="R366" s="108"/>
    </row>
    <row r="367">
      <c r="I367" s="108"/>
      <c r="J367" s="108"/>
      <c r="K367" s="108"/>
      <c r="L367" s="108"/>
      <c r="M367" s="108"/>
      <c r="N367" s="108"/>
      <c r="O367" s="108"/>
      <c r="P367" s="108"/>
      <c r="Q367" s="108"/>
      <c r="R367" s="108"/>
    </row>
    <row r="368">
      <c r="I368" s="108"/>
      <c r="J368" s="108"/>
      <c r="K368" s="108"/>
      <c r="L368" s="108"/>
      <c r="M368" s="108"/>
      <c r="N368" s="108"/>
      <c r="O368" s="108"/>
      <c r="P368" s="108"/>
      <c r="Q368" s="108"/>
      <c r="R368" s="108"/>
    </row>
    <row r="369">
      <c r="I369" s="108"/>
      <c r="J369" s="108"/>
      <c r="K369" s="108"/>
      <c r="L369" s="108"/>
      <c r="M369" s="108"/>
      <c r="N369" s="108"/>
      <c r="O369" s="108"/>
      <c r="P369" s="108"/>
      <c r="Q369" s="108"/>
      <c r="R369" s="108"/>
    </row>
    <row r="370">
      <c r="I370" s="108"/>
      <c r="J370" s="108"/>
      <c r="K370" s="108"/>
      <c r="L370" s="108"/>
      <c r="M370" s="108"/>
      <c r="N370" s="108"/>
      <c r="O370" s="108"/>
      <c r="P370" s="108"/>
      <c r="Q370" s="108"/>
      <c r="R370" s="108"/>
    </row>
    <row r="371">
      <c r="I371" s="108"/>
      <c r="J371" s="108"/>
      <c r="K371" s="108"/>
      <c r="L371" s="108"/>
      <c r="M371" s="108"/>
      <c r="N371" s="108"/>
      <c r="O371" s="108"/>
      <c r="P371" s="108"/>
      <c r="Q371" s="108"/>
      <c r="R371" s="108"/>
    </row>
    <row r="372">
      <c r="I372" s="108"/>
      <c r="J372" s="108"/>
      <c r="K372" s="108"/>
      <c r="L372" s="108"/>
      <c r="M372" s="108"/>
      <c r="N372" s="108"/>
      <c r="O372" s="108"/>
      <c r="P372" s="108"/>
      <c r="Q372" s="108"/>
      <c r="R372" s="108"/>
    </row>
    <row r="373">
      <c r="I373" s="108"/>
      <c r="J373" s="108"/>
      <c r="K373" s="108"/>
      <c r="L373" s="108"/>
      <c r="M373" s="108"/>
      <c r="N373" s="108"/>
      <c r="O373" s="108"/>
      <c r="P373" s="108"/>
      <c r="Q373" s="108"/>
      <c r="R373" s="108"/>
    </row>
    <row r="374">
      <c r="I374" s="108"/>
      <c r="J374" s="108"/>
      <c r="K374" s="108"/>
      <c r="L374" s="108"/>
      <c r="M374" s="108"/>
      <c r="N374" s="108"/>
      <c r="O374" s="108"/>
      <c r="P374" s="108"/>
      <c r="Q374" s="108"/>
      <c r="R374" s="108"/>
    </row>
    <row r="375">
      <c r="I375" s="108"/>
      <c r="J375" s="108"/>
      <c r="K375" s="108"/>
      <c r="L375" s="108"/>
      <c r="M375" s="108"/>
      <c r="N375" s="108"/>
      <c r="O375" s="108"/>
      <c r="P375" s="108"/>
      <c r="Q375" s="108"/>
      <c r="R375" s="108"/>
    </row>
    <row r="376">
      <c r="I376" s="108"/>
      <c r="J376" s="108"/>
      <c r="K376" s="108"/>
      <c r="L376" s="108"/>
      <c r="M376" s="108"/>
      <c r="N376" s="108"/>
      <c r="O376" s="108"/>
      <c r="P376" s="108"/>
      <c r="Q376" s="108"/>
      <c r="R376" s="108"/>
    </row>
    <row r="377">
      <c r="I377" s="108"/>
      <c r="J377" s="108"/>
      <c r="K377" s="108"/>
      <c r="L377" s="108"/>
      <c r="M377" s="108"/>
      <c r="N377" s="108"/>
      <c r="O377" s="108"/>
      <c r="P377" s="108"/>
      <c r="Q377" s="108"/>
      <c r="R377" s="108"/>
    </row>
    <row r="378">
      <c r="I378" s="108"/>
      <c r="J378" s="108"/>
      <c r="K378" s="108"/>
      <c r="L378" s="108"/>
      <c r="M378" s="108"/>
      <c r="N378" s="108"/>
      <c r="O378" s="108"/>
      <c r="P378" s="108"/>
      <c r="Q378" s="108"/>
      <c r="R378" s="108"/>
    </row>
    <row r="379">
      <c r="I379" s="108"/>
      <c r="J379" s="108"/>
      <c r="K379" s="108"/>
      <c r="L379" s="108"/>
      <c r="M379" s="108"/>
      <c r="N379" s="108"/>
      <c r="O379" s="108"/>
      <c r="P379" s="108"/>
      <c r="Q379" s="108"/>
      <c r="R379" s="108"/>
    </row>
    <row r="380">
      <c r="I380" s="108"/>
      <c r="J380" s="108"/>
      <c r="K380" s="108"/>
      <c r="L380" s="108"/>
      <c r="M380" s="108"/>
      <c r="N380" s="108"/>
      <c r="O380" s="108"/>
      <c r="P380" s="108"/>
      <c r="Q380" s="108"/>
      <c r="R380" s="108"/>
    </row>
    <row r="381">
      <c r="I381" s="108"/>
      <c r="J381" s="108"/>
      <c r="K381" s="108"/>
      <c r="L381" s="108"/>
      <c r="M381" s="108"/>
      <c r="N381" s="108"/>
      <c r="O381" s="108"/>
      <c r="P381" s="108"/>
      <c r="Q381" s="108"/>
      <c r="R381" s="108"/>
    </row>
    <row r="382">
      <c r="I382" s="108"/>
      <c r="J382" s="108"/>
      <c r="K382" s="108"/>
      <c r="L382" s="108"/>
      <c r="M382" s="108"/>
      <c r="N382" s="108"/>
      <c r="O382" s="108"/>
      <c r="P382" s="108"/>
      <c r="Q382" s="108"/>
      <c r="R382" s="108"/>
    </row>
    <row r="383">
      <c r="I383" s="108"/>
      <c r="J383" s="108"/>
      <c r="K383" s="108"/>
      <c r="L383" s="108"/>
      <c r="M383" s="108"/>
      <c r="N383" s="108"/>
      <c r="O383" s="108"/>
      <c r="P383" s="108"/>
      <c r="Q383" s="108"/>
      <c r="R383" s="108"/>
    </row>
    <row r="384">
      <c r="I384" s="108"/>
      <c r="J384" s="108"/>
      <c r="K384" s="108"/>
      <c r="L384" s="108"/>
      <c r="M384" s="108"/>
      <c r="N384" s="108"/>
      <c r="O384" s="108"/>
      <c r="P384" s="108"/>
      <c r="Q384" s="108"/>
      <c r="R384" s="108"/>
    </row>
    <row r="385"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</row>
    <row r="386">
      <c r="I386" s="108"/>
      <c r="J386" s="108"/>
      <c r="K386" s="108"/>
      <c r="L386" s="108"/>
      <c r="M386" s="108"/>
      <c r="N386" s="108"/>
      <c r="O386" s="108"/>
      <c r="P386" s="108"/>
      <c r="Q386" s="108"/>
      <c r="R386" s="108"/>
    </row>
    <row r="387">
      <c r="I387" s="108"/>
      <c r="J387" s="108"/>
      <c r="K387" s="108"/>
      <c r="L387" s="108"/>
      <c r="M387" s="108"/>
      <c r="N387" s="108"/>
      <c r="O387" s="108"/>
      <c r="P387" s="108"/>
      <c r="Q387" s="108"/>
      <c r="R387" s="108"/>
    </row>
    <row r="388">
      <c r="I388" s="108"/>
      <c r="J388" s="108"/>
      <c r="K388" s="108"/>
      <c r="L388" s="108"/>
      <c r="M388" s="108"/>
      <c r="N388" s="108"/>
      <c r="O388" s="108"/>
      <c r="P388" s="108"/>
      <c r="Q388" s="108"/>
      <c r="R388" s="108"/>
    </row>
    <row r="389">
      <c r="I389" s="108"/>
      <c r="J389" s="108"/>
      <c r="K389" s="108"/>
      <c r="L389" s="108"/>
      <c r="M389" s="108"/>
      <c r="N389" s="108"/>
      <c r="O389" s="108"/>
      <c r="P389" s="108"/>
      <c r="Q389" s="108"/>
      <c r="R389" s="108"/>
    </row>
    <row r="390">
      <c r="I390" s="108"/>
      <c r="J390" s="108"/>
      <c r="K390" s="108"/>
      <c r="L390" s="108"/>
      <c r="M390" s="108"/>
      <c r="N390" s="108"/>
      <c r="O390" s="108"/>
      <c r="P390" s="108"/>
      <c r="Q390" s="108"/>
      <c r="R390" s="108"/>
    </row>
    <row r="391">
      <c r="I391" s="108"/>
      <c r="J391" s="108"/>
      <c r="K391" s="108"/>
      <c r="L391" s="108"/>
      <c r="M391" s="108"/>
      <c r="N391" s="108"/>
      <c r="O391" s="108"/>
      <c r="P391" s="108"/>
      <c r="Q391" s="108"/>
      <c r="R391" s="108"/>
    </row>
    <row r="392">
      <c r="I392" s="108"/>
      <c r="J392" s="108"/>
      <c r="K392" s="108"/>
      <c r="L392" s="108"/>
      <c r="M392" s="108"/>
      <c r="N392" s="108"/>
      <c r="O392" s="108"/>
      <c r="P392" s="108"/>
      <c r="Q392" s="108"/>
      <c r="R392" s="108"/>
    </row>
    <row r="393">
      <c r="I393" s="108"/>
      <c r="J393" s="108"/>
      <c r="K393" s="108"/>
      <c r="L393" s="108"/>
      <c r="M393" s="108"/>
      <c r="N393" s="108"/>
      <c r="O393" s="108"/>
      <c r="P393" s="108"/>
      <c r="Q393" s="108"/>
      <c r="R393" s="108"/>
    </row>
    <row r="394">
      <c r="I394" s="108"/>
      <c r="J394" s="108"/>
      <c r="K394" s="108"/>
      <c r="L394" s="108"/>
      <c r="M394" s="108"/>
      <c r="N394" s="108"/>
      <c r="O394" s="108"/>
      <c r="P394" s="108"/>
      <c r="Q394" s="108"/>
      <c r="R394" s="108"/>
    </row>
    <row r="395">
      <c r="I395" s="108"/>
      <c r="J395" s="108"/>
      <c r="K395" s="108"/>
      <c r="L395" s="108"/>
      <c r="M395" s="108"/>
      <c r="N395" s="108"/>
      <c r="O395" s="108"/>
      <c r="P395" s="108"/>
      <c r="Q395" s="108"/>
      <c r="R395" s="108"/>
    </row>
    <row r="396">
      <c r="I396" s="108"/>
      <c r="J396" s="108"/>
      <c r="K396" s="108"/>
      <c r="L396" s="108"/>
      <c r="M396" s="108"/>
      <c r="N396" s="108"/>
      <c r="O396" s="108"/>
      <c r="P396" s="108"/>
      <c r="Q396" s="108"/>
      <c r="R396" s="108"/>
    </row>
    <row r="397">
      <c r="I397" s="108"/>
      <c r="J397" s="108"/>
      <c r="K397" s="108"/>
      <c r="L397" s="108"/>
      <c r="M397" s="108"/>
      <c r="N397" s="108"/>
      <c r="O397" s="108"/>
      <c r="P397" s="108"/>
      <c r="Q397" s="108"/>
      <c r="R397" s="108"/>
    </row>
    <row r="398">
      <c r="I398" s="108"/>
      <c r="J398" s="108"/>
      <c r="K398" s="108"/>
      <c r="L398" s="108"/>
      <c r="M398" s="108"/>
      <c r="N398" s="108"/>
      <c r="O398" s="108"/>
      <c r="P398" s="108"/>
      <c r="Q398" s="108"/>
      <c r="R398" s="108"/>
    </row>
    <row r="399">
      <c r="I399" s="108"/>
      <c r="J399" s="108"/>
      <c r="K399" s="108"/>
      <c r="L399" s="108"/>
      <c r="M399" s="108"/>
      <c r="N399" s="108"/>
      <c r="O399" s="108"/>
      <c r="P399" s="108"/>
      <c r="Q399" s="108"/>
      <c r="R399" s="108"/>
    </row>
    <row r="400">
      <c r="I400" s="108"/>
      <c r="J400" s="108"/>
      <c r="K400" s="108"/>
      <c r="L400" s="108"/>
      <c r="M400" s="108"/>
      <c r="N400" s="108"/>
      <c r="O400" s="108"/>
      <c r="P400" s="108"/>
      <c r="Q400" s="108"/>
      <c r="R400" s="108"/>
    </row>
    <row r="401">
      <c r="I401" s="108"/>
      <c r="J401" s="108"/>
      <c r="K401" s="108"/>
      <c r="L401" s="108"/>
      <c r="M401" s="108"/>
      <c r="N401" s="108"/>
      <c r="O401" s="108"/>
      <c r="P401" s="108"/>
      <c r="Q401" s="108"/>
      <c r="R401" s="108"/>
    </row>
    <row r="402">
      <c r="I402" s="108"/>
      <c r="J402" s="108"/>
      <c r="K402" s="108"/>
      <c r="L402" s="108"/>
      <c r="M402" s="108"/>
      <c r="N402" s="108"/>
      <c r="O402" s="108"/>
      <c r="P402" s="108"/>
      <c r="Q402" s="108"/>
      <c r="R402" s="108"/>
    </row>
    <row r="403">
      <c r="I403" s="108"/>
      <c r="J403" s="108"/>
      <c r="K403" s="108"/>
      <c r="L403" s="108"/>
      <c r="M403" s="108"/>
      <c r="N403" s="108"/>
      <c r="O403" s="108"/>
      <c r="P403" s="108"/>
      <c r="Q403" s="108"/>
      <c r="R403" s="108"/>
    </row>
    <row r="404">
      <c r="I404" s="108"/>
      <c r="J404" s="108"/>
      <c r="K404" s="108"/>
      <c r="L404" s="108"/>
      <c r="M404" s="108"/>
      <c r="N404" s="108"/>
      <c r="O404" s="108"/>
      <c r="P404" s="108"/>
      <c r="Q404" s="108"/>
      <c r="R404" s="108"/>
    </row>
    <row r="405">
      <c r="I405" s="108"/>
      <c r="J405" s="108"/>
      <c r="K405" s="108"/>
      <c r="L405" s="108"/>
      <c r="M405" s="108"/>
      <c r="N405" s="108"/>
      <c r="O405" s="108"/>
      <c r="P405" s="108"/>
      <c r="Q405" s="108"/>
      <c r="R405" s="108"/>
    </row>
    <row r="406">
      <c r="I406" s="108"/>
      <c r="J406" s="108"/>
      <c r="K406" s="108"/>
      <c r="L406" s="108"/>
      <c r="M406" s="108"/>
      <c r="N406" s="108"/>
      <c r="O406" s="108"/>
      <c r="P406" s="108"/>
      <c r="Q406" s="108"/>
      <c r="R406" s="108"/>
    </row>
    <row r="407">
      <c r="I407" s="108"/>
      <c r="J407" s="108"/>
      <c r="K407" s="108"/>
      <c r="L407" s="108"/>
      <c r="M407" s="108"/>
      <c r="N407" s="108"/>
      <c r="O407" s="108"/>
      <c r="P407" s="108"/>
      <c r="Q407" s="108"/>
      <c r="R407" s="108"/>
    </row>
    <row r="408">
      <c r="I408" s="108"/>
      <c r="J408" s="108"/>
      <c r="K408" s="108"/>
      <c r="L408" s="108"/>
      <c r="M408" s="108"/>
      <c r="N408" s="108"/>
      <c r="O408" s="108"/>
      <c r="P408" s="108"/>
      <c r="Q408" s="108"/>
      <c r="R408" s="108"/>
    </row>
    <row r="409">
      <c r="I409" s="108"/>
      <c r="J409" s="108"/>
      <c r="K409" s="108"/>
      <c r="L409" s="108"/>
      <c r="M409" s="108"/>
      <c r="N409" s="108"/>
      <c r="O409" s="108"/>
      <c r="P409" s="108"/>
      <c r="Q409" s="108"/>
      <c r="R409" s="108"/>
    </row>
    <row r="410">
      <c r="I410" s="108"/>
      <c r="J410" s="108"/>
      <c r="K410" s="108"/>
      <c r="L410" s="108"/>
      <c r="M410" s="108"/>
      <c r="N410" s="108"/>
      <c r="O410" s="108"/>
      <c r="P410" s="108"/>
      <c r="Q410" s="108"/>
      <c r="R410" s="108"/>
    </row>
    <row r="411">
      <c r="I411" s="108"/>
      <c r="J411" s="108"/>
      <c r="K411" s="108"/>
      <c r="L411" s="108"/>
      <c r="M411" s="108"/>
      <c r="N411" s="108"/>
      <c r="O411" s="108"/>
      <c r="P411" s="108"/>
      <c r="Q411" s="108"/>
      <c r="R411" s="108"/>
    </row>
    <row r="412">
      <c r="I412" s="108"/>
      <c r="J412" s="108"/>
      <c r="K412" s="108"/>
      <c r="L412" s="108"/>
      <c r="M412" s="108"/>
      <c r="N412" s="108"/>
      <c r="O412" s="108"/>
      <c r="P412" s="108"/>
      <c r="Q412" s="108"/>
      <c r="R412" s="108"/>
    </row>
    <row r="413">
      <c r="I413" s="108"/>
      <c r="J413" s="108"/>
      <c r="K413" s="108"/>
      <c r="L413" s="108"/>
      <c r="M413" s="108"/>
      <c r="N413" s="108"/>
      <c r="O413" s="108"/>
      <c r="P413" s="108"/>
      <c r="Q413" s="108"/>
      <c r="R413" s="108"/>
    </row>
    <row r="414">
      <c r="I414" s="108"/>
      <c r="J414" s="108"/>
      <c r="K414" s="108"/>
      <c r="L414" s="108"/>
      <c r="M414" s="108"/>
      <c r="N414" s="108"/>
      <c r="O414" s="108"/>
      <c r="P414" s="108"/>
      <c r="Q414" s="108"/>
      <c r="R414" s="108"/>
    </row>
    <row r="415">
      <c r="I415" s="108"/>
      <c r="J415" s="108"/>
      <c r="K415" s="108"/>
      <c r="L415" s="108"/>
      <c r="M415" s="108"/>
      <c r="N415" s="108"/>
      <c r="O415" s="108"/>
      <c r="P415" s="108"/>
      <c r="Q415" s="108"/>
      <c r="R415" s="108"/>
    </row>
    <row r="416">
      <c r="I416" s="108"/>
      <c r="J416" s="108"/>
      <c r="K416" s="108"/>
      <c r="L416" s="108"/>
      <c r="M416" s="108"/>
      <c r="N416" s="108"/>
      <c r="O416" s="108"/>
      <c r="P416" s="108"/>
      <c r="Q416" s="108"/>
      <c r="R416" s="108"/>
    </row>
    <row r="417">
      <c r="I417" s="108"/>
      <c r="J417" s="108"/>
      <c r="K417" s="108"/>
      <c r="L417" s="108"/>
      <c r="M417" s="108"/>
      <c r="N417" s="108"/>
      <c r="O417" s="108"/>
      <c r="P417" s="108"/>
      <c r="Q417" s="108"/>
      <c r="R417" s="108"/>
    </row>
    <row r="418">
      <c r="I418" s="108"/>
      <c r="J418" s="108"/>
      <c r="K418" s="108"/>
      <c r="L418" s="108"/>
      <c r="M418" s="108"/>
      <c r="N418" s="108"/>
      <c r="O418" s="108"/>
      <c r="P418" s="108"/>
      <c r="Q418" s="108"/>
      <c r="R418" s="108"/>
    </row>
    <row r="419">
      <c r="I419" s="108"/>
      <c r="J419" s="108"/>
      <c r="K419" s="108"/>
      <c r="L419" s="108"/>
      <c r="M419" s="108"/>
      <c r="N419" s="108"/>
      <c r="O419" s="108"/>
      <c r="P419" s="108"/>
      <c r="Q419" s="108"/>
      <c r="R419" s="108"/>
    </row>
    <row r="420">
      <c r="I420" s="108"/>
      <c r="J420" s="108"/>
      <c r="K420" s="108"/>
      <c r="L420" s="108"/>
      <c r="M420" s="108"/>
      <c r="N420" s="108"/>
      <c r="O420" s="108"/>
      <c r="P420" s="108"/>
      <c r="Q420" s="108"/>
      <c r="R420" s="108"/>
    </row>
    <row r="421">
      <c r="I421" s="108"/>
      <c r="J421" s="108"/>
      <c r="K421" s="108"/>
      <c r="L421" s="108"/>
      <c r="M421" s="108"/>
      <c r="N421" s="108"/>
      <c r="O421" s="108"/>
      <c r="P421" s="108"/>
      <c r="Q421" s="108"/>
      <c r="R421" s="108"/>
    </row>
    <row r="422">
      <c r="I422" s="108"/>
      <c r="J422" s="108"/>
      <c r="K422" s="108"/>
      <c r="L422" s="108"/>
      <c r="M422" s="108"/>
      <c r="N422" s="108"/>
      <c r="O422" s="108"/>
      <c r="P422" s="108"/>
      <c r="Q422" s="108"/>
      <c r="R422" s="108"/>
    </row>
    <row r="423">
      <c r="I423" s="108"/>
      <c r="J423" s="108"/>
      <c r="K423" s="108"/>
      <c r="L423" s="108"/>
      <c r="M423" s="108"/>
      <c r="N423" s="108"/>
      <c r="O423" s="108"/>
      <c r="P423" s="108"/>
      <c r="Q423" s="108"/>
      <c r="R423" s="108"/>
    </row>
    <row r="424">
      <c r="I424" s="108"/>
      <c r="J424" s="108"/>
      <c r="K424" s="108"/>
      <c r="L424" s="108"/>
      <c r="M424" s="108"/>
      <c r="N424" s="108"/>
      <c r="O424" s="108"/>
      <c r="P424" s="108"/>
      <c r="Q424" s="108"/>
      <c r="R424" s="108"/>
    </row>
    <row r="425">
      <c r="I425" s="108"/>
      <c r="J425" s="108"/>
      <c r="K425" s="108"/>
      <c r="L425" s="108"/>
      <c r="M425" s="108"/>
      <c r="N425" s="108"/>
      <c r="O425" s="108"/>
      <c r="P425" s="108"/>
      <c r="Q425" s="108"/>
      <c r="R425" s="108"/>
    </row>
    <row r="426">
      <c r="I426" s="108"/>
      <c r="J426" s="108"/>
      <c r="K426" s="108"/>
      <c r="L426" s="108"/>
      <c r="M426" s="108"/>
      <c r="N426" s="108"/>
      <c r="O426" s="108"/>
      <c r="P426" s="108"/>
      <c r="Q426" s="108"/>
      <c r="R426" s="108"/>
    </row>
    <row r="427">
      <c r="I427" s="108"/>
      <c r="J427" s="108"/>
      <c r="K427" s="108"/>
      <c r="L427" s="108"/>
      <c r="M427" s="108"/>
      <c r="N427" s="108"/>
      <c r="O427" s="108"/>
      <c r="P427" s="108"/>
      <c r="Q427" s="108"/>
      <c r="R427" s="108"/>
    </row>
    <row r="428">
      <c r="I428" s="108"/>
      <c r="J428" s="108"/>
      <c r="K428" s="108"/>
      <c r="L428" s="108"/>
      <c r="M428" s="108"/>
      <c r="N428" s="108"/>
      <c r="O428" s="108"/>
      <c r="P428" s="108"/>
      <c r="Q428" s="108"/>
      <c r="R428" s="108"/>
    </row>
    <row r="429">
      <c r="I429" s="108"/>
      <c r="J429" s="108"/>
      <c r="K429" s="108"/>
      <c r="L429" s="108"/>
      <c r="M429" s="108"/>
      <c r="N429" s="108"/>
      <c r="O429" s="108"/>
      <c r="P429" s="108"/>
      <c r="Q429" s="108"/>
      <c r="R429" s="108"/>
    </row>
    <row r="430">
      <c r="I430" s="108"/>
      <c r="J430" s="108"/>
      <c r="K430" s="108"/>
      <c r="L430" s="108"/>
      <c r="M430" s="108"/>
      <c r="N430" s="108"/>
      <c r="O430" s="108"/>
      <c r="P430" s="108"/>
      <c r="Q430" s="108"/>
      <c r="R430" s="108"/>
    </row>
    <row r="431">
      <c r="I431" s="108"/>
      <c r="J431" s="108"/>
      <c r="K431" s="108"/>
      <c r="L431" s="108"/>
      <c r="M431" s="108"/>
      <c r="N431" s="108"/>
      <c r="O431" s="108"/>
      <c r="P431" s="108"/>
      <c r="Q431" s="108"/>
      <c r="R431" s="108"/>
    </row>
    <row r="432">
      <c r="I432" s="108"/>
      <c r="J432" s="108"/>
      <c r="K432" s="108"/>
      <c r="L432" s="108"/>
      <c r="M432" s="108"/>
      <c r="N432" s="108"/>
      <c r="O432" s="108"/>
      <c r="P432" s="108"/>
      <c r="Q432" s="108"/>
      <c r="R432" s="108"/>
    </row>
    <row r="433">
      <c r="I433" s="108"/>
      <c r="J433" s="108"/>
      <c r="K433" s="108"/>
      <c r="L433" s="108"/>
      <c r="M433" s="108"/>
      <c r="N433" s="108"/>
      <c r="O433" s="108"/>
      <c r="P433" s="108"/>
      <c r="Q433" s="108"/>
      <c r="R433" s="108"/>
    </row>
    <row r="434">
      <c r="I434" s="108"/>
      <c r="J434" s="108"/>
      <c r="K434" s="108"/>
      <c r="L434" s="108"/>
      <c r="M434" s="108"/>
      <c r="N434" s="108"/>
      <c r="O434" s="108"/>
      <c r="P434" s="108"/>
      <c r="Q434" s="108"/>
      <c r="R434" s="108"/>
    </row>
    <row r="435">
      <c r="I435" s="108"/>
      <c r="J435" s="108"/>
      <c r="K435" s="108"/>
      <c r="L435" s="108"/>
      <c r="M435" s="108"/>
      <c r="N435" s="108"/>
      <c r="O435" s="108"/>
      <c r="P435" s="108"/>
      <c r="Q435" s="108"/>
      <c r="R435" s="108"/>
    </row>
    <row r="436">
      <c r="I436" s="108"/>
      <c r="J436" s="108"/>
      <c r="K436" s="108"/>
      <c r="L436" s="108"/>
      <c r="M436" s="108"/>
      <c r="N436" s="108"/>
      <c r="O436" s="108"/>
      <c r="P436" s="108"/>
      <c r="Q436" s="108"/>
      <c r="R436" s="108"/>
    </row>
    <row r="437">
      <c r="I437" s="108"/>
      <c r="J437" s="108"/>
      <c r="K437" s="108"/>
      <c r="L437" s="108"/>
      <c r="M437" s="108"/>
      <c r="N437" s="108"/>
      <c r="O437" s="108"/>
      <c r="P437" s="108"/>
      <c r="Q437" s="108"/>
      <c r="R437" s="108"/>
    </row>
    <row r="438">
      <c r="I438" s="108"/>
      <c r="J438" s="108"/>
      <c r="K438" s="108"/>
      <c r="L438" s="108"/>
      <c r="M438" s="108"/>
      <c r="N438" s="108"/>
      <c r="O438" s="108"/>
      <c r="P438" s="108"/>
      <c r="Q438" s="108"/>
      <c r="R438" s="108"/>
    </row>
    <row r="439">
      <c r="I439" s="108"/>
      <c r="J439" s="108"/>
      <c r="K439" s="108"/>
      <c r="L439" s="108"/>
      <c r="M439" s="108"/>
      <c r="N439" s="108"/>
      <c r="O439" s="108"/>
      <c r="P439" s="108"/>
      <c r="Q439" s="108"/>
      <c r="R439" s="108"/>
    </row>
    <row r="440">
      <c r="I440" s="108"/>
      <c r="J440" s="108"/>
      <c r="K440" s="108"/>
      <c r="L440" s="108"/>
      <c r="M440" s="108"/>
      <c r="N440" s="108"/>
      <c r="O440" s="108"/>
      <c r="P440" s="108"/>
      <c r="Q440" s="108"/>
      <c r="R440" s="108"/>
    </row>
    <row r="441">
      <c r="I441" s="108"/>
      <c r="J441" s="108"/>
      <c r="K441" s="108"/>
      <c r="L441" s="108"/>
      <c r="M441" s="108"/>
      <c r="N441" s="108"/>
      <c r="O441" s="108"/>
      <c r="P441" s="108"/>
      <c r="Q441" s="108"/>
      <c r="R441" s="108"/>
    </row>
    <row r="442">
      <c r="I442" s="108"/>
      <c r="J442" s="108"/>
      <c r="K442" s="108"/>
      <c r="L442" s="108"/>
      <c r="M442" s="108"/>
      <c r="N442" s="108"/>
      <c r="O442" s="108"/>
      <c r="P442" s="108"/>
      <c r="Q442" s="108"/>
      <c r="R442" s="108"/>
    </row>
    <row r="443">
      <c r="I443" s="108"/>
      <c r="J443" s="108"/>
      <c r="K443" s="108"/>
      <c r="L443" s="108"/>
      <c r="M443" s="108"/>
      <c r="N443" s="108"/>
      <c r="O443" s="108"/>
      <c r="P443" s="108"/>
      <c r="Q443" s="108"/>
      <c r="R443" s="108"/>
    </row>
    <row r="444">
      <c r="I444" s="108"/>
      <c r="J444" s="108"/>
      <c r="K444" s="108"/>
      <c r="L444" s="108"/>
      <c r="M444" s="108"/>
      <c r="N444" s="108"/>
      <c r="O444" s="108"/>
      <c r="P444" s="108"/>
      <c r="Q444" s="108"/>
      <c r="R444" s="108"/>
    </row>
    <row r="445">
      <c r="I445" s="108"/>
      <c r="J445" s="108"/>
      <c r="K445" s="108"/>
      <c r="L445" s="108"/>
      <c r="M445" s="108"/>
      <c r="N445" s="108"/>
      <c r="O445" s="108"/>
      <c r="P445" s="108"/>
      <c r="Q445" s="108"/>
      <c r="R445" s="108"/>
    </row>
    <row r="446">
      <c r="I446" s="108"/>
      <c r="J446" s="108"/>
      <c r="K446" s="108"/>
      <c r="L446" s="108"/>
      <c r="M446" s="108"/>
      <c r="N446" s="108"/>
      <c r="O446" s="108"/>
      <c r="P446" s="108"/>
      <c r="Q446" s="108"/>
      <c r="R446" s="108"/>
    </row>
    <row r="447">
      <c r="I447" s="108"/>
      <c r="J447" s="108"/>
      <c r="K447" s="108"/>
      <c r="L447" s="108"/>
      <c r="M447" s="108"/>
      <c r="N447" s="108"/>
      <c r="O447" s="108"/>
      <c r="P447" s="108"/>
      <c r="Q447" s="108"/>
      <c r="R447" s="108"/>
    </row>
    <row r="448">
      <c r="I448" s="108"/>
      <c r="J448" s="108"/>
      <c r="K448" s="108"/>
      <c r="L448" s="108"/>
      <c r="M448" s="108"/>
      <c r="N448" s="108"/>
      <c r="O448" s="108"/>
      <c r="P448" s="108"/>
      <c r="Q448" s="108"/>
      <c r="R448" s="108"/>
    </row>
    <row r="449">
      <c r="I449" s="108"/>
      <c r="J449" s="108"/>
      <c r="K449" s="108"/>
      <c r="L449" s="108"/>
      <c r="M449" s="108"/>
      <c r="N449" s="108"/>
      <c r="O449" s="108"/>
      <c r="P449" s="108"/>
      <c r="Q449" s="108"/>
      <c r="R449" s="108"/>
    </row>
    <row r="450">
      <c r="I450" s="108"/>
      <c r="J450" s="108"/>
      <c r="K450" s="108"/>
      <c r="L450" s="108"/>
      <c r="M450" s="108"/>
      <c r="N450" s="108"/>
      <c r="O450" s="108"/>
      <c r="P450" s="108"/>
      <c r="Q450" s="108"/>
      <c r="R450" s="108"/>
    </row>
    <row r="451">
      <c r="I451" s="108"/>
      <c r="J451" s="108"/>
      <c r="K451" s="108"/>
      <c r="L451" s="108"/>
      <c r="M451" s="108"/>
      <c r="N451" s="108"/>
      <c r="O451" s="108"/>
      <c r="P451" s="108"/>
      <c r="Q451" s="108"/>
      <c r="R451" s="108"/>
    </row>
    <row r="452">
      <c r="I452" s="108"/>
      <c r="J452" s="108"/>
      <c r="K452" s="108"/>
      <c r="L452" s="108"/>
      <c r="M452" s="108"/>
      <c r="N452" s="108"/>
      <c r="O452" s="108"/>
      <c r="P452" s="108"/>
      <c r="Q452" s="108"/>
      <c r="R452" s="108"/>
    </row>
    <row r="453">
      <c r="I453" s="108"/>
      <c r="J453" s="108"/>
      <c r="K453" s="108"/>
      <c r="L453" s="108"/>
      <c r="M453" s="108"/>
      <c r="N453" s="108"/>
      <c r="O453" s="108"/>
      <c r="P453" s="108"/>
      <c r="Q453" s="108"/>
      <c r="R453" s="108"/>
    </row>
    <row r="454">
      <c r="I454" s="108"/>
      <c r="J454" s="108"/>
      <c r="K454" s="108"/>
      <c r="L454" s="108"/>
      <c r="M454" s="108"/>
      <c r="N454" s="108"/>
      <c r="O454" s="108"/>
      <c r="P454" s="108"/>
      <c r="Q454" s="108"/>
      <c r="R454" s="108"/>
    </row>
    <row r="455">
      <c r="I455" s="108"/>
      <c r="J455" s="108"/>
      <c r="K455" s="108"/>
      <c r="L455" s="108"/>
      <c r="M455" s="108"/>
      <c r="N455" s="108"/>
      <c r="O455" s="108"/>
      <c r="P455" s="108"/>
      <c r="Q455" s="108"/>
      <c r="R455" s="108"/>
    </row>
    <row r="456">
      <c r="I456" s="108"/>
      <c r="J456" s="108"/>
      <c r="K456" s="108"/>
      <c r="L456" s="108"/>
      <c r="M456" s="108"/>
      <c r="N456" s="108"/>
      <c r="O456" s="108"/>
      <c r="P456" s="108"/>
      <c r="Q456" s="108"/>
      <c r="R456" s="108"/>
    </row>
    <row r="457">
      <c r="I457" s="108"/>
      <c r="J457" s="108"/>
      <c r="K457" s="108"/>
      <c r="L457" s="108"/>
      <c r="M457" s="108"/>
      <c r="N457" s="108"/>
      <c r="O457" s="108"/>
      <c r="P457" s="108"/>
      <c r="Q457" s="108"/>
      <c r="R457" s="108"/>
    </row>
    <row r="458">
      <c r="I458" s="108"/>
      <c r="J458" s="108"/>
      <c r="K458" s="108"/>
      <c r="L458" s="108"/>
      <c r="M458" s="108"/>
      <c r="N458" s="108"/>
      <c r="O458" s="108"/>
      <c r="P458" s="108"/>
      <c r="Q458" s="108"/>
      <c r="R458" s="108"/>
    </row>
    <row r="459">
      <c r="I459" s="108"/>
      <c r="J459" s="108"/>
      <c r="K459" s="108"/>
      <c r="L459" s="108"/>
      <c r="M459" s="108"/>
      <c r="N459" s="108"/>
      <c r="O459" s="108"/>
      <c r="P459" s="108"/>
      <c r="Q459" s="108"/>
      <c r="R459" s="108"/>
    </row>
    <row r="460">
      <c r="I460" s="108"/>
      <c r="J460" s="108"/>
      <c r="K460" s="108"/>
      <c r="L460" s="108"/>
      <c r="M460" s="108"/>
      <c r="N460" s="108"/>
      <c r="O460" s="108"/>
      <c r="P460" s="108"/>
      <c r="Q460" s="108"/>
      <c r="R460" s="108"/>
    </row>
    <row r="461">
      <c r="I461" s="108"/>
      <c r="J461" s="108"/>
      <c r="K461" s="108"/>
      <c r="L461" s="108"/>
      <c r="M461" s="108"/>
      <c r="N461" s="108"/>
      <c r="O461" s="108"/>
      <c r="P461" s="108"/>
      <c r="Q461" s="108"/>
      <c r="R461" s="108"/>
    </row>
    <row r="462">
      <c r="I462" s="108"/>
      <c r="J462" s="108"/>
      <c r="K462" s="108"/>
      <c r="L462" s="108"/>
      <c r="M462" s="108"/>
      <c r="N462" s="108"/>
      <c r="O462" s="108"/>
      <c r="P462" s="108"/>
      <c r="Q462" s="108"/>
      <c r="R462" s="108"/>
    </row>
    <row r="463">
      <c r="I463" s="108"/>
      <c r="J463" s="108"/>
      <c r="K463" s="108"/>
      <c r="L463" s="108"/>
      <c r="M463" s="108"/>
      <c r="N463" s="108"/>
      <c r="O463" s="108"/>
      <c r="P463" s="108"/>
      <c r="Q463" s="108"/>
      <c r="R463" s="108"/>
    </row>
    <row r="464">
      <c r="I464" s="108"/>
      <c r="J464" s="108"/>
      <c r="K464" s="108"/>
      <c r="L464" s="108"/>
      <c r="M464" s="108"/>
      <c r="N464" s="108"/>
      <c r="O464" s="108"/>
      <c r="P464" s="108"/>
      <c r="Q464" s="108"/>
      <c r="R464" s="108"/>
    </row>
    <row r="465">
      <c r="I465" s="108"/>
      <c r="J465" s="108"/>
      <c r="K465" s="108"/>
      <c r="L465" s="108"/>
      <c r="M465" s="108"/>
      <c r="N465" s="108"/>
      <c r="O465" s="108"/>
      <c r="P465" s="108"/>
      <c r="Q465" s="108"/>
      <c r="R465" s="108"/>
    </row>
    <row r="466">
      <c r="I466" s="108"/>
      <c r="J466" s="108"/>
      <c r="K466" s="108"/>
      <c r="L466" s="108"/>
      <c r="M466" s="108"/>
      <c r="N466" s="108"/>
      <c r="O466" s="108"/>
      <c r="P466" s="108"/>
      <c r="Q466" s="108"/>
      <c r="R466" s="108"/>
    </row>
    <row r="467">
      <c r="I467" s="108"/>
      <c r="J467" s="108"/>
      <c r="K467" s="108"/>
      <c r="L467" s="108"/>
      <c r="M467" s="108"/>
      <c r="N467" s="108"/>
      <c r="O467" s="108"/>
      <c r="P467" s="108"/>
      <c r="Q467" s="108"/>
      <c r="R467" s="108"/>
    </row>
    <row r="468">
      <c r="I468" s="108"/>
      <c r="J468" s="108"/>
      <c r="K468" s="108"/>
      <c r="L468" s="108"/>
      <c r="M468" s="108"/>
      <c r="N468" s="108"/>
      <c r="O468" s="108"/>
      <c r="P468" s="108"/>
      <c r="Q468" s="108"/>
      <c r="R468" s="108"/>
    </row>
    <row r="469">
      <c r="I469" s="108"/>
      <c r="J469" s="108"/>
      <c r="K469" s="108"/>
      <c r="L469" s="108"/>
      <c r="M469" s="108"/>
      <c r="N469" s="108"/>
      <c r="O469" s="108"/>
      <c r="P469" s="108"/>
      <c r="Q469" s="108"/>
      <c r="R469" s="108"/>
    </row>
    <row r="470">
      <c r="I470" s="108"/>
      <c r="J470" s="108"/>
      <c r="K470" s="108"/>
      <c r="L470" s="108"/>
      <c r="M470" s="108"/>
      <c r="N470" s="108"/>
      <c r="O470" s="108"/>
      <c r="P470" s="108"/>
      <c r="Q470" s="108"/>
      <c r="R470" s="108"/>
    </row>
    <row r="471">
      <c r="I471" s="108"/>
      <c r="J471" s="108"/>
      <c r="K471" s="108"/>
      <c r="L471" s="108"/>
      <c r="M471" s="108"/>
      <c r="N471" s="108"/>
      <c r="O471" s="108"/>
      <c r="P471" s="108"/>
      <c r="Q471" s="108"/>
      <c r="R471" s="108"/>
    </row>
    <row r="472">
      <c r="I472" s="108"/>
      <c r="J472" s="108"/>
      <c r="K472" s="108"/>
      <c r="L472" s="108"/>
      <c r="M472" s="108"/>
      <c r="N472" s="108"/>
      <c r="O472" s="108"/>
      <c r="P472" s="108"/>
      <c r="Q472" s="108"/>
      <c r="R472" s="108"/>
    </row>
    <row r="473">
      <c r="I473" s="108"/>
      <c r="J473" s="108"/>
      <c r="K473" s="108"/>
      <c r="L473" s="108"/>
      <c r="M473" s="108"/>
      <c r="N473" s="108"/>
      <c r="O473" s="108"/>
      <c r="P473" s="108"/>
      <c r="Q473" s="108"/>
      <c r="R473" s="108"/>
    </row>
    <row r="474">
      <c r="I474" s="108"/>
      <c r="J474" s="108"/>
      <c r="K474" s="108"/>
      <c r="L474" s="108"/>
      <c r="M474" s="108"/>
      <c r="N474" s="108"/>
      <c r="O474" s="108"/>
      <c r="P474" s="108"/>
      <c r="Q474" s="108"/>
      <c r="R474" s="108"/>
    </row>
    <row r="475">
      <c r="I475" s="108"/>
      <c r="J475" s="108"/>
      <c r="K475" s="108"/>
      <c r="L475" s="108"/>
      <c r="M475" s="108"/>
      <c r="N475" s="108"/>
      <c r="O475" s="108"/>
      <c r="P475" s="108"/>
      <c r="Q475" s="108"/>
      <c r="R475" s="108"/>
    </row>
    <row r="476">
      <c r="I476" s="108"/>
      <c r="J476" s="108"/>
      <c r="K476" s="108"/>
      <c r="L476" s="108"/>
      <c r="M476" s="108"/>
      <c r="N476" s="108"/>
      <c r="O476" s="108"/>
      <c r="P476" s="108"/>
      <c r="Q476" s="108"/>
      <c r="R476" s="108"/>
    </row>
    <row r="477">
      <c r="I477" s="108"/>
      <c r="J477" s="108"/>
      <c r="K477" s="108"/>
      <c r="L477" s="108"/>
      <c r="M477" s="108"/>
      <c r="N477" s="108"/>
      <c r="O477" s="108"/>
      <c r="P477" s="108"/>
      <c r="Q477" s="108"/>
      <c r="R477" s="108"/>
    </row>
    <row r="478">
      <c r="I478" s="108"/>
      <c r="J478" s="108"/>
      <c r="K478" s="108"/>
      <c r="L478" s="108"/>
      <c r="M478" s="108"/>
      <c r="N478" s="108"/>
      <c r="O478" s="108"/>
      <c r="P478" s="108"/>
      <c r="Q478" s="108"/>
      <c r="R478" s="108"/>
    </row>
    <row r="479">
      <c r="I479" s="108"/>
      <c r="J479" s="108"/>
      <c r="K479" s="108"/>
      <c r="L479" s="108"/>
      <c r="M479" s="108"/>
      <c r="N479" s="108"/>
      <c r="O479" s="108"/>
      <c r="P479" s="108"/>
      <c r="Q479" s="108"/>
      <c r="R479" s="108"/>
    </row>
    <row r="480">
      <c r="I480" s="108"/>
      <c r="J480" s="108"/>
      <c r="K480" s="108"/>
      <c r="L480" s="108"/>
      <c r="M480" s="108"/>
      <c r="N480" s="108"/>
      <c r="O480" s="108"/>
      <c r="P480" s="108"/>
      <c r="Q480" s="108"/>
      <c r="R480" s="108"/>
    </row>
    <row r="481">
      <c r="I481" s="108"/>
      <c r="J481" s="108"/>
      <c r="K481" s="108"/>
      <c r="L481" s="108"/>
      <c r="M481" s="108"/>
      <c r="N481" s="108"/>
      <c r="O481" s="108"/>
      <c r="P481" s="108"/>
      <c r="Q481" s="108"/>
      <c r="R481" s="108"/>
    </row>
    <row r="482">
      <c r="I482" s="108"/>
      <c r="J482" s="108"/>
      <c r="K482" s="108"/>
      <c r="L482" s="108"/>
      <c r="M482" s="108"/>
      <c r="N482" s="108"/>
      <c r="O482" s="108"/>
      <c r="P482" s="108"/>
      <c r="Q482" s="108"/>
      <c r="R482" s="108"/>
    </row>
    <row r="483">
      <c r="I483" s="108"/>
      <c r="J483" s="108"/>
      <c r="K483" s="108"/>
      <c r="L483" s="108"/>
      <c r="M483" s="108"/>
      <c r="N483" s="108"/>
      <c r="O483" s="108"/>
      <c r="P483" s="108"/>
      <c r="Q483" s="108"/>
      <c r="R483" s="108"/>
    </row>
    <row r="484">
      <c r="I484" s="108"/>
      <c r="J484" s="108"/>
      <c r="K484" s="108"/>
      <c r="L484" s="108"/>
      <c r="M484" s="108"/>
      <c r="N484" s="108"/>
      <c r="O484" s="108"/>
      <c r="P484" s="108"/>
      <c r="Q484" s="108"/>
      <c r="R484" s="108"/>
    </row>
    <row r="485">
      <c r="I485" s="108"/>
      <c r="J485" s="108"/>
      <c r="K485" s="108"/>
      <c r="L485" s="108"/>
      <c r="M485" s="108"/>
      <c r="N485" s="108"/>
      <c r="O485" s="108"/>
      <c r="P485" s="108"/>
      <c r="Q485" s="108"/>
      <c r="R485" s="108"/>
    </row>
    <row r="486">
      <c r="I486" s="108"/>
      <c r="J486" s="108"/>
      <c r="K486" s="108"/>
      <c r="L486" s="108"/>
      <c r="M486" s="108"/>
      <c r="N486" s="108"/>
      <c r="O486" s="108"/>
      <c r="P486" s="108"/>
      <c r="Q486" s="108"/>
      <c r="R486" s="108"/>
    </row>
    <row r="487">
      <c r="I487" s="108"/>
      <c r="J487" s="108"/>
      <c r="K487" s="108"/>
      <c r="L487" s="108"/>
      <c r="M487" s="108"/>
      <c r="N487" s="108"/>
      <c r="O487" s="108"/>
      <c r="P487" s="108"/>
      <c r="Q487" s="108"/>
      <c r="R487" s="108"/>
    </row>
    <row r="488">
      <c r="I488" s="108"/>
      <c r="J488" s="108"/>
      <c r="K488" s="108"/>
      <c r="L488" s="108"/>
      <c r="M488" s="108"/>
      <c r="N488" s="108"/>
      <c r="O488" s="108"/>
      <c r="P488" s="108"/>
      <c r="Q488" s="108"/>
      <c r="R488" s="108"/>
    </row>
    <row r="489">
      <c r="I489" s="108"/>
      <c r="J489" s="108"/>
      <c r="K489" s="108"/>
      <c r="L489" s="108"/>
      <c r="M489" s="108"/>
      <c r="N489" s="108"/>
      <c r="O489" s="108"/>
      <c r="P489" s="108"/>
      <c r="Q489" s="108"/>
      <c r="R489" s="108"/>
    </row>
    <row r="490">
      <c r="I490" s="108"/>
      <c r="J490" s="108"/>
      <c r="K490" s="108"/>
      <c r="L490" s="108"/>
      <c r="M490" s="108"/>
      <c r="N490" s="108"/>
      <c r="O490" s="108"/>
      <c r="P490" s="108"/>
      <c r="Q490" s="108"/>
      <c r="R490" s="108"/>
    </row>
    <row r="491">
      <c r="I491" s="108"/>
      <c r="J491" s="108"/>
      <c r="K491" s="108"/>
      <c r="L491" s="108"/>
      <c r="M491" s="108"/>
      <c r="N491" s="108"/>
      <c r="O491" s="108"/>
      <c r="P491" s="108"/>
      <c r="Q491" s="108"/>
      <c r="R491" s="108"/>
    </row>
    <row r="492">
      <c r="I492" s="108"/>
      <c r="J492" s="108"/>
      <c r="K492" s="108"/>
      <c r="L492" s="108"/>
      <c r="M492" s="108"/>
      <c r="N492" s="108"/>
      <c r="O492" s="108"/>
      <c r="P492" s="108"/>
      <c r="Q492" s="108"/>
      <c r="R492" s="108"/>
    </row>
    <row r="493">
      <c r="I493" s="108"/>
      <c r="J493" s="108"/>
      <c r="K493" s="108"/>
      <c r="L493" s="108"/>
      <c r="M493" s="108"/>
      <c r="N493" s="108"/>
      <c r="O493" s="108"/>
      <c r="P493" s="108"/>
      <c r="Q493" s="108"/>
      <c r="R493" s="108"/>
    </row>
    <row r="494">
      <c r="I494" s="108"/>
      <c r="J494" s="108"/>
      <c r="K494" s="108"/>
      <c r="L494" s="108"/>
      <c r="M494" s="108"/>
      <c r="N494" s="108"/>
      <c r="O494" s="108"/>
      <c r="P494" s="108"/>
      <c r="Q494" s="108"/>
      <c r="R494" s="108"/>
    </row>
    <row r="495">
      <c r="I495" s="108"/>
      <c r="J495" s="108"/>
      <c r="K495" s="108"/>
      <c r="L495" s="108"/>
      <c r="M495" s="108"/>
      <c r="N495" s="108"/>
      <c r="O495" s="108"/>
      <c r="P495" s="108"/>
      <c r="Q495" s="108"/>
      <c r="R495" s="108"/>
    </row>
    <row r="496">
      <c r="I496" s="108"/>
      <c r="J496" s="108"/>
      <c r="K496" s="108"/>
      <c r="L496" s="108"/>
      <c r="M496" s="108"/>
      <c r="N496" s="108"/>
      <c r="O496" s="108"/>
      <c r="P496" s="108"/>
      <c r="Q496" s="108"/>
      <c r="R496" s="108"/>
    </row>
    <row r="497">
      <c r="I497" s="108"/>
      <c r="J497" s="108"/>
      <c r="K497" s="108"/>
      <c r="L497" s="108"/>
      <c r="M497" s="108"/>
      <c r="N497" s="108"/>
      <c r="O497" s="108"/>
      <c r="P497" s="108"/>
      <c r="Q497" s="108"/>
      <c r="R497" s="108"/>
    </row>
    <row r="498">
      <c r="I498" s="108"/>
      <c r="J498" s="108"/>
      <c r="K498" s="108"/>
      <c r="L498" s="108"/>
      <c r="M498" s="108"/>
      <c r="N498" s="108"/>
      <c r="O498" s="108"/>
      <c r="P498" s="108"/>
      <c r="Q498" s="108"/>
      <c r="R498" s="108"/>
    </row>
    <row r="499">
      <c r="I499" s="108"/>
      <c r="J499" s="108"/>
      <c r="K499" s="108"/>
      <c r="L499" s="108"/>
      <c r="M499" s="108"/>
      <c r="N499" s="108"/>
      <c r="O499" s="108"/>
      <c r="P499" s="108"/>
      <c r="Q499" s="108"/>
      <c r="R499" s="108"/>
    </row>
    <row r="500">
      <c r="I500" s="108"/>
      <c r="J500" s="108"/>
      <c r="K500" s="108"/>
      <c r="L500" s="108"/>
      <c r="M500" s="108"/>
      <c r="N500" s="108"/>
      <c r="O500" s="108"/>
      <c r="P500" s="108"/>
      <c r="Q500" s="108"/>
      <c r="R500" s="108"/>
    </row>
    <row r="501">
      <c r="I501" s="108"/>
      <c r="J501" s="108"/>
      <c r="K501" s="108"/>
      <c r="L501" s="108"/>
      <c r="M501" s="108"/>
      <c r="N501" s="108"/>
      <c r="O501" s="108"/>
      <c r="P501" s="108"/>
      <c r="Q501" s="108"/>
      <c r="R501" s="108"/>
    </row>
    <row r="502">
      <c r="I502" s="108"/>
      <c r="J502" s="108"/>
      <c r="K502" s="108"/>
      <c r="L502" s="108"/>
      <c r="M502" s="108"/>
      <c r="N502" s="108"/>
      <c r="O502" s="108"/>
      <c r="P502" s="108"/>
      <c r="Q502" s="108"/>
      <c r="R502" s="108"/>
    </row>
    <row r="503">
      <c r="I503" s="108"/>
      <c r="J503" s="108"/>
      <c r="K503" s="108"/>
      <c r="L503" s="108"/>
      <c r="M503" s="108"/>
      <c r="N503" s="108"/>
      <c r="O503" s="108"/>
      <c r="P503" s="108"/>
      <c r="Q503" s="108"/>
      <c r="R503" s="108"/>
    </row>
    <row r="504">
      <c r="I504" s="108"/>
      <c r="J504" s="108"/>
      <c r="K504" s="108"/>
      <c r="L504" s="108"/>
      <c r="M504" s="108"/>
      <c r="N504" s="108"/>
      <c r="O504" s="108"/>
      <c r="P504" s="108"/>
      <c r="Q504" s="108"/>
      <c r="R504" s="108"/>
    </row>
    <row r="505">
      <c r="I505" s="108"/>
      <c r="J505" s="108"/>
      <c r="K505" s="108"/>
      <c r="L505" s="108"/>
      <c r="M505" s="108"/>
      <c r="N505" s="108"/>
      <c r="O505" s="108"/>
      <c r="P505" s="108"/>
      <c r="Q505" s="108"/>
      <c r="R505" s="108"/>
    </row>
    <row r="506">
      <c r="I506" s="108"/>
      <c r="J506" s="108"/>
      <c r="K506" s="108"/>
      <c r="L506" s="108"/>
      <c r="M506" s="108"/>
      <c r="N506" s="108"/>
      <c r="O506" s="108"/>
      <c r="P506" s="108"/>
      <c r="Q506" s="108"/>
      <c r="R506" s="108"/>
    </row>
    <row r="507">
      <c r="I507" s="108"/>
      <c r="J507" s="108"/>
      <c r="K507" s="108"/>
      <c r="L507" s="108"/>
      <c r="M507" s="108"/>
      <c r="N507" s="108"/>
      <c r="O507" s="108"/>
      <c r="P507" s="108"/>
      <c r="Q507" s="108"/>
      <c r="R507" s="108"/>
    </row>
    <row r="508">
      <c r="I508" s="108"/>
      <c r="J508" s="108"/>
      <c r="K508" s="108"/>
      <c r="L508" s="108"/>
      <c r="M508" s="108"/>
      <c r="N508" s="108"/>
      <c r="O508" s="108"/>
      <c r="P508" s="108"/>
      <c r="Q508" s="108"/>
      <c r="R508" s="108"/>
    </row>
    <row r="509">
      <c r="I509" s="108"/>
      <c r="J509" s="108"/>
      <c r="K509" s="108"/>
      <c r="L509" s="108"/>
      <c r="M509" s="108"/>
      <c r="N509" s="108"/>
      <c r="O509" s="108"/>
      <c r="P509" s="108"/>
      <c r="Q509" s="108"/>
      <c r="R509" s="108"/>
    </row>
    <row r="510">
      <c r="I510" s="108"/>
      <c r="J510" s="108"/>
      <c r="K510" s="108"/>
      <c r="L510" s="108"/>
      <c r="M510" s="108"/>
      <c r="N510" s="108"/>
      <c r="O510" s="108"/>
      <c r="P510" s="108"/>
      <c r="Q510" s="108"/>
      <c r="R510" s="108"/>
    </row>
    <row r="511">
      <c r="I511" s="108"/>
      <c r="J511" s="108"/>
      <c r="K511" s="108"/>
      <c r="L511" s="108"/>
      <c r="M511" s="108"/>
      <c r="N511" s="108"/>
      <c r="O511" s="108"/>
      <c r="P511" s="108"/>
      <c r="Q511" s="108"/>
      <c r="R511" s="108"/>
    </row>
    <row r="512">
      <c r="I512" s="108"/>
      <c r="J512" s="108"/>
      <c r="K512" s="108"/>
      <c r="L512" s="108"/>
      <c r="M512" s="108"/>
      <c r="N512" s="108"/>
      <c r="O512" s="108"/>
      <c r="P512" s="108"/>
      <c r="Q512" s="108"/>
      <c r="R512" s="108"/>
    </row>
    <row r="513">
      <c r="I513" s="108"/>
      <c r="J513" s="108"/>
      <c r="K513" s="108"/>
      <c r="L513" s="108"/>
      <c r="M513" s="108"/>
      <c r="N513" s="108"/>
      <c r="O513" s="108"/>
      <c r="P513" s="108"/>
      <c r="Q513" s="108"/>
      <c r="R513" s="108"/>
    </row>
    <row r="514">
      <c r="I514" s="108"/>
      <c r="J514" s="108"/>
      <c r="K514" s="108"/>
      <c r="L514" s="108"/>
      <c r="M514" s="108"/>
      <c r="N514" s="108"/>
      <c r="O514" s="108"/>
      <c r="P514" s="108"/>
      <c r="Q514" s="108"/>
      <c r="R514" s="108"/>
    </row>
    <row r="515">
      <c r="I515" s="108"/>
      <c r="J515" s="108"/>
      <c r="K515" s="108"/>
      <c r="L515" s="108"/>
      <c r="M515" s="108"/>
      <c r="N515" s="108"/>
      <c r="O515" s="108"/>
      <c r="P515" s="108"/>
      <c r="Q515" s="108"/>
      <c r="R515" s="108"/>
    </row>
    <row r="516">
      <c r="I516" s="108"/>
      <c r="J516" s="108"/>
      <c r="K516" s="108"/>
      <c r="L516" s="108"/>
      <c r="M516" s="108"/>
      <c r="N516" s="108"/>
      <c r="O516" s="108"/>
      <c r="P516" s="108"/>
      <c r="Q516" s="108"/>
      <c r="R516" s="108"/>
    </row>
    <row r="517">
      <c r="I517" s="108"/>
      <c r="J517" s="108"/>
      <c r="K517" s="108"/>
      <c r="L517" s="108"/>
      <c r="M517" s="108"/>
      <c r="N517" s="108"/>
      <c r="O517" s="108"/>
      <c r="P517" s="108"/>
      <c r="Q517" s="108"/>
      <c r="R517" s="108"/>
    </row>
    <row r="518">
      <c r="I518" s="108"/>
      <c r="J518" s="108"/>
      <c r="K518" s="108"/>
      <c r="L518" s="108"/>
      <c r="M518" s="108"/>
      <c r="N518" s="108"/>
      <c r="O518" s="108"/>
      <c r="P518" s="108"/>
      <c r="Q518" s="108"/>
      <c r="R518" s="108"/>
    </row>
    <row r="519">
      <c r="I519" s="108"/>
      <c r="J519" s="108"/>
      <c r="K519" s="108"/>
      <c r="L519" s="108"/>
      <c r="M519" s="108"/>
      <c r="N519" s="108"/>
      <c r="O519" s="108"/>
      <c r="P519" s="108"/>
      <c r="Q519" s="108"/>
      <c r="R519" s="108"/>
    </row>
    <row r="520">
      <c r="I520" s="108"/>
      <c r="J520" s="108"/>
      <c r="K520" s="108"/>
      <c r="L520" s="108"/>
      <c r="M520" s="108"/>
      <c r="N520" s="108"/>
      <c r="O520" s="108"/>
      <c r="P520" s="108"/>
      <c r="Q520" s="108"/>
      <c r="R520" s="108"/>
    </row>
    <row r="521">
      <c r="I521" s="108"/>
      <c r="J521" s="108"/>
      <c r="K521" s="108"/>
      <c r="L521" s="108"/>
      <c r="M521" s="108"/>
      <c r="N521" s="108"/>
      <c r="O521" s="108"/>
      <c r="P521" s="108"/>
      <c r="Q521" s="108"/>
      <c r="R521" s="108"/>
    </row>
    <row r="522">
      <c r="I522" s="108"/>
      <c r="J522" s="108"/>
      <c r="K522" s="108"/>
      <c r="L522" s="108"/>
      <c r="M522" s="108"/>
      <c r="N522" s="108"/>
      <c r="O522" s="108"/>
      <c r="P522" s="108"/>
      <c r="Q522" s="108"/>
      <c r="R522" s="108"/>
    </row>
    <row r="523">
      <c r="I523" s="108"/>
      <c r="J523" s="108"/>
      <c r="K523" s="108"/>
      <c r="L523" s="108"/>
      <c r="M523" s="108"/>
      <c r="N523" s="108"/>
      <c r="O523" s="108"/>
      <c r="P523" s="108"/>
      <c r="Q523" s="108"/>
      <c r="R523" s="108"/>
    </row>
    <row r="524">
      <c r="I524" s="108"/>
      <c r="J524" s="108"/>
      <c r="K524" s="108"/>
      <c r="L524" s="108"/>
      <c r="M524" s="108"/>
      <c r="N524" s="108"/>
      <c r="O524" s="108"/>
      <c r="P524" s="108"/>
      <c r="Q524" s="108"/>
      <c r="R524" s="108"/>
    </row>
    <row r="525">
      <c r="I525" s="108"/>
      <c r="J525" s="108"/>
      <c r="K525" s="108"/>
      <c r="L525" s="108"/>
      <c r="M525" s="108"/>
      <c r="N525" s="108"/>
      <c r="O525" s="108"/>
      <c r="P525" s="108"/>
      <c r="Q525" s="108"/>
      <c r="R525" s="108"/>
    </row>
    <row r="526">
      <c r="I526" s="108"/>
      <c r="J526" s="108"/>
      <c r="K526" s="108"/>
      <c r="L526" s="108"/>
      <c r="M526" s="108"/>
      <c r="N526" s="108"/>
      <c r="O526" s="108"/>
      <c r="P526" s="108"/>
      <c r="Q526" s="108"/>
      <c r="R526" s="108"/>
    </row>
    <row r="527">
      <c r="I527" s="108"/>
      <c r="J527" s="108"/>
      <c r="K527" s="108"/>
      <c r="L527" s="108"/>
      <c r="M527" s="108"/>
      <c r="N527" s="108"/>
      <c r="O527" s="108"/>
      <c r="P527" s="108"/>
      <c r="Q527" s="108"/>
      <c r="R527" s="108"/>
    </row>
    <row r="528">
      <c r="I528" s="108"/>
      <c r="J528" s="108"/>
      <c r="K528" s="108"/>
      <c r="L528" s="108"/>
      <c r="M528" s="108"/>
      <c r="N528" s="108"/>
      <c r="O528" s="108"/>
      <c r="P528" s="108"/>
      <c r="Q528" s="108"/>
      <c r="R528" s="108"/>
    </row>
    <row r="529">
      <c r="I529" s="108"/>
      <c r="J529" s="108"/>
      <c r="K529" s="108"/>
      <c r="L529" s="108"/>
      <c r="M529" s="108"/>
      <c r="N529" s="108"/>
      <c r="O529" s="108"/>
      <c r="P529" s="108"/>
      <c r="Q529" s="108"/>
      <c r="R529" s="108"/>
    </row>
    <row r="530">
      <c r="I530" s="108"/>
      <c r="J530" s="108"/>
      <c r="K530" s="108"/>
      <c r="L530" s="108"/>
      <c r="M530" s="108"/>
      <c r="N530" s="108"/>
      <c r="O530" s="108"/>
      <c r="P530" s="108"/>
      <c r="Q530" s="108"/>
      <c r="R530" s="108"/>
    </row>
    <row r="531">
      <c r="I531" s="108"/>
      <c r="J531" s="108"/>
      <c r="K531" s="108"/>
      <c r="L531" s="108"/>
      <c r="M531" s="108"/>
      <c r="N531" s="108"/>
      <c r="O531" s="108"/>
      <c r="P531" s="108"/>
      <c r="Q531" s="108"/>
      <c r="R531" s="108"/>
    </row>
    <row r="532">
      <c r="I532" s="108"/>
      <c r="J532" s="108"/>
      <c r="K532" s="108"/>
      <c r="L532" s="108"/>
      <c r="M532" s="108"/>
      <c r="N532" s="108"/>
      <c r="O532" s="108"/>
      <c r="P532" s="108"/>
      <c r="Q532" s="108"/>
      <c r="R532" s="108"/>
    </row>
    <row r="533">
      <c r="I533" s="108"/>
      <c r="J533" s="108"/>
      <c r="K533" s="108"/>
      <c r="L533" s="108"/>
      <c r="M533" s="108"/>
      <c r="N533" s="108"/>
      <c r="O533" s="108"/>
      <c r="P533" s="108"/>
      <c r="Q533" s="108"/>
      <c r="R533" s="108"/>
    </row>
    <row r="534">
      <c r="I534" s="108"/>
      <c r="J534" s="108"/>
      <c r="K534" s="108"/>
      <c r="L534" s="108"/>
      <c r="M534" s="108"/>
      <c r="N534" s="108"/>
      <c r="O534" s="108"/>
      <c r="P534" s="108"/>
      <c r="Q534" s="108"/>
      <c r="R534" s="108"/>
    </row>
    <row r="535">
      <c r="I535" s="108"/>
      <c r="J535" s="108"/>
      <c r="K535" s="108"/>
      <c r="L535" s="108"/>
      <c r="M535" s="108"/>
      <c r="N535" s="108"/>
      <c r="O535" s="108"/>
      <c r="P535" s="108"/>
      <c r="Q535" s="108"/>
      <c r="R535" s="108"/>
    </row>
    <row r="536">
      <c r="I536" s="108"/>
      <c r="J536" s="108"/>
      <c r="K536" s="108"/>
      <c r="L536" s="108"/>
      <c r="M536" s="108"/>
      <c r="N536" s="108"/>
      <c r="O536" s="108"/>
      <c r="P536" s="108"/>
      <c r="Q536" s="108"/>
      <c r="R536" s="108"/>
    </row>
    <row r="537">
      <c r="I537" s="108"/>
      <c r="J537" s="108"/>
      <c r="K537" s="108"/>
      <c r="L537" s="108"/>
      <c r="M537" s="108"/>
      <c r="N537" s="108"/>
      <c r="O537" s="108"/>
      <c r="P537" s="108"/>
      <c r="Q537" s="108"/>
      <c r="R537" s="108"/>
    </row>
    <row r="538">
      <c r="I538" s="108"/>
      <c r="J538" s="108"/>
      <c r="K538" s="108"/>
      <c r="L538" s="108"/>
      <c r="M538" s="108"/>
      <c r="N538" s="108"/>
      <c r="O538" s="108"/>
      <c r="P538" s="108"/>
      <c r="Q538" s="108"/>
      <c r="R538" s="108"/>
    </row>
    <row r="539">
      <c r="I539" s="108"/>
      <c r="J539" s="108"/>
      <c r="K539" s="108"/>
      <c r="L539" s="108"/>
      <c r="M539" s="108"/>
      <c r="N539" s="108"/>
      <c r="O539" s="108"/>
      <c r="P539" s="108"/>
      <c r="Q539" s="108"/>
      <c r="R539" s="108"/>
    </row>
    <row r="540">
      <c r="I540" s="108"/>
      <c r="J540" s="108"/>
      <c r="K540" s="108"/>
      <c r="L540" s="108"/>
      <c r="M540" s="108"/>
      <c r="N540" s="108"/>
      <c r="O540" s="108"/>
      <c r="P540" s="108"/>
      <c r="Q540" s="108"/>
      <c r="R540" s="108"/>
    </row>
    <row r="541">
      <c r="I541" s="108"/>
      <c r="J541" s="108"/>
      <c r="K541" s="108"/>
      <c r="L541" s="108"/>
      <c r="M541" s="108"/>
      <c r="N541" s="108"/>
      <c r="O541" s="108"/>
      <c r="P541" s="108"/>
      <c r="Q541" s="108"/>
      <c r="R541" s="108"/>
    </row>
    <row r="542">
      <c r="I542" s="108"/>
      <c r="J542" s="108"/>
      <c r="K542" s="108"/>
      <c r="L542" s="108"/>
      <c r="M542" s="108"/>
      <c r="N542" s="108"/>
      <c r="O542" s="108"/>
      <c r="P542" s="108"/>
      <c r="Q542" s="108"/>
      <c r="R542" s="108"/>
    </row>
    <row r="543">
      <c r="I543" s="108"/>
      <c r="J543" s="108"/>
      <c r="K543" s="108"/>
      <c r="L543" s="108"/>
      <c r="M543" s="108"/>
      <c r="N543" s="108"/>
      <c r="O543" s="108"/>
      <c r="P543" s="108"/>
      <c r="Q543" s="108"/>
      <c r="R543" s="108"/>
    </row>
    <row r="544">
      <c r="I544" s="108"/>
      <c r="J544" s="108"/>
      <c r="K544" s="108"/>
      <c r="L544" s="108"/>
      <c r="M544" s="108"/>
      <c r="N544" s="108"/>
      <c r="O544" s="108"/>
      <c r="P544" s="108"/>
      <c r="Q544" s="108"/>
      <c r="R544" s="108"/>
    </row>
    <row r="545">
      <c r="I545" s="108"/>
      <c r="J545" s="108"/>
      <c r="K545" s="108"/>
      <c r="L545" s="108"/>
      <c r="M545" s="108"/>
      <c r="N545" s="108"/>
      <c r="O545" s="108"/>
      <c r="P545" s="108"/>
      <c r="Q545" s="108"/>
      <c r="R545" s="108"/>
    </row>
    <row r="546">
      <c r="I546" s="108"/>
      <c r="J546" s="108"/>
      <c r="K546" s="108"/>
      <c r="L546" s="108"/>
      <c r="M546" s="108"/>
      <c r="N546" s="108"/>
      <c r="O546" s="108"/>
      <c r="P546" s="108"/>
      <c r="Q546" s="108"/>
      <c r="R546" s="108"/>
    </row>
    <row r="547">
      <c r="I547" s="108"/>
      <c r="J547" s="108"/>
      <c r="K547" s="108"/>
      <c r="L547" s="108"/>
      <c r="M547" s="108"/>
      <c r="N547" s="108"/>
      <c r="O547" s="108"/>
      <c r="P547" s="108"/>
      <c r="Q547" s="108"/>
      <c r="R547" s="108"/>
    </row>
    <row r="548">
      <c r="I548" s="108"/>
      <c r="J548" s="108"/>
      <c r="K548" s="108"/>
      <c r="L548" s="108"/>
      <c r="M548" s="108"/>
      <c r="N548" s="108"/>
      <c r="O548" s="108"/>
      <c r="P548" s="108"/>
      <c r="Q548" s="108"/>
      <c r="R548" s="108"/>
    </row>
    <row r="549">
      <c r="I549" s="108"/>
      <c r="J549" s="108"/>
      <c r="K549" s="108"/>
      <c r="L549" s="108"/>
      <c r="M549" s="108"/>
      <c r="N549" s="108"/>
      <c r="O549" s="108"/>
      <c r="P549" s="108"/>
      <c r="Q549" s="108"/>
      <c r="R549" s="108"/>
    </row>
    <row r="550">
      <c r="I550" s="108"/>
      <c r="J550" s="108"/>
      <c r="K550" s="108"/>
      <c r="L550" s="108"/>
      <c r="M550" s="108"/>
      <c r="N550" s="108"/>
      <c r="O550" s="108"/>
      <c r="P550" s="108"/>
      <c r="Q550" s="108"/>
      <c r="R550" s="108"/>
    </row>
    <row r="551">
      <c r="I551" s="108"/>
      <c r="J551" s="108"/>
      <c r="K551" s="108"/>
      <c r="L551" s="108"/>
      <c r="M551" s="108"/>
      <c r="N551" s="108"/>
      <c r="O551" s="108"/>
      <c r="P551" s="108"/>
      <c r="Q551" s="108"/>
      <c r="R551" s="108"/>
    </row>
    <row r="552">
      <c r="I552" s="108"/>
      <c r="J552" s="108"/>
      <c r="K552" s="108"/>
      <c r="L552" s="108"/>
      <c r="M552" s="108"/>
      <c r="N552" s="108"/>
      <c r="O552" s="108"/>
      <c r="P552" s="108"/>
      <c r="Q552" s="108"/>
      <c r="R552" s="108"/>
    </row>
    <row r="553">
      <c r="I553" s="108"/>
      <c r="J553" s="108"/>
      <c r="K553" s="108"/>
      <c r="L553" s="108"/>
      <c r="M553" s="108"/>
      <c r="N553" s="108"/>
      <c r="O553" s="108"/>
      <c r="P553" s="108"/>
      <c r="Q553" s="108"/>
      <c r="R553" s="108"/>
    </row>
    <row r="554">
      <c r="I554" s="108"/>
      <c r="J554" s="108"/>
      <c r="K554" s="108"/>
      <c r="L554" s="108"/>
      <c r="M554" s="108"/>
      <c r="N554" s="108"/>
      <c r="O554" s="108"/>
      <c r="P554" s="108"/>
      <c r="Q554" s="108"/>
      <c r="R554" s="108"/>
    </row>
    <row r="555">
      <c r="I555" s="108"/>
      <c r="J555" s="108"/>
      <c r="K555" s="108"/>
      <c r="L555" s="108"/>
      <c r="M555" s="108"/>
      <c r="N555" s="108"/>
      <c r="O555" s="108"/>
      <c r="P555" s="108"/>
      <c r="Q555" s="108"/>
      <c r="R555" s="108"/>
    </row>
    <row r="556">
      <c r="I556" s="108"/>
      <c r="J556" s="108"/>
      <c r="K556" s="108"/>
      <c r="L556" s="108"/>
      <c r="M556" s="108"/>
      <c r="N556" s="108"/>
      <c r="O556" s="108"/>
      <c r="P556" s="108"/>
      <c r="Q556" s="108"/>
      <c r="R556" s="108"/>
    </row>
    <row r="557">
      <c r="I557" s="108"/>
      <c r="J557" s="108"/>
      <c r="K557" s="108"/>
      <c r="L557" s="108"/>
      <c r="M557" s="108"/>
      <c r="N557" s="108"/>
      <c r="O557" s="108"/>
      <c r="P557" s="108"/>
      <c r="Q557" s="108"/>
      <c r="R557" s="108"/>
    </row>
    <row r="558">
      <c r="I558" s="108"/>
      <c r="J558" s="108"/>
      <c r="K558" s="108"/>
      <c r="L558" s="108"/>
      <c r="M558" s="108"/>
      <c r="N558" s="108"/>
      <c r="O558" s="108"/>
      <c r="P558" s="108"/>
      <c r="Q558" s="108"/>
      <c r="R558" s="108"/>
    </row>
    <row r="559">
      <c r="I559" s="108"/>
      <c r="J559" s="108"/>
      <c r="K559" s="108"/>
      <c r="L559" s="108"/>
      <c r="M559" s="108"/>
      <c r="N559" s="108"/>
      <c r="O559" s="108"/>
      <c r="P559" s="108"/>
      <c r="Q559" s="108"/>
      <c r="R559" s="108"/>
    </row>
    <row r="560">
      <c r="I560" s="108"/>
      <c r="J560" s="108"/>
      <c r="K560" s="108"/>
      <c r="L560" s="108"/>
      <c r="M560" s="108"/>
      <c r="N560" s="108"/>
      <c r="O560" s="108"/>
      <c r="P560" s="108"/>
      <c r="Q560" s="108"/>
      <c r="R560" s="108"/>
    </row>
    <row r="561">
      <c r="I561" s="108"/>
      <c r="J561" s="108"/>
      <c r="K561" s="108"/>
      <c r="L561" s="108"/>
      <c r="M561" s="108"/>
      <c r="N561" s="108"/>
      <c r="O561" s="108"/>
      <c r="P561" s="108"/>
      <c r="Q561" s="108"/>
      <c r="R561" s="108"/>
    </row>
    <row r="562">
      <c r="I562" s="108"/>
      <c r="J562" s="108"/>
      <c r="K562" s="108"/>
      <c r="L562" s="108"/>
      <c r="M562" s="108"/>
      <c r="N562" s="108"/>
      <c r="O562" s="108"/>
      <c r="P562" s="108"/>
      <c r="Q562" s="108"/>
      <c r="R562" s="108"/>
    </row>
    <row r="563">
      <c r="I563" s="108"/>
      <c r="J563" s="108"/>
      <c r="K563" s="108"/>
      <c r="L563" s="108"/>
      <c r="M563" s="108"/>
      <c r="N563" s="108"/>
      <c r="O563" s="108"/>
      <c r="P563" s="108"/>
      <c r="Q563" s="108"/>
      <c r="R563" s="108"/>
    </row>
    <row r="564">
      <c r="I564" s="108"/>
      <c r="J564" s="108"/>
      <c r="K564" s="108"/>
      <c r="L564" s="108"/>
      <c r="M564" s="108"/>
      <c r="N564" s="108"/>
      <c r="O564" s="108"/>
      <c r="P564" s="108"/>
      <c r="Q564" s="108"/>
      <c r="R564" s="108"/>
    </row>
    <row r="565">
      <c r="I565" s="108"/>
      <c r="J565" s="108"/>
      <c r="K565" s="108"/>
      <c r="L565" s="108"/>
      <c r="M565" s="108"/>
      <c r="N565" s="108"/>
      <c r="O565" s="108"/>
      <c r="P565" s="108"/>
      <c r="Q565" s="108"/>
      <c r="R565" s="108"/>
    </row>
    <row r="566">
      <c r="I566" s="108"/>
      <c r="J566" s="108"/>
      <c r="K566" s="108"/>
      <c r="L566" s="108"/>
      <c r="M566" s="108"/>
      <c r="N566" s="108"/>
      <c r="O566" s="108"/>
      <c r="P566" s="108"/>
      <c r="Q566" s="108"/>
      <c r="R566" s="108"/>
    </row>
    <row r="567">
      <c r="I567" s="108"/>
      <c r="J567" s="108"/>
      <c r="K567" s="108"/>
      <c r="L567" s="108"/>
      <c r="M567" s="108"/>
      <c r="N567" s="108"/>
      <c r="O567" s="108"/>
      <c r="P567" s="108"/>
      <c r="Q567" s="108"/>
      <c r="R567" s="108"/>
    </row>
    <row r="568">
      <c r="I568" s="108"/>
      <c r="J568" s="108"/>
      <c r="K568" s="108"/>
      <c r="L568" s="108"/>
      <c r="M568" s="108"/>
      <c r="N568" s="108"/>
      <c r="O568" s="108"/>
      <c r="P568" s="108"/>
      <c r="Q568" s="108"/>
      <c r="R568" s="108"/>
    </row>
    <row r="569">
      <c r="I569" s="108"/>
      <c r="J569" s="108"/>
      <c r="K569" s="108"/>
      <c r="L569" s="108"/>
      <c r="M569" s="108"/>
      <c r="N569" s="108"/>
      <c r="O569" s="108"/>
      <c r="P569" s="108"/>
      <c r="Q569" s="108"/>
      <c r="R569" s="108"/>
    </row>
    <row r="570">
      <c r="I570" s="108"/>
      <c r="J570" s="108"/>
      <c r="K570" s="108"/>
      <c r="L570" s="108"/>
      <c r="M570" s="108"/>
      <c r="N570" s="108"/>
      <c r="O570" s="108"/>
      <c r="P570" s="108"/>
      <c r="Q570" s="108"/>
      <c r="R570" s="108"/>
    </row>
    <row r="571">
      <c r="I571" s="108"/>
      <c r="J571" s="108"/>
      <c r="K571" s="108"/>
      <c r="L571" s="108"/>
      <c r="M571" s="108"/>
      <c r="N571" s="108"/>
      <c r="O571" s="108"/>
      <c r="P571" s="108"/>
      <c r="Q571" s="108"/>
      <c r="R571" s="108"/>
    </row>
    <row r="572">
      <c r="I572" s="108"/>
      <c r="J572" s="108"/>
      <c r="K572" s="108"/>
      <c r="L572" s="108"/>
      <c r="M572" s="108"/>
      <c r="N572" s="108"/>
      <c r="O572" s="108"/>
      <c r="P572" s="108"/>
      <c r="Q572" s="108"/>
      <c r="R572" s="108"/>
    </row>
    <row r="573">
      <c r="I573" s="108"/>
      <c r="J573" s="108"/>
      <c r="K573" s="108"/>
      <c r="L573" s="108"/>
      <c r="M573" s="108"/>
      <c r="N573" s="108"/>
      <c r="O573" s="108"/>
      <c r="P573" s="108"/>
      <c r="Q573" s="108"/>
      <c r="R573" s="108"/>
    </row>
    <row r="574">
      <c r="I574" s="108"/>
      <c r="J574" s="108"/>
      <c r="K574" s="108"/>
      <c r="L574" s="108"/>
      <c r="M574" s="108"/>
      <c r="N574" s="108"/>
      <c r="O574" s="108"/>
      <c r="P574" s="108"/>
      <c r="Q574" s="108"/>
      <c r="R574" s="108"/>
    </row>
    <row r="575">
      <c r="I575" s="108"/>
      <c r="J575" s="108"/>
      <c r="K575" s="108"/>
      <c r="L575" s="108"/>
      <c r="M575" s="108"/>
      <c r="N575" s="108"/>
      <c r="O575" s="108"/>
      <c r="P575" s="108"/>
      <c r="Q575" s="108"/>
      <c r="R575" s="108"/>
    </row>
    <row r="576">
      <c r="I576" s="108"/>
      <c r="J576" s="108"/>
      <c r="K576" s="108"/>
      <c r="L576" s="108"/>
      <c r="M576" s="108"/>
      <c r="N576" s="108"/>
      <c r="O576" s="108"/>
      <c r="P576" s="108"/>
      <c r="Q576" s="108"/>
      <c r="R576" s="108"/>
    </row>
    <row r="577">
      <c r="I577" s="108"/>
      <c r="J577" s="108"/>
      <c r="K577" s="108"/>
      <c r="L577" s="108"/>
      <c r="M577" s="108"/>
      <c r="N577" s="108"/>
      <c r="O577" s="108"/>
      <c r="P577" s="108"/>
      <c r="Q577" s="108"/>
      <c r="R577" s="108"/>
    </row>
    <row r="578">
      <c r="I578" s="108"/>
      <c r="J578" s="108"/>
      <c r="K578" s="108"/>
      <c r="L578" s="108"/>
      <c r="M578" s="108"/>
      <c r="N578" s="108"/>
      <c r="O578" s="108"/>
      <c r="P578" s="108"/>
      <c r="Q578" s="108"/>
      <c r="R578" s="108"/>
    </row>
    <row r="579">
      <c r="I579" s="108"/>
      <c r="J579" s="108"/>
      <c r="K579" s="108"/>
      <c r="L579" s="108"/>
      <c r="M579" s="108"/>
      <c r="N579" s="108"/>
      <c r="O579" s="108"/>
      <c r="P579" s="108"/>
      <c r="Q579" s="108"/>
      <c r="R579" s="108"/>
    </row>
    <row r="580">
      <c r="I580" s="108"/>
      <c r="J580" s="108"/>
      <c r="K580" s="108"/>
      <c r="L580" s="108"/>
      <c r="M580" s="108"/>
      <c r="N580" s="108"/>
      <c r="O580" s="108"/>
      <c r="P580" s="108"/>
      <c r="Q580" s="108"/>
      <c r="R580" s="108"/>
    </row>
    <row r="581">
      <c r="I581" s="108"/>
      <c r="J581" s="108"/>
      <c r="K581" s="108"/>
      <c r="L581" s="108"/>
      <c r="M581" s="108"/>
      <c r="N581" s="108"/>
      <c r="O581" s="108"/>
      <c r="P581" s="108"/>
      <c r="Q581" s="108"/>
      <c r="R581" s="108"/>
    </row>
    <row r="582">
      <c r="I582" s="108"/>
      <c r="J582" s="108"/>
      <c r="K582" s="108"/>
      <c r="L582" s="108"/>
      <c r="M582" s="108"/>
      <c r="N582" s="108"/>
      <c r="O582" s="108"/>
      <c r="P582" s="108"/>
      <c r="Q582" s="108"/>
      <c r="R582" s="108"/>
    </row>
    <row r="583">
      <c r="I583" s="108"/>
      <c r="J583" s="108"/>
      <c r="K583" s="108"/>
      <c r="L583" s="108"/>
      <c r="M583" s="108"/>
      <c r="N583" s="108"/>
      <c r="O583" s="108"/>
      <c r="P583" s="108"/>
      <c r="Q583" s="108"/>
      <c r="R583" s="108"/>
    </row>
    <row r="584">
      <c r="I584" s="108"/>
      <c r="J584" s="108"/>
      <c r="K584" s="108"/>
      <c r="L584" s="108"/>
      <c r="M584" s="108"/>
      <c r="N584" s="108"/>
      <c r="O584" s="108"/>
      <c r="P584" s="108"/>
      <c r="Q584" s="108"/>
      <c r="R584" s="108"/>
    </row>
    <row r="585">
      <c r="I585" s="108"/>
      <c r="J585" s="108"/>
      <c r="K585" s="108"/>
      <c r="L585" s="108"/>
      <c r="M585" s="108"/>
      <c r="N585" s="108"/>
      <c r="O585" s="108"/>
      <c r="P585" s="108"/>
      <c r="Q585" s="108"/>
      <c r="R585" s="108"/>
    </row>
    <row r="586">
      <c r="I586" s="108"/>
      <c r="J586" s="108"/>
      <c r="K586" s="108"/>
      <c r="L586" s="108"/>
      <c r="M586" s="108"/>
      <c r="N586" s="108"/>
      <c r="O586" s="108"/>
      <c r="P586" s="108"/>
      <c r="Q586" s="108"/>
      <c r="R586" s="108"/>
    </row>
    <row r="587">
      <c r="I587" s="108"/>
      <c r="J587" s="108"/>
      <c r="K587" s="108"/>
      <c r="L587" s="108"/>
      <c r="M587" s="108"/>
      <c r="N587" s="108"/>
      <c r="O587" s="108"/>
      <c r="P587" s="108"/>
      <c r="Q587" s="108"/>
      <c r="R587" s="108"/>
    </row>
    <row r="588">
      <c r="I588" s="108"/>
      <c r="J588" s="108"/>
      <c r="K588" s="108"/>
      <c r="L588" s="108"/>
      <c r="M588" s="108"/>
      <c r="N588" s="108"/>
      <c r="O588" s="108"/>
      <c r="P588" s="108"/>
      <c r="Q588" s="108"/>
      <c r="R588" s="108"/>
    </row>
    <row r="589">
      <c r="I589" s="108"/>
      <c r="J589" s="108"/>
      <c r="K589" s="108"/>
      <c r="L589" s="108"/>
      <c r="M589" s="108"/>
      <c r="N589" s="108"/>
      <c r="O589" s="108"/>
      <c r="P589" s="108"/>
      <c r="Q589" s="108"/>
      <c r="R589" s="108"/>
    </row>
    <row r="590">
      <c r="I590" s="108"/>
      <c r="J590" s="108"/>
      <c r="K590" s="108"/>
      <c r="L590" s="108"/>
      <c r="M590" s="108"/>
      <c r="N590" s="108"/>
      <c r="O590" s="108"/>
      <c r="P590" s="108"/>
      <c r="Q590" s="108"/>
      <c r="R590" s="108"/>
    </row>
    <row r="591">
      <c r="I591" s="108"/>
      <c r="J591" s="108"/>
      <c r="K591" s="108"/>
      <c r="L591" s="108"/>
      <c r="M591" s="108"/>
      <c r="N591" s="108"/>
      <c r="O591" s="108"/>
      <c r="P591" s="108"/>
      <c r="Q591" s="108"/>
      <c r="R591" s="108"/>
    </row>
    <row r="592">
      <c r="I592" s="108"/>
      <c r="J592" s="108"/>
      <c r="K592" s="108"/>
      <c r="L592" s="108"/>
      <c r="M592" s="108"/>
      <c r="N592" s="108"/>
      <c r="O592" s="108"/>
      <c r="P592" s="108"/>
      <c r="Q592" s="108"/>
      <c r="R592" s="108"/>
    </row>
    <row r="593">
      <c r="I593" s="108"/>
      <c r="J593" s="108"/>
      <c r="K593" s="108"/>
      <c r="L593" s="108"/>
      <c r="M593" s="108"/>
      <c r="N593" s="108"/>
      <c r="O593" s="108"/>
      <c r="P593" s="108"/>
      <c r="Q593" s="108"/>
      <c r="R593" s="108"/>
    </row>
    <row r="594">
      <c r="I594" s="108"/>
      <c r="J594" s="108"/>
      <c r="K594" s="108"/>
      <c r="L594" s="108"/>
      <c r="M594" s="108"/>
      <c r="N594" s="108"/>
      <c r="O594" s="108"/>
      <c r="P594" s="108"/>
      <c r="Q594" s="108"/>
      <c r="R594" s="108"/>
    </row>
    <row r="595">
      <c r="I595" s="108"/>
      <c r="J595" s="108"/>
      <c r="K595" s="108"/>
      <c r="L595" s="108"/>
      <c r="M595" s="108"/>
      <c r="N595" s="108"/>
      <c r="O595" s="108"/>
      <c r="P595" s="108"/>
      <c r="Q595" s="108"/>
      <c r="R595" s="108"/>
    </row>
    <row r="596">
      <c r="I596" s="108"/>
      <c r="J596" s="108"/>
      <c r="K596" s="108"/>
      <c r="L596" s="108"/>
      <c r="M596" s="108"/>
      <c r="N596" s="108"/>
      <c r="O596" s="108"/>
      <c r="P596" s="108"/>
      <c r="Q596" s="108"/>
      <c r="R596" s="108"/>
    </row>
    <row r="597">
      <c r="I597" s="108"/>
      <c r="J597" s="108"/>
      <c r="K597" s="108"/>
      <c r="L597" s="108"/>
      <c r="M597" s="108"/>
      <c r="N597" s="108"/>
      <c r="O597" s="108"/>
      <c r="P597" s="108"/>
      <c r="Q597" s="108"/>
      <c r="R597" s="108"/>
    </row>
    <row r="598"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</row>
    <row r="599">
      <c r="I599" s="108"/>
      <c r="J599" s="108"/>
      <c r="K599" s="108"/>
      <c r="L599" s="108"/>
      <c r="M599" s="108"/>
      <c r="N599" s="108"/>
      <c r="O599" s="108"/>
      <c r="P599" s="108"/>
      <c r="Q599" s="108"/>
      <c r="R599" s="108"/>
    </row>
    <row r="600"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</row>
    <row r="601">
      <c r="I601" s="108"/>
      <c r="J601" s="108"/>
      <c r="K601" s="108"/>
      <c r="L601" s="108"/>
      <c r="M601" s="108"/>
      <c r="N601" s="108"/>
      <c r="O601" s="108"/>
      <c r="P601" s="108"/>
      <c r="Q601" s="108"/>
      <c r="R601" s="108"/>
    </row>
    <row r="602">
      <c r="I602" s="108"/>
      <c r="J602" s="108"/>
      <c r="K602" s="108"/>
      <c r="L602" s="108"/>
      <c r="M602" s="108"/>
      <c r="N602" s="108"/>
      <c r="O602" s="108"/>
      <c r="P602" s="108"/>
      <c r="Q602" s="108"/>
      <c r="R602" s="108"/>
    </row>
    <row r="603">
      <c r="I603" s="108"/>
      <c r="J603" s="108"/>
      <c r="K603" s="108"/>
      <c r="L603" s="108"/>
      <c r="M603" s="108"/>
      <c r="N603" s="108"/>
      <c r="O603" s="108"/>
      <c r="P603" s="108"/>
      <c r="Q603" s="108"/>
      <c r="R603" s="108"/>
    </row>
    <row r="604">
      <c r="I604" s="108"/>
      <c r="J604" s="108"/>
      <c r="K604" s="108"/>
      <c r="L604" s="108"/>
      <c r="M604" s="108"/>
      <c r="N604" s="108"/>
      <c r="O604" s="108"/>
      <c r="P604" s="108"/>
      <c r="Q604" s="108"/>
      <c r="R604" s="108"/>
    </row>
    <row r="605">
      <c r="I605" s="108"/>
      <c r="J605" s="108"/>
      <c r="K605" s="108"/>
      <c r="L605" s="108"/>
      <c r="M605" s="108"/>
      <c r="N605" s="108"/>
      <c r="O605" s="108"/>
      <c r="P605" s="108"/>
      <c r="Q605" s="108"/>
      <c r="R605" s="108"/>
    </row>
    <row r="606">
      <c r="I606" s="108"/>
      <c r="J606" s="108"/>
      <c r="K606" s="108"/>
      <c r="L606" s="108"/>
      <c r="M606" s="108"/>
      <c r="N606" s="108"/>
      <c r="O606" s="108"/>
      <c r="P606" s="108"/>
      <c r="Q606" s="108"/>
      <c r="R606" s="108"/>
    </row>
    <row r="607"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</row>
    <row r="608">
      <c r="I608" s="108"/>
      <c r="J608" s="108"/>
      <c r="K608" s="108"/>
      <c r="L608" s="108"/>
      <c r="M608" s="108"/>
      <c r="N608" s="108"/>
      <c r="O608" s="108"/>
      <c r="P608" s="108"/>
      <c r="Q608" s="108"/>
      <c r="R608" s="108"/>
    </row>
    <row r="609"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</row>
    <row r="610">
      <c r="I610" s="108"/>
      <c r="J610" s="108"/>
      <c r="K610" s="108"/>
      <c r="L610" s="108"/>
      <c r="M610" s="108"/>
      <c r="N610" s="108"/>
      <c r="O610" s="108"/>
      <c r="P610" s="108"/>
      <c r="Q610" s="108"/>
      <c r="R610" s="108"/>
    </row>
    <row r="611">
      <c r="I611" s="108"/>
      <c r="J611" s="108"/>
      <c r="K611" s="108"/>
      <c r="L611" s="108"/>
      <c r="M611" s="108"/>
      <c r="N611" s="108"/>
      <c r="O611" s="108"/>
      <c r="P611" s="108"/>
      <c r="Q611" s="108"/>
      <c r="R611" s="108"/>
    </row>
    <row r="612">
      <c r="I612" s="108"/>
      <c r="J612" s="108"/>
      <c r="K612" s="108"/>
      <c r="L612" s="108"/>
      <c r="M612" s="108"/>
      <c r="N612" s="108"/>
      <c r="O612" s="108"/>
      <c r="P612" s="108"/>
      <c r="Q612" s="108"/>
      <c r="R612" s="108"/>
    </row>
    <row r="613">
      <c r="I613" s="108"/>
      <c r="J613" s="108"/>
      <c r="K613" s="108"/>
      <c r="L613" s="108"/>
      <c r="M613" s="108"/>
      <c r="N613" s="108"/>
      <c r="O613" s="108"/>
      <c r="P613" s="108"/>
      <c r="Q613" s="108"/>
      <c r="R613" s="108"/>
    </row>
    <row r="614">
      <c r="I614" s="108"/>
      <c r="J614" s="108"/>
      <c r="K614" s="108"/>
      <c r="L614" s="108"/>
      <c r="M614" s="108"/>
      <c r="N614" s="108"/>
      <c r="O614" s="108"/>
      <c r="P614" s="108"/>
      <c r="Q614" s="108"/>
      <c r="R614" s="108"/>
    </row>
    <row r="615">
      <c r="I615" s="108"/>
      <c r="J615" s="108"/>
      <c r="K615" s="108"/>
      <c r="L615" s="108"/>
      <c r="M615" s="108"/>
      <c r="N615" s="108"/>
      <c r="O615" s="108"/>
      <c r="P615" s="108"/>
      <c r="Q615" s="108"/>
      <c r="R615" s="108"/>
    </row>
    <row r="616"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</row>
    <row r="617"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</row>
    <row r="618">
      <c r="I618" s="108"/>
      <c r="J618" s="108"/>
      <c r="K618" s="108"/>
      <c r="L618" s="108"/>
      <c r="M618" s="108"/>
      <c r="N618" s="108"/>
      <c r="O618" s="108"/>
      <c r="P618" s="108"/>
      <c r="Q618" s="108"/>
      <c r="R618" s="108"/>
    </row>
    <row r="619">
      <c r="I619" s="108"/>
      <c r="J619" s="108"/>
      <c r="K619" s="108"/>
      <c r="L619" s="108"/>
      <c r="M619" s="108"/>
      <c r="N619" s="108"/>
      <c r="O619" s="108"/>
      <c r="P619" s="108"/>
      <c r="Q619" s="108"/>
      <c r="R619" s="108"/>
    </row>
    <row r="620"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</row>
    <row r="621"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</row>
    <row r="622"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</row>
    <row r="623">
      <c r="I623" s="108"/>
      <c r="J623" s="108"/>
      <c r="K623" s="108"/>
      <c r="L623" s="108"/>
      <c r="M623" s="108"/>
      <c r="N623" s="108"/>
      <c r="O623" s="108"/>
      <c r="P623" s="108"/>
      <c r="Q623" s="108"/>
      <c r="R623" s="108"/>
    </row>
    <row r="624">
      <c r="I624" s="108"/>
      <c r="J624" s="108"/>
      <c r="K624" s="108"/>
      <c r="L624" s="108"/>
      <c r="M624" s="108"/>
      <c r="N624" s="108"/>
      <c r="O624" s="108"/>
      <c r="P624" s="108"/>
      <c r="Q624" s="108"/>
      <c r="R624" s="108"/>
    </row>
    <row r="625">
      <c r="I625" s="108"/>
      <c r="J625" s="108"/>
      <c r="K625" s="108"/>
      <c r="L625" s="108"/>
      <c r="M625" s="108"/>
      <c r="N625" s="108"/>
      <c r="O625" s="108"/>
      <c r="P625" s="108"/>
      <c r="Q625" s="108"/>
      <c r="R625" s="108"/>
    </row>
    <row r="626">
      <c r="I626" s="108"/>
      <c r="J626" s="108"/>
      <c r="K626" s="108"/>
      <c r="L626" s="108"/>
      <c r="M626" s="108"/>
      <c r="N626" s="108"/>
      <c r="O626" s="108"/>
      <c r="P626" s="108"/>
      <c r="Q626" s="108"/>
      <c r="R626" s="108"/>
    </row>
    <row r="627">
      <c r="I627" s="108"/>
      <c r="J627" s="108"/>
      <c r="K627" s="108"/>
      <c r="L627" s="108"/>
      <c r="M627" s="108"/>
      <c r="N627" s="108"/>
      <c r="O627" s="108"/>
      <c r="P627" s="108"/>
      <c r="Q627" s="108"/>
      <c r="R627" s="108"/>
    </row>
    <row r="628">
      <c r="I628" s="108"/>
      <c r="J628" s="108"/>
      <c r="K628" s="108"/>
      <c r="L628" s="108"/>
      <c r="M628" s="108"/>
      <c r="N628" s="108"/>
      <c r="O628" s="108"/>
      <c r="P628" s="108"/>
      <c r="Q628" s="108"/>
      <c r="R628" s="108"/>
    </row>
    <row r="629">
      <c r="I629" s="108"/>
      <c r="J629" s="108"/>
      <c r="K629" s="108"/>
      <c r="L629" s="108"/>
      <c r="M629" s="108"/>
      <c r="N629" s="108"/>
      <c r="O629" s="108"/>
      <c r="P629" s="108"/>
      <c r="Q629" s="108"/>
      <c r="R629" s="108"/>
    </row>
    <row r="630">
      <c r="I630" s="108"/>
      <c r="J630" s="108"/>
      <c r="K630" s="108"/>
      <c r="L630" s="108"/>
      <c r="M630" s="108"/>
      <c r="N630" s="108"/>
      <c r="O630" s="108"/>
      <c r="P630" s="108"/>
      <c r="Q630" s="108"/>
      <c r="R630" s="108"/>
    </row>
    <row r="631">
      <c r="I631" s="108"/>
      <c r="J631" s="108"/>
      <c r="K631" s="108"/>
      <c r="L631" s="108"/>
      <c r="M631" s="108"/>
      <c r="N631" s="108"/>
      <c r="O631" s="108"/>
      <c r="P631" s="108"/>
      <c r="Q631" s="108"/>
      <c r="R631" s="108"/>
    </row>
    <row r="632">
      <c r="I632" s="108"/>
      <c r="J632" s="108"/>
      <c r="K632" s="108"/>
      <c r="L632" s="108"/>
      <c r="M632" s="108"/>
      <c r="N632" s="108"/>
      <c r="O632" s="108"/>
      <c r="P632" s="108"/>
      <c r="Q632" s="108"/>
      <c r="R632" s="108"/>
    </row>
    <row r="633">
      <c r="I633" s="108"/>
      <c r="J633" s="108"/>
      <c r="K633" s="108"/>
      <c r="L633" s="108"/>
      <c r="M633" s="108"/>
      <c r="N633" s="108"/>
      <c r="O633" s="108"/>
      <c r="P633" s="108"/>
      <c r="Q633" s="108"/>
      <c r="R633" s="108"/>
    </row>
    <row r="634">
      <c r="I634" s="108"/>
      <c r="J634" s="108"/>
      <c r="K634" s="108"/>
      <c r="L634" s="108"/>
      <c r="M634" s="108"/>
      <c r="N634" s="108"/>
      <c r="O634" s="108"/>
      <c r="P634" s="108"/>
      <c r="Q634" s="108"/>
      <c r="R634" s="108"/>
    </row>
    <row r="635">
      <c r="I635" s="108"/>
      <c r="J635" s="108"/>
      <c r="K635" s="108"/>
      <c r="L635" s="108"/>
      <c r="M635" s="108"/>
      <c r="N635" s="108"/>
      <c r="O635" s="108"/>
      <c r="P635" s="108"/>
      <c r="Q635" s="108"/>
      <c r="R635" s="108"/>
    </row>
    <row r="636">
      <c r="I636" s="108"/>
      <c r="J636" s="108"/>
      <c r="K636" s="108"/>
      <c r="L636" s="108"/>
      <c r="M636" s="108"/>
      <c r="N636" s="108"/>
      <c r="O636" s="108"/>
      <c r="P636" s="108"/>
      <c r="Q636" s="108"/>
      <c r="R636" s="108"/>
    </row>
    <row r="637">
      <c r="I637" s="108"/>
      <c r="J637" s="108"/>
      <c r="K637" s="108"/>
      <c r="L637" s="108"/>
      <c r="M637" s="108"/>
      <c r="N637" s="108"/>
      <c r="O637" s="108"/>
      <c r="P637" s="108"/>
      <c r="Q637" s="108"/>
      <c r="R637" s="108"/>
    </row>
    <row r="638">
      <c r="I638" s="108"/>
      <c r="J638" s="108"/>
      <c r="K638" s="108"/>
      <c r="L638" s="108"/>
      <c r="M638" s="108"/>
      <c r="N638" s="108"/>
      <c r="O638" s="108"/>
      <c r="P638" s="108"/>
      <c r="Q638" s="108"/>
      <c r="R638" s="108"/>
    </row>
    <row r="639">
      <c r="I639" s="108"/>
      <c r="J639" s="108"/>
      <c r="K639" s="108"/>
      <c r="L639" s="108"/>
      <c r="M639" s="108"/>
      <c r="N639" s="108"/>
      <c r="O639" s="108"/>
      <c r="P639" s="108"/>
      <c r="Q639" s="108"/>
      <c r="R639" s="108"/>
    </row>
    <row r="640">
      <c r="I640" s="108"/>
      <c r="J640" s="108"/>
      <c r="K640" s="108"/>
      <c r="L640" s="108"/>
      <c r="M640" s="108"/>
      <c r="N640" s="108"/>
      <c r="O640" s="108"/>
      <c r="P640" s="108"/>
      <c r="Q640" s="108"/>
      <c r="R640" s="108"/>
    </row>
    <row r="641">
      <c r="I641" s="108"/>
      <c r="J641" s="108"/>
      <c r="K641" s="108"/>
      <c r="L641" s="108"/>
      <c r="M641" s="108"/>
      <c r="N641" s="108"/>
      <c r="O641" s="108"/>
      <c r="P641" s="108"/>
      <c r="Q641" s="108"/>
      <c r="R641" s="108"/>
    </row>
    <row r="642">
      <c r="I642" s="108"/>
      <c r="J642" s="108"/>
      <c r="K642" s="108"/>
      <c r="L642" s="108"/>
      <c r="M642" s="108"/>
      <c r="N642" s="108"/>
      <c r="O642" s="108"/>
      <c r="P642" s="108"/>
      <c r="Q642" s="108"/>
      <c r="R642" s="108"/>
    </row>
    <row r="643">
      <c r="I643" s="108"/>
      <c r="J643" s="108"/>
      <c r="K643" s="108"/>
      <c r="L643" s="108"/>
      <c r="M643" s="108"/>
      <c r="N643" s="108"/>
      <c r="O643" s="108"/>
      <c r="P643" s="108"/>
      <c r="Q643" s="108"/>
      <c r="R643" s="108"/>
    </row>
    <row r="644">
      <c r="I644" s="108"/>
      <c r="J644" s="108"/>
      <c r="K644" s="108"/>
      <c r="L644" s="108"/>
      <c r="M644" s="108"/>
      <c r="N644" s="108"/>
      <c r="O644" s="108"/>
      <c r="P644" s="108"/>
      <c r="Q644" s="108"/>
      <c r="R644" s="108"/>
    </row>
    <row r="645">
      <c r="I645" s="108"/>
      <c r="J645" s="108"/>
      <c r="K645" s="108"/>
      <c r="L645" s="108"/>
      <c r="M645" s="108"/>
      <c r="N645" s="108"/>
      <c r="O645" s="108"/>
      <c r="P645" s="108"/>
      <c r="Q645" s="108"/>
      <c r="R645" s="108"/>
    </row>
    <row r="646">
      <c r="I646" s="108"/>
      <c r="J646" s="108"/>
      <c r="K646" s="108"/>
      <c r="L646" s="108"/>
      <c r="M646" s="108"/>
      <c r="N646" s="108"/>
      <c r="O646" s="108"/>
      <c r="P646" s="108"/>
      <c r="Q646" s="108"/>
      <c r="R646" s="108"/>
    </row>
    <row r="647">
      <c r="I647" s="108"/>
      <c r="J647" s="108"/>
      <c r="K647" s="108"/>
      <c r="L647" s="108"/>
      <c r="M647" s="108"/>
      <c r="N647" s="108"/>
      <c r="O647" s="108"/>
      <c r="P647" s="108"/>
      <c r="Q647" s="108"/>
      <c r="R647" s="108"/>
    </row>
    <row r="648">
      <c r="I648" s="108"/>
      <c r="J648" s="108"/>
      <c r="K648" s="108"/>
      <c r="L648" s="108"/>
      <c r="M648" s="108"/>
      <c r="N648" s="108"/>
      <c r="O648" s="108"/>
      <c r="P648" s="108"/>
      <c r="Q648" s="108"/>
      <c r="R648" s="108"/>
    </row>
    <row r="649">
      <c r="I649" s="108"/>
      <c r="J649" s="108"/>
      <c r="K649" s="108"/>
      <c r="L649" s="108"/>
      <c r="M649" s="108"/>
      <c r="N649" s="108"/>
      <c r="O649" s="108"/>
      <c r="P649" s="108"/>
      <c r="Q649" s="108"/>
      <c r="R649" s="108"/>
    </row>
    <row r="650">
      <c r="I650" s="108"/>
      <c r="J650" s="108"/>
      <c r="K650" s="108"/>
      <c r="L650" s="108"/>
      <c r="M650" s="108"/>
      <c r="N650" s="108"/>
      <c r="O650" s="108"/>
      <c r="P650" s="108"/>
      <c r="Q650" s="108"/>
      <c r="R650" s="108"/>
    </row>
    <row r="651">
      <c r="I651" s="108"/>
      <c r="J651" s="108"/>
      <c r="K651" s="108"/>
      <c r="L651" s="108"/>
      <c r="M651" s="108"/>
      <c r="N651" s="108"/>
      <c r="O651" s="108"/>
      <c r="P651" s="108"/>
      <c r="Q651" s="108"/>
      <c r="R651" s="108"/>
    </row>
    <row r="652">
      <c r="I652" s="108"/>
      <c r="J652" s="108"/>
      <c r="K652" s="108"/>
      <c r="L652" s="108"/>
      <c r="M652" s="108"/>
      <c r="N652" s="108"/>
      <c r="O652" s="108"/>
      <c r="P652" s="108"/>
      <c r="Q652" s="108"/>
      <c r="R652" s="108"/>
    </row>
    <row r="653">
      <c r="I653" s="108"/>
      <c r="J653" s="108"/>
      <c r="K653" s="108"/>
      <c r="L653" s="108"/>
      <c r="M653" s="108"/>
      <c r="N653" s="108"/>
      <c r="O653" s="108"/>
      <c r="P653" s="108"/>
      <c r="Q653" s="108"/>
      <c r="R653" s="108"/>
    </row>
    <row r="654">
      <c r="I654" s="108"/>
      <c r="J654" s="108"/>
      <c r="K654" s="108"/>
      <c r="L654" s="108"/>
      <c r="M654" s="108"/>
      <c r="N654" s="108"/>
      <c r="O654" s="108"/>
      <c r="P654" s="108"/>
      <c r="Q654" s="108"/>
      <c r="R654" s="108"/>
    </row>
    <row r="655">
      <c r="I655" s="108"/>
      <c r="J655" s="108"/>
      <c r="K655" s="108"/>
      <c r="L655" s="108"/>
      <c r="M655" s="108"/>
      <c r="N655" s="108"/>
      <c r="O655" s="108"/>
      <c r="P655" s="108"/>
      <c r="Q655" s="108"/>
      <c r="R655" s="108"/>
    </row>
    <row r="656">
      <c r="I656" s="108"/>
      <c r="J656" s="108"/>
      <c r="K656" s="108"/>
      <c r="L656" s="108"/>
      <c r="M656" s="108"/>
      <c r="N656" s="108"/>
      <c r="O656" s="108"/>
      <c r="P656" s="108"/>
      <c r="Q656" s="108"/>
      <c r="R656" s="108"/>
    </row>
    <row r="657">
      <c r="I657" s="108"/>
      <c r="J657" s="108"/>
      <c r="K657" s="108"/>
      <c r="L657" s="108"/>
      <c r="M657" s="108"/>
      <c r="N657" s="108"/>
      <c r="O657" s="108"/>
      <c r="P657" s="108"/>
      <c r="Q657" s="108"/>
      <c r="R657" s="108"/>
    </row>
    <row r="658">
      <c r="I658" s="108"/>
      <c r="J658" s="108"/>
      <c r="K658" s="108"/>
      <c r="L658" s="108"/>
      <c r="M658" s="108"/>
      <c r="N658" s="108"/>
      <c r="O658" s="108"/>
      <c r="P658" s="108"/>
      <c r="Q658" s="108"/>
      <c r="R658" s="108"/>
    </row>
    <row r="659">
      <c r="I659" s="108"/>
      <c r="J659" s="108"/>
      <c r="K659" s="108"/>
      <c r="L659" s="108"/>
      <c r="M659" s="108"/>
      <c r="N659" s="108"/>
      <c r="O659" s="108"/>
      <c r="P659" s="108"/>
      <c r="Q659" s="108"/>
      <c r="R659" s="108"/>
    </row>
    <row r="660">
      <c r="I660" s="108"/>
      <c r="J660" s="108"/>
      <c r="K660" s="108"/>
      <c r="L660" s="108"/>
      <c r="M660" s="108"/>
      <c r="N660" s="108"/>
      <c r="O660" s="108"/>
      <c r="P660" s="108"/>
      <c r="Q660" s="108"/>
      <c r="R660" s="108"/>
    </row>
    <row r="661">
      <c r="I661" s="108"/>
      <c r="J661" s="108"/>
      <c r="K661" s="108"/>
      <c r="L661" s="108"/>
      <c r="M661" s="108"/>
      <c r="N661" s="108"/>
      <c r="O661" s="108"/>
      <c r="P661" s="108"/>
      <c r="Q661" s="108"/>
      <c r="R661" s="108"/>
    </row>
    <row r="662">
      <c r="I662" s="108"/>
      <c r="J662" s="108"/>
      <c r="K662" s="108"/>
      <c r="L662" s="108"/>
      <c r="M662" s="108"/>
      <c r="N662" s="108"/>
      <c r="O662" s="108"/>
      <c r="P662" s="108"/>
      <c r="Q662" s="108"/>
      <c r="R662" s="108"/>
    </row>
    <row r="663">
      <c r="I663" s="108"/>
      <c r="J663" s="108"/>
      <c r="K663" s="108"/>
      <c r="L663" s="108"/>
      <c r="M663" s="108"/>
      <c r="N663" s="108"/>
      <c r="O663" s="108"/>
      <c r="P663" s="108"/>
      <c r="Q663" s="108"/>
      <c r="R663" s="108"/>
    </row>
    <row r="664">
      <c r="I664" s="108"/>
      <c r="J664" s="108"/>
      <c r="K664" s="108"/>
      <c r="L664" s="108"/>
      <c r="M664" s="108"/>
      <c r="N664" s="108"/>
      <c r="O664" s="108"/>
      <c r="P664" s="108"/>
      <c r="Q664" s="108"/>
      <c r="R664" s="108"/>
    </row>
    <row r="665">
      <c r="I665" s="108"/>
      <c r="J665" s="108"/>
      <c r="K665" s="108"/>
      <c r="L665" s="108"/>
      <c r="M665" s="108"/>
      <c r="N665" s="108"/>
      <c r="O665" s="108"/>
      <c r="P665" s="108"/>
      <c r="Q665" s="108"/>
      <c r="R665" s="108"/>
    </row>
    <row r="666">
      <c r="I666" s="108"/>
      <c r="J666" s="108"/>
      <c r="K666" s="108"/>
      <c r="L666" s="108"/>
      <c r="M666" s="108"/>
      <c r="N666" s="108"/>
      <c r="O666" s="108"/>
      <c r="P666" s="108"/>
      <c r="Q666" s="108"/>
      <c r="R666" s="108"/>
    </row>
    <row r="667">
      <c r="I667" s="108"/>
      <c r="J667" s="108"/>
      <c r="K667" s="108"/>
      <c r="L667" s="108"/>
      <c r="M667" s="108"/>
      <c r="N667" s="108"/>
      <c r="O667" s="108"/>
      <c r="P667" s="108"/>
      <c r="Q667" s="108"/>
      <c r="R667" s="108"/>
    </row>
    <row r="668">
      <c r="I668" s="108"/>
      <c r="J668" s="108"/>
      <c r="K668" s="108"/>
      <c r="L668" s="108"/>
      <c r="M668" s="108"/>
      <c r="N668" s="108"/>
      <c r="O668" s="108"/>
      <c r="P668" s="108"/>
      <c r="Q668" s="108"/>
      <c r="R668" s="108"/>
    </row>
    <row r="669">
      <c r="I669" s="108"/>
      <c r="J669" s="108"/>
      <c r="K669" s="108"/>
      <c r="L669" s="108"/>
      <c r="M669" s="108"/>
      <c r="N669" s="108"/>
      <c r="O669" s="108"/>
      <c r="P669" s="108"/>
      <c r="Q669" s="108"/>
      <c r="R669" s="108"/>
    </row>
    <row r="670">
      <c r="I670" s="108"/>
      <c r="J670" s="108"/>
      <c r="K670" s="108"/>
      <c r="L670" s="108"/>
      <c r="M670" s="108"/>
      <c r="N670" s="108"/>
      <c r="O670" s="108"/>
      <c r="P670" s="108"/>
      <c r="Q670" s="108"/>
      <c r="R670" s="108"/>
    </row>
    <row r="671">
      <c r="I671" s="108"/>
      <c r="J671" s="108"/>
      <c r="K671" s="108"/>
      <c r="L671" s="108"/>
      <c r="M671" s="108"/>
      <c r="N671" s="108"/>
      <c r="O671" s="108"/>
      <c r="P671" s="108"/>
      <c r="Q671" s="108"/>
      <c r="R671" s="108"/>
    </row>
    <row r="672">
      <c r="I672" s="108"/>
      <c r="J672" s="108"/>
      <c r="K672" s="108"/>
      <c r="L672" s="108"/>
      <c r="M672" s="108"/>
      <c r="N672" s="108"/>
      <c r="O672" s="108"/>
      <c r="P672" s="108"/>
      <c r="Q672" s="108"/>
      <c r="R672" s="108"/>
    </row>
    <row r="673">
      <c r="I673" s="108"/>
      <c r="J673" s="108"/>
      <c r="K673" s="108"/>
      <c r="L673" s="108"/>
      <c r="M673" s="108"/>
      <c r="N673" s="108"/>
      <c r="O673" s="108"/>
      <c r="P673" s="108"/>
      <c r="Q673" s="108"/>
      <c r="R673" s="108"/>
    </row>
    <row r="674">
      <c r="I674" s="108"/>
      <c r="J674" s="108"/>
      <c r="K674" s="108"/>
      <c r="L674" s="108"/>
      <c r="M674" s="108"/>
      <c r="N674" s="108"/>
      <c r="O674" s="108"/>
      <c r="P674" s="108"/>
      <c r="Q674" s="108"/>
      <c r="R674" s="108"/>
    </row>
    <row r="675">
      <c r="I675" s="108"/>
      <c r="J675" s="108"/>
      <c r="K675" s="108"/>
      <c r="L675" s="108"/>
      <c r="M675" s="108"/>
      <c r="N675" s="108"/>
      <c r="O675" s="108"/>
      <c r="P675" s="108"/>
      <c r="Q675" s="108"/>
      <c r="R675" s="108"/>
    </row>
    <row r="676">
      <c r="I676" s="108"/>
      <c r="J676" s="108"/>
      <c r="K676" s="108"/>
      <c r="L676" s="108"/>
      <c r="M676" s="108"/>
      <c r="N676" s="108"/>
      <c r="O676" s="108"/>
      <c r="P676" s="108"/>
      <c r="Q676" s="108"/>
      <c r="R676" s="108"/>
    </row>
    <row r="677">
      <c r="I677" s="108"/>
      <c r="J677" s="108"/>
      <c r="K677" s="108"/>
      <c r="L677" s="108"/>
      <c r="M677" s="108"/>
      <c r="N677" s="108"/>
      <c r="O677" s="108"/>
      <c r="P677" s="108"/>
      <c r="Q677" s="108"/>
      <c r="R677" s="108"/>
    </row>
    <row r="678">
      <c r="I678" s="108"/>
      <c r="J678" s="108"/>
      <c r="K678" s="108"/>
      <c r="L678" s="108"/>
      <c r="M678" s="108"/>
      <c r="N678" s="108"/>
      <c r="O678" s="108"/>
      <c r="P678" s="108"/>
      <c r="Q678" s="108"/>
      <c r="R678" s="108"/>
    </row>
    <row r="679">
      <c r="I679" s="108"/>
      <c r="J679" s="108"/>
      <c r="K679" s="108"/>
      <c r="L679" s="108"/>
      <c r="M679" s="108"/>
      <c r="N679" s="108"/>
      <c r="O679" s="108"/>
      <c r="P679" s="108"/>
      <c r="Q679" s="108"/>
      <c r="R679" s="108"/>
    </row>
    <row r="680">
      <c r="I680" s="108"/>
      <c r="J680" s="108"/>
      <c r="K680" s="108"/>
      <c r="L680" s="108"/>
      <c r="M680" s="108"/>
      <c r="N680" s="108"/>
      <c r="O680" s="108"/>
      <c r="P680" s="108"/>
      <c r="Q680" s="108"/>
      <c r="R680" s="108"/>
    </row>
    <row r="681">
      <c r="I681" s="108"/>
      <c r="J681" s="108"/>
      <c r="K681" s="108"/>
      <c r="L681" s="108"/>
      <c r="M681" s="108"/>
      <c r="N681" s="108"/>
      <c r="O681" s="108"/>
      <c r="P681" s="108"/>
      <c r="Q681" s="108"/>
      <c r="R681" s="108"/>
    </row>
    <row r="682">
      <c r="I682" s="108"/>
      <c r="J682" s="108"/>
      <c r="K682" s="108"/>
      <c r="L682" s="108"/>
      <c r="M682" s="108"/>
      <c r="N682" s="108"/>
      <c r="O682" s="108"/>
      <c r="P682" s="108"/>
      <c r="Q682" s="108"/>
      <c r="R682" s="108"/>
    </row>
    <row r="683">
      <c r="I683" s="108"/>
      <c r="J683" s="108"/>
      <c r="K683" s="108"/>
      <c r="L683" s="108"/>
      <c r="M683" s="108"/>
      <c r="N683" s="108"/>
      <c r="O683" s="108"/>
      <c r="P683" s="108"/>
      <c r="Q683" s="108"/>
      <c r="R683" s="108"/>
    </row>
    <row r="684">
      <c r="I684" s="108"/>
      <c r="J684" s="108"/>
      <c r="K684" s="108"/>
      <c r="L684" s="108"/>
      <c r="M684" s="108"/>
      <c r="N684" s="108"/>
      <c r="O684" s="108"/>
      <c r="P684" s="108"/>
      <c r="Q684" s="108"/>
      <c r="R684" s="108"/>
    </row>
    <row r="685">
      <c r="I685" s="108"/>
      <c r="J685" s="108"/>
      <c r="K685" s="108"/>
      <c r="L685" s="108"/>
      <c r="M685" s="108"/>
      <c r="N685" s="108"/>
      <c r="O685" s="108"/>
      <c r="P685" s="108"/>
      <c r="Q685" s="108"/>
      <c r="R685" s="108"/>
    </row>
    <row r="686">
      <c r="I686" s="108"/>
      <c r="J686" s="108"/>
      <c r="K686" s="108"/>
      <c r="L686" s="108"/>
      <c r="M686" s="108"/>
      <c r="N686" s="108"/>
      <c r="O686" s="108"/>
      <c r="P686" s="108"/>
      <c r="Q686" s="108"/>
      <c r="R686" s="108"/>
    </row>
    <row r="687">
      <c r="I687" s="108"/>
      <c r="J687" s="108"/>
      <c r="K687" s="108"/>
      <c r="L687" s="108"/>
      <c r="M687" s="108"/>
      <c r="N687" s="108"/>
      <c r="O687" s="108"/>
      <c r="P687" s="108"/>
      <c r="Q687" s="108"/>
      <c r="R687" s="108"/>
    </row>
    <row r="688">
      <c r="I688" s="108"/>
      <c r="J688" s="108"/>
      <c r="K688" s="108"/>
      <c r="L688" s="108"/>
      <c r="M688" s="108"/>
      <c r="N688" s="108"/>
      <c r="O688" s="108"/>
      <c r="P688" s="108"/>
      <c r="Q688" s="108"/>
      <c r="R688" s="108"/>
    </row>
    <row r="689">
      <c r="I689" s="108"/>
      <c r="J689" s="108"/>
      <c r="K689" s="108"/>
      <c r="L689" s="108"/>
      <c r="M689" s="108"/>
      <c r="N689" s="108"/>
      <c r="O689" s="108"/>
      <c r="P689" s="108"/>
      <c r="Q689" s="108"/>
      <c r="R689" s="108"/>
    </row>
    <row r="690">
      <c r="I690" s="108"/>
      <c r="J690" s="108"/>
      <c r="K690" s="108"/>
      <c r="L690" s="108"/>
      <c r="M690" s="108"/>
      <c r="N690" s="108"/>
      <c r="O690" s="108"/>
      <c r="P690" s="108"/>
      <c r="Q690" s="108"/>
      <c r="R690" s="108"/>
    </row>
    <row r="691">
      <c r="I691" s="108"/>
      <c r="J691" s="108"/>
      <c r="K691" s="108"/>
      <c r="L691" s="108"/>
      <c r="M691" s="108"/>
      <c r="N691" s="108"/>
      <c r="O691" s="108"/>
      <c r="P691" s="108"/>
      <c r="Q691" s="108"/>
      <c r="R691" s="108"/>
    </row>
    <row r="692">
      <c r="I692" s="108"/>
      <c r="J692" s="108"/>
      <c r="K692" s="108"/>
      <c r="L692" s="108"/>
      <c r="M692" s="108"/>
      <c r="N692" s="108"/>
      <c r="O692" s="108"/>
      <c r="P692" s="108"/>
      <c r="Q692" s="108"/>
      <c r="R692" s="108"/>
    </row>
    <row r="693">
      <c r="I693" s="108"/>
      <c r="J693" s="108"/>
      <c r="K693" s="108"/>
      <c r="L693" s="108"/>
      <c r="M693" s="108"/>
      <c r="N693" s="108"/>
      <c r="O693" s="108"/>
      <c r="P693" s="108"/>
      <c r="Q693" s="108"/>
      <c r="R693" s="108"/>
    </row>
    <row r="694">
      <c r="I694" s="108"/>
      <c r="J694" s="108"/>
      <c r="K694" s="108"/>
      <c r="L694" s="108"/>
      <c r="M694" s="108"/>
      <c r="N694" s="108"/>
      <c r="O694" s="108"/>
      <c r="P694" s="108"/>
      <c r="Q694" s="108"/>
      <c r="R694" s="108"/>
    </row>
    <row r="695">
      <c r="I695" s="108"/>
      <c r="J695" s="108"/>
      <c r="K695" s="108"/>
      <c r="L695" s="108"/>
      <c r="M695" s="108"/>
      <c r="N695" s="108"/>
      <c r="O695" s="108"/>
      <c r="P695" s="108"/>
      <c r="Q695" s="108"/>
      <c r="R695" s="108"/>
    </row>
    <row r="696">
      <c r="I696" s="108"/>
      <c r="J696" s="108"/>
      <c r="K696" s="108"/>
      <c r="L696" s="108"/>
      <c r="M696" s="108"/>
      <c r="N696" s="108"/>
      <c r="O696" s="108"/>
      <c r="P696" s="108"/>
      <c r="Q696" s="108"/>
      <c r="R696" s="108"/>
    </row>
    <row r="697">
      <c r="I697" s="108"/>
      <c r="J697" s="108"/>
      <c r="K697" s="108"/>
      <c r="L697" s="108"/>
      <c r="M697" s="108"/>
      <c r="N697" s="108"/>
      <c r="O697" s="108"/>
      <c r="P697" s="108"/>
      <c r="Q697" s="108"/>
      <c r="R697" s="108"/>
    </row>
    <row r="698">
      <c r="I698" s="108"/>
      <c r="J698" s="108"/>
      <c r="K698" s="108"/>
      <c r="L698" s="108"/>
      <c r="M698" s="108"/>
      <c r="N698" s="108"/>
      <c r="O698" s="108"/>
      <c r="P698" s="108"/>
      <c r="Q698" s="108"/>
      <c r="R698" s="108"/>
    </row>
    <row r="699">
      <c r="I699" s="108"/>
      <c r="J699" s="108"/>
      <c r="K699" s="108"/>
      <c r="L699" s="108"/>
      <c r="M699" s="108"/>
      <c r="N699" s="108"/>
      <c r="O699" s="108"/>
      <c r="P699" s="108"/>
      <c r="Q699" s="108"/>
      <c r="R699" s="108"/>
    </row>
    <row r="700">
      <c r="I700" s="108"/>
      <c r="J700" s="108"/>
      <c r="K700" s="108"/>
      <c r="L700" s="108"/>
      <c r="M700" s="108"/>
      <c r="N700" s="108"/>
      <c r="O700" s="108"/>
      <c r="P700" s="108"/>
      <c r="Q700" s="108"/>
      <c r="R700" s="108"/>
    </row>
    <row r="701">
      <c r="I701" s="108"/>
      <c r="J701" s="108"/>
      <c r="K701" s="108"/>
      <c r="L701" s="108"/>
      <c r="M701" s="108"/>
      <c r="N701" s="108"/>
      <c r="O701" s="108"/>
      <c r="P701" s="108"/>
      <c r="Q701" s="108"/>
      <c r="R701" s="108"/>
    </row>
    <row r="702">
      <c r="I702" s="108"/>
      <c r="J702" s="108"/>
      <c r="K702" s="108"/>
      <c r="L702" s="108"/>
      <c r="M702" s="108"/>
      <c r="N702" s="108"/>
      <c r="O702" s="108"/>
      <c r="P702" s="108"/>
      <c r="Q702" s="108"/>
      <c r="R702" s="108"/>
    </row>
    <row r="703">
      <c r="I703" s="108"/>
      <c r="J703" s="108"/>
      <c r="K703" s="108"/>
      <c r="L703" s="108"/>
      <c r="M703" s="108"/>
      <c r="N703" s="108"/>
      <c r="O703" s="108"/>
      <c r="P703" s="108"/>
      <c r="Q703" s="108"/>
      <c r="R703" s="108"/>
    </row>
    <row r="704">
      <c r="I704" s="108"/>
      <c r="J704" s="108"/>
      <c r="K704" s="108"/>
      <c r="L704" s="108"/>
      <c r="M704" s="108"/>
      <c r="N704" s="108"/>
      <c r="O704" s="108"/>
      <c r="P704" s="108"/>
      <c r="Q704" s="108"/>
      <c r="R704" s="108"/>
    </row>
    <row r="705">
      <c r="I705" s="108"/>
      <c r="J705" s="108"/>
      <c r="K705" s="108"/>
      <c r="L705" s="108"/>
      <c r="M705" s="108"/>
      <c r="N705" s="108"/>
      <c r="O705" s="108"/>
      <c r="P705" s="108"/>
      <c r="Q705" s="108"/>
      <c r="R705" s="108"/>
    </row>
    <row r="706">
      <c r="I706" s="108"/>
      <c r="J706" s="108"/>
      <c r="K706" s="108"/>
      <c r="L706" s="108"/>
      <c r="M706" s="108"/>
      <c r="N706" s="108"/>
      <c r="O706" s="108"/>
      <c r="P706" s="108"/>
      <c r="Q706" s="108"/>
      <c r="R706" s="108"/>
    </row>
    <row r="707">
      <c r="I707" s="108"/>
      <c r="J707" s="108"/>
      <c r="K707" s="108"/>
      <c r="L707" s="108"/>
      <c r="M707" s="108"/>
      <c r="N707" s="108"/>
      <c r="O707" s="108"/>
      <c r="P707" s="108"/>
      <c r="Q707" s="108"/>
      <c r="R707" s="108"/>
    </row>
    <row r="708">
      <c r="I708" s="108"/>
      <c r="J708" s="108"/>
      <c r="K708" s="108"/>
      <c r="L708" s="108"/>
      <c r="M708" s="108"/>
      <c r="N708" s="108"/>
      <c r="O708" s="108"/>
      <c r="P708" s="108"/>
      <c r="Q708" s="108"/>
      <c r="R708" s="108"/>
    </row>
    <row r="709">
      <c r="I709" s="108"/>
      <c r="J709" s="108"/>
      <c r="K709" s="108"/>
      <c r="L709" s="108"/>
      <c r="M709" s="108"/>
      <c r="N709" s="108"/>
      <c r="O709" s="108"/>
      <c r="P709" s="108"/>
      <c r="Q709" s="108"/>
      <c r="R709" s="108"/>
    </row>
    <row r="710">
      <c r="I710" s="108"/>
      <c r="J710" s="108"/>
      <c r="K710" s="108"/>
      <c r="L710" s="108"/>
      <c r="M710" s="108"/>
      <c r="N710" s="108"/>
      <c r="O710" s="108"/>
      <c r="P710" s="108"/>
      <c r="Q710" s="108"/>
      <c r="R710" s="108"/>
    </row>
    <row r="711">
      <c r="I711" s="108"/>
      <c r="J711" s="108"/>
      <c r="K711" s="108"/>
      <c r="L711" s="108"/>
      <c r="M711" s="108"/>
      <c r="N711" s="108"/>
      <c r="O711" s="108"/>
      <c r="P711" s="108"/>
      <c r="Q711" s="108"/>
      <c r="R711" s="108"/>
    </row>
    <row r="712">
      <c r="I712" s="108"/>
      <c r="J712" s="108"/>
      <c r="K712" s="108"/>
      <c r="L712" s="108"/>
      <c r="M712" s="108"/>
      <c r="N712" s="108"/>
      <c r="O712" s="108"/>
      <c r="P712" s="108"/>
      <c r="Q712" s="108"/>
      <c r="R712" s="108"/>
    </row>
    <row r="713">
      <c r="I713" s="108"/>
      <c r="J713" s="108"/>
      <c r="K713" s="108"/>
      <c r="L713" s="108"/>
      <c r="M713" s="108"/>
      <c r="N713" s="108"/>
      <c r="O713" s="108"/>
      <c r="P713" s="108"/>
      <c r="Q713" s="108"/>
      <c r="R713" s="108"/>
    </row>
    <row r="714">
      <c r="I714" s="108"/>
      <c r="J714" s="108"/>
      <c r="K714" s="108"/>
      <c r="L714" s="108"/>
      <c r="M714" s="108"/>
      <c r="N714" s="108"/>
      <c r="O714" s="108"/>
      <c r="P714" s="108"/>
      <c r="Q714" s="108"/>
      <c r="R714" s="108"/>
    </row>
    <row r="715">
      <c r="I715" s="108"/>
      <c r="J715" s="108"/>
      <c r="K715" s="108"/>
      <c r="L715" s="108"/>
      <c r="M715" s="108"/>
      <c r="N715" s="108"/>
      <c r="O715" s="108"/>
      <c r="P715" s="108"/>
      <c r="Q715" s="108"/>
      <c r="R715" s="108"/>
    </row>
    <row r="716">
      <c r="I716" s="108"/>
      <c r="J716" s="108"/>
      <c r="K716" s="108"/>
      <c r="L716" s="108"/>
      <c r="M716" s="108"/>
      <c r="N716" s="108"/>
      <c r="O716" s="108"/>
      <c r="P716" s="108"/>
      <c r="Q716" s="108"/>
      <c r="R716" s="108"/>
    </row>
    <row r="717">
      <c r="I717" s="108"/>
      <c r="J717" s="108"/>
      <c r="K717" s="108"/>
      <c r="L717" s="108"/>
      <c r="M717" s="108"/>
      <c r="N717" s="108"/>
      <c r="O717" s="108"/>
      <c r="P717" s="108"/>
      <c r="Q717" s="108"/>
      <c r="R717" s="108"/>
    </row>
    <row r="718">
      <c r="I718" s="108"/>
      <c r="J718" s="108"/>
      <c r="K718" s="108"/>
      <c r="L718" s="108"/>
      <c r="M718" s="108"/>
      <c r="N718" s="108"/>
      <c r="O718" s="108"/>
      <c r="P718" s="108"/>
      <c r="Q718" s="108"/>
      <c r="R718" s="108"/>
    </row>
    <row r="719">
      <c r="I719" s="108"/>
      <c r="J719" s="108"/>
      <c r="K719" s="108"/>
      <c r="L719" s="108"/>
      <c r="M719" s="108"/>
      <c r="N719" s="108"/>
      <c r="O719" s="108"/>
      <c r="P719" s="108"/>
      <c r="Q719" s="108"/>
      <c r="R719" s="108"/>
    </row>
    <row r="720">
      <c r="I720" s="108"/>
      <c r="J720" s="108"/>
      <c r="K720" s="108"/>
      <c r="L720" s="108"/>
      <c r="M720" s="108"/>
      <c r="N720" s="108"/>
      <c r="O720" s="108"/>
      <c r="P720" s="108"/>
      <c r="Q720" s="108"/>
      <c r="R720" s="108"/>
    </row>
    <row r="721">
      <c r="I721" s="108"/>
      <c r="J721" s="108"/>
      <c r="K721" s="108"/>
      <c r="L721" s="108"/>
      <c r="M721" s="108"/>
      <c r="N721" s="108"/>
      <c r="O721" s="108"/>
      <c r="P721" s="108"/>
      <c r="Q721" s="108"/>
      <c r="R721" s="108"/>
    </row>
    <row r="722">
      <c r="I722" s="108"/>
      <c r="J722" s="108"/>
      <c r="K722" s="108"/>
      <c r="L722" s="108"/>
      <c r="M722" s="108"/>
      <c r="N722" s="108"/>
      <c r="O722" s="108"/>
      <c r="P722" s="108"/>
      <c r="Q722" s="108"/>
      <c r="R722" s="108"/>
    </row>
    <row r="723">
      <c r="I723" s="108"/>
      <c r="J723" s="108"/>
      <c r="K723" s="108"/>
      <c r="L723" s="108"/>
      <c r="M723" s="108"/>
      <c r="N723" s="108"/>
      <c r="O723" s="108"/>
      <c r="P723" s="108"/>
      <c r="Q723" s="108"/>
      <c r="R723" s="108"/>
    </row>
    <row r="724">
      <c r="I724" s="108"/>
      <c r="J724" s="108"/>
      <c r="K724" s="108"/>
      <c r="L724" s="108"/>
      <c r="M724" s="108"/>
      <c r="N724" s="108"/>
      <c r="O724" s="108"/>
      <c r="P724" s="108"/>
      <c r="Q724" s="108"/>
      <c r="R724" s="108"/>
    </row>
    <row r="725">
      <c r="I725" s="108"/>
      <c r="J725" s="108"/>
      <c r="K725" s="108"/>
      <c r="L725" s="108"/>
      <c r="M725" s="108"/>
      <c r="N725" s="108"/>
      <c r="O725" s="108"/>
      <c r="P725" s="108"/>
      <c r="Q725" s="108"/>
      <c r="R725" s="108"/>
    </row>
    <row r="726">
      <c r="I726" s="108"/>
      <c r="J726" s="108"/>
      <c r="K726" s="108"/>
      <c r="L726" s="108"/>
      <c r="M726" s="108"/>
      <c r="N726" s="108"/>
      <c r="O726" s="108"/>
      <c r="P726" s="108"/>
      <c r="Q726" s="108"/>
      <c r="R726" s="108"/>
    </row>
    <row r="727">
      <c r="I727" s="108"/>
      <c r="J727" s="108"/>
      <c r="K727" s="108"/>
      <c r="L727" s="108"/>
      <c r="M727" s="108"/>
      <c r="N727" s="108"/>
      <c r="O727" s="108"/>
      <c r="P727" s="108"/>
      <c r="Q727" s="108"/>
      <c r="R727" s="108"/>
    </row>
    <row r="728">
      <c r="I728" s="108"/>
      <c r="J728" s="108"/>
      <c r="K728" s="108"/>
      <c r="L728" s="108"/>
      <c r="M728" s="108"/>
      <c r="N728" s="108"/>
      <c r="O728" s="108"/>
      <c r="P728" s="108"/>
      <c r="Q728" s="108"/>
      <c r="R728" s="108"/>
    </row>
    <row r="729">
      <c r="I729" s="108"/>
      <c r="J729" s="108"/>
      <c r="K729" s="108"/>
      <c r="L729" s="108"/>
      <c r="M729" s="108"/>
      <c r="N729" s="108"/>
      <c r="O729" s="108"/>
      <c r="P729" s="108"/>
      <c r="Q729" s="108"/>
      <c r="R729" s="108"/>
    </row>
    <row r="730">
      <c r="I730" s="108"/>
      <c r="J730" s="108"/>
      <c r="K730" s="108"/>
      <c r="L730" s="108"/>
      <c r="M730" s="108"/>
      <c r="N730" s="108"/>
      <c r="O730" s="108"/>
      <c r="P730" s="108"/>
      <c r="Q730" s="108"/>
      <c r="R730" s="108"/>
    </row>
    <row r="731">
      <c r="I731" s="108"/>
      <c r="J731" s="108"/>
      <c r="K731" s="108"/>
      <c r="L731" s="108"/>
      <c r="M731" s="108"/>
      <c r="N731" s="108"/>
      <c r="O731" s="108"/>
      <c r="P731" s="108"/>
      <c r="Q731" s="108"/>
      <c r="R731" s="108"/>
    </row>
    <row r="732">
      <c r="I732" s="108"/>
      <c r="J732" s="108"/>
      <c r="K732" s="108"/>
      <c r="L732" s="108"/>
      <c r="M732" s="108"/>
      <c r="N732" s="108"/>
      <c r="O732" s="108"/>
      <c r="P732" s="108"/>
      <c r="Q732" s="108"/>
      <c r="R732" s="108"/>
    </row>
    <row r="733">
      <c r="I733" s="108"/>
      <c r="J733" s="108"/>
      <c r="K733" s="108"/>
      <c r="L733" s="108"/>
      <c r="M733" s="108"/>
      <c r="N733" s="108"/>
      <c r="O733" s="108"/>
      <c r="P733" s="108"/>
      <c r="Q733" s="108"/>
      <c r="R733" s="108"/>
    </row>
    <row r="734">
      <c r="I734" s="108"/>
      <c r="J734" s="108"/>
      <c r="K734" s="108"/>
      <c r="L734" s="108"/>
      <c r="M734" s="108"/>
      <c r="N734" s="108"/>
      <c r="O734" s="108"/>
      <c r="P734" s="108"/>
      <c r="Q734" s="108"/>
      <c r="R734" s="108"/>
    </row>
    <row r="735">
      <c r="I735" s="108"/>
      <c r="J735" s="108"/>
      <c r="K735" s="108"/>
      <c r="L735" s="108"/>
      <c r="M735" s="108"/>
      <c r="N735" s="108"/>
      <c r="O735" s="108"/>
      <c r="P735" s="108"/>
      <c r="Q735" s="108"/>
      <c r="R735" s="108"/>
    </row>
    <row r="736">
      <c r="I736" s="108"/>
      <c r="J736" s="108"/>
      <c r="K736" s="108"/>
      <c r="L736" s="108"/>
      <c r="M736" s="108"/>
      <c r="N736" s="108"/>
      <c r="O736" s="108"/>
      <c r="P736" s="108"/>
      <c r="Q736" s="108"/>
      <c r="R736" s="108"/>
    </row>
    <row r="737">
      <c r="I737" s="108"/>
      <c r="J737" s="108"/>
      <c r="K737" s="108"/>
      <c r="L737" s="108"/>
      <c r="M737" s="108"/>
      <c r="N737" s="108"/>
      <c r="O737" s="108"/>
      <c r="P737" s="108"/>
      <c r="Q737" s="108"/>
      <c r="R737" s="108"/>
    </row>
    <row r="738">
      <c r="I738" s="108"/>
      <c r="J738" s="108"/>
      <c r="K738" s="108"/>
      <c r="L738" s="108"/>
      <c r="M738" s="108"/>
      <c r="N738" s="108"/>
      <c r="O738" s="108"/>
      <c r="P738" s="108"/>
      <c r="Q738" s="108"/>
      <c r="R738" s="108"/>
    </row>
    <row r="739">
      <c r="I739" s="108"/>
      <c r="J739" s="108"/>
      <c r="K739" s="108"/>
      <c r="L739" s="108"/>
      <c r="M739" s="108"/>
      <c r="N739" s="108"/>
      <c r="O739" s="108"/>
      <c r="P739" s="108"/>
      <c r="Q739" s="108"/>
      <c r="R739" s="108"/>
    </row>
    <row r="740">
      <c r="I740" s="108"/>
      <c r="J740" s="108"/>
      <c r="K740" s="108"/>
      <c r="L740" s="108"/>
      <c r="M740" s="108"/>
      <c r="N740" s="108"/>
      <c r="O740" s="108"/>
      <c r="P740" s="108"/>
      <c r="Q740" s="108"/>
      <c r="R740" s="108"/>
    </row>
    <row r="741">
      <c r="I741" s="108"/>
      <c r="J741" s="108"/>
      <c r="K741" s="108"/>
      <c r="L741" s="108"/>
      <c r="M741" s="108"/>
      <c r="N741" s="108"/>
      <c r="O741" s="108"/>
      <c r="P741" s="108"/>
      <c r="Q741" s="108"/>
      <c r="R741" s="108"/>
    </row>
    <row r="742">
      <c r="I742" s="108"/>
      <c r="J742" s="108"/>
      <c r="K742" s="108"/>
      <c r="L742" s="108"/>
      <c r="M742" s="108"/>
      <c r="N742" s="108"/>
      <c r="O742" s="108"/>
      <c r="P742" s="108"/>
      <c r="Q742" s="108"/>
      <c r="R742" s="108"/>
    </row>
    <row r="743">
      <c r="I743" s="108"/>
      <c r="J743" s="108"/>
      <c r="K743" s="108"/>
      <c r="L743" s="108"/>
      <c r="M743" s="108"/>
      <c r="N743" s="108"/>
      <c r="O743" s="108"/>
      <c r="P743" s="108"/>
      <c r="Q743" s="108"/>
      <c r="R743" s="108"/>
    </row>
    <row r="744">
      <c r="I744" s="108"/>
      <c r="J744" s="108"/>
      <c r="K744" s="108"/>
      <c r="L744" s="108"/>
      <c r="M744" s="108"/>
      <c r="N744" s="108"/>
      <c r="O744" s="108"/>
      <c r="P744" s="108"/>
      <c r="Q744" s="108"/>
      <c r="R744" s="108"/>
    </row>
    <row r="745">
      <c r="I745" s="108"/>
      <c r="J745" s="108"/>
      <c r="K745" s="108"/>
      <c r="L745" s="108"/>
      <c r="M745" s="108"/>
      <c r="N745" s="108"/>
      <c r="O745" s="108"/>
      <c r="P745" s="108"/>
      <c r="Q745" s="108"/>
      <c r="R745" s="108"/>
    </row>
    <row r="746">
      <c r="I746" s="108"/>
      <c r="J746" s="108"/>
      <c r="K746" s="108"/>
      <c r="L746" s="108"/>
      <c r="M746" s="108"/>
      <c r="N746" s="108"/>
      <c r="O746" s="108"/>
      <c r="P746" s="108"/>
      <c r="Q746" s="108"/>
      <c r="R746" s="108"/>
    </row>
    <row r="747">
      <c r="I747" s="108"/>
      <c r="J747" s="108"/>
      <c r="K747" s="108"/>
      <c r="L747" s="108"/>
      <c r="M747" s="108"/>
      <c r="N747" s="108"/>
      <c r="O747" s="108"/>
      <c r="P747" s="108"/>
      <c r="Q747" s="108"/>
      <c r="R747" s="108"/>
    </row>
    <row r="748">
      <c r="I748" s="108"/>
      <c r="J748" s="108"/>
      <c r="K748" s="108"/>
      <c r="L748" s="108"/>
      <c r="M748" s="108"/>
      <c r="N748" s="108"/>
      <c r="O748" s="108"/>
      <c r="P748" s="108"/>
      <c r="Q748" s="108"/>
      <c r="R748" s="108"/>
    </row>
    <row r="749">
      <c r="I749" s="108"/>
      <c r="J749" s="108"/>
      <c r="K749" s="108"/>
      <c r="L749" s="108"/>
      <c r="M749" s="108"/>
      <c r="N749" s="108"/>
      <c r="O749" s="108"/>
      <c r="P749" s="108"/>
      <c r="Q749" s="108"/>
      <c r="R749" s="108"/>
    </row>
    <row r="750">
      <c r="I750" s="108"/>
      <c r="J750" s="108"/>
      <c r="K750" s="108"/>
      <c r="L750" s="108"/>
      <c r="M750" s="108"/>
      <c r="N750" s="108"/>
      <c r="O750" s="108"/>
      <c r="P750" s="108"/>
      <c r="Q750" s="108"/>
      <c r="R750" s="108"/>
    </row>
    <row r="751">
      <c r="I751" s="108"/>
      <c r="J751" s="108"/>
      <c r="K751" s="108"/>
      <c r="L751" s="108"/>
      <c r="M751" s="108"/>
      <c r="N751" s="108"/>
      <c r="O751" s="108"/>
      <c r="P751" s="108"/>
      <c r="Q751" s="108"/>
      <c r="R751" s="108"/>
    </row>
    <row r="752">
      <c r="I752" s="108"/>
      <c r="J752" s="108"/>
      <c r="K752" s="108"/>
      <c r="L752" s="108"/>
      <c r="M752" s="108"/>
      <c r="N752" s="108"/>
      <c r="O752" s="108"/>
      <c r="P752" s="108"/>
      <c r="Q752" s="108"/>
      <c r="R752" s="108"/>
    </row>
    <row r="753">
      <c r="I753" s="108"/>
      <c r="J753" s="108"/>
      <c r="K753" s="108"/>
      <c r="L753" s="108"/>
      <c r="M753" s="108"/>
      <c r="N753" s="108"/>
      <c r="O753" s="108"/>
      <c r="P753" s="108"/>
      <c r="Q753" s="108"/>
      <c r="R753" s="108"/>
    </row>
    <row r="754">
      <c r="I754" s="108"/>
      <c r="J754" s="108"/>
      <c r="K754" s="108"/>
      <c r="L754" s="108"/>
      <c r="M754" s="108"/>
      <c r="N754" s="108"/>
      <c r="O754" s="108"/>
      <c r="P754" s="108"/>
      <c r="Q754" s="108"/>
      <c r="R754" s="108"/>
    </row>
    <row r="755">
      <c r="I755" s="108"/>
      <c r="J755" s="108"/>
      <c r="K755" s="108"/>
      <c r="L755" s="108"/>
      <c r="M755" s="108"/>
      <c r="N755" s="108"/>
      <c r="O755" s="108"/>
      <c r="P755" s="108"/>
      <c r="Q755" s="108"/>
      <c r="R755" s="108"/>
    </row>
    <row r="756">
      <c r="I756" s="108"/>
      <c r="J756" s="108"/>
      <c r="K756" s="108"/>
      <c r="L756" s="108"/>
      <c r="M756" s="108"/>
      <c r="N756" s="108"/>
      <c r="O756" s="108"/>
      <c r="P756" s="108"/>
      <c r="Q756" s="108"/>
      <c r="R756" s="108"/>
    </row>
    <row r="757">
      <c r="I757" s="108"/>
      <c r="J757" s="108"/>
      <c r="K757" s="108"/>
      <c r="L757" s="108"/>
      <c r="M757" s="108"/>
      <c r="N757" s="108"/>
      <c r="O757" s="108"/>
      <c r="P757" s="108"/>
      <c r="Q757" s="108"/>
      <c r="R757" s="108"/>
    </row>
    <row r="758">
      <c r="I758" s="108"/>
      <c r="J758" s="108"/>
      <c r="K758" s="108"/>
      <c r="L758" s="108"/>
      <c r="M758" s="108"/>
      <c r="N758" s="108"/>
      <c r="O758" s="108"/>
      <c r="P758" s="108"/>
      <c r="Q758" s="108"/>
      <c r="R758" s="108"/>
    </row>
    <row r="759">
      <c r="I759" s="108"/>
      <c r="J759" s="108"/>
      <c r="K759" s="108"/>
      <c r="L759" s="108"/>
      <c r="M759" s="108"/>
      <c r="N759" s="108"/>
      <c r="O759" s="108"/>
      <c r="P759" s="108"/>
      <c r="Q759" s="108"/>
      <c r="R759" s="108"/>
    </row>
    <row r="760">
      <c r="I760" s="108"/>
      <c r="J760" s="108"/>
      <c r="K760" s="108"/>
      <c r="L760" s="108"/>
      <c r="M760" s="108"/>
      <c r="N760" s="108"/>
      <c r="O760" s="108"/>
      <c r="P760" s="108"/>
      <c r="Q760" s="108"/>
      <c r="R760" s="108"/>
    </row>
    <row r="761">
      <c r="I761" s="108"/>
      <c r="J761" s="108"/>
      <c r="K761" s="108"/>
      <c r="L761" s="108"/>
      <c r="M761" s="108"/>
      <c r="N761" s="108"/>
      <c r="O761" s="108"/>
      <c r="P761" s="108"/>
      <c r="Q761" s="108"/>
      <c r="R761" s="108"/>
    </row>
    <row r="762">
      <c r="I762" s="108"/>
      <c r="J762" s="108"/>
      <c r="K762" s="108"/>
      <c r="L762" s="108"/>
      <c r="M762" s="108"/>
      <c r="N762" s="108"/>
      <c r="O762" s="108"/>
      <c r="P762" s="108"/>
      <c r="Q762" s="108"/>
      <c r="R762" s="108"/>
    </row>
    <row r="763">
      <c r="I763" s="108"/>
      <c r="J763" s="108"/>
      <c r="K763" s="108"/>
      <c r="L763" s="108"/>
      <c r="M763" s="108"/>
      <c r="N763" s="108"/>
      <c r="O763" s="108"/>
      <c r="P763" s="108"/>
      <c r="Q763" s="108"/>
      <c r="R763" s="108"/>
    </row>
    <row r="764">
      <c r="I764" s="108"/>
      <c r="J764" s="108"/>
      <c r="K764" s="108"/>
      <c r="L764" s="108"/>
      <c r="M764" s="108"/>
      <c r="N764" s="108"/>
      <c r="O764" s="108"/>
      <c r="P764" s="108"/>
      <c r="Q764" s="108"/>
      <c r="R764" s="108"/>
    </row>
    <row r="765">
      <c r="I765" s="108"/>
      <c r="J765" s="108"/>
      <c r="K765" s="108"/>
      <c r="L765" s="108"/>
      <c r="M765" s="108"/>
      <c r="N765" s="108"/>
      <c r="O765" s="108"/>
      <c r="P765" s="108"/>
      <c r="Q765" s="108"/>
      <c r="R765" s="108"/>
    </row>
    <row r="766">
      <c r="I766" s="108"/>
      <c r="J766" s="108"/>
      <c r="K766" s="108"/>
      <c r="L766" s="108"/>
      <c r="M766" s="108"/>
      <c r="N766" s="108"/>
      <c r="O766" s="108"/>
      <c r="P766" s="108"/>
      <c r="Q766" s="108"/>
      <c r="R766" s="108"/>
    </row>
    <row r="767">
      <c r="I767" s="108"/>
      <c r="J767" s="108"/>
      <c r="K767" s="108"/>
      <c r="L767" s="108"/>
      <c r="M767" s="108"/>
      <c r="N767" s="108"/>
      <c r="O767" s="108"/>
      <c r="P767" s="108"/>
      <c r="Q767" s="108"/>
      <c r="R767" s="108"/>
    </row>
    <row r="768">
      <c r="I768" s="108"/>
      <c r="J768" s="108"/>
      <c r="K768" s="108"/>
      <c r="L768" s="108"/>
      <c r="M768" s="108"/>
      <c r="N768" s="108"/>
      <c r="O768" s="108"/>
      <c r="P768" s="108"/>
      <c r="Q768" s="108"/>
      <c r="R768" s="108"/>
    </row>
    <row r="769">
      <c r="I769" s="108"/>
      <c r="J769" s="108"/>
      <c r="K769" s="108"/>
      <c r="L769" s="108"/>
      <c r="M769" s="108"/>
      <c r="N769" s="108"/>
      <c r="O769" s="108"/>
      <c r="P769" s="108"/>
      <c r="Q769" s="108"/>
      <c r="R769" s="108"/>
    </row>
    <row r="770">
      <c r="I770" s="108"/>
      <c r="J770" s="108"/>
      <c r="K770" s="108"/>
      <c r="L770" s="108"/>
      <c r="M770" s="108"/>
      <c r="N770" s="108"/>
      <c r="O770" s="108"/>
      <c r="P770" s="108"/>
      <c r="Q770" s="108"/>
      <c r="R770" s="108"/>
    </row>
    <row r="771">
      <c r="I771" s="108"/>
      <c r="J771" s="108"/>
      <c r="K771" s="108"/>
      <c r="L771" s="108"/>
      <c r="M771" s="108"/>
      <c r="N771" s="108"/>
      <c r="O771" s="108"/>
      <c r="P771" s="108"/>
      <c r="Q771" s="108"/>
      <c r="R771" s="108"/>
    </row>
    <row r="772">
      <c r="I772" s="108"/>
      <c r="J772" s="108"/>
      <c r="K772" s="108"/>
      <c r="L772" s="108"/>
      <c r="M772" s="108"/>
      <c r="N772" s="108"/>
      <c r="O772" s="108"/>
      <c r="P772" s="108"/>
      <c r="Q772" s="108"/>
      <c r="R772" s="108"/>
    </row>
    <row r="773">
      <c r="I773" s="108"/>
      <c r="J773" s="108"/>
      <c r="K773" s="108"/>
      <c r="L773" s="108"/>
      <c r="M773" s="108"/>
      <c r="N773" s="108"/>
      <c r="O773" s="108"/>
      <c r="P773" s="108"/>
      <c r="Q773" s="108"/>
      <c r="R773" s="108"/>
    </row>
    <row r="774">
      <c r="I774" s="108"/>
      <c r="J774" s="108"/>
      <c r="K774" s="108"/>
      <c r="L774" s="108"/>
      <c r="M774" s="108"/>
      <c r="N774" s="108"/>
      <c r="O774" s="108"/>
      <c r="P774" s="108"/>
      <c r="Q774" s="108"/>
      <c r="R774" s="108"/>
    </row>
    <row r="775">
      <c r="I775" s="108"/>
      <c r="J775" s="108"/>
      <c r="K775" s="108"/>
      <c r="L775" s="108"/>
      <c r="M775" s="108"/>
      <c r="N775" s="108"/>
      <c r="O775" s="108"/>
      <c r="P775" s="108"/>
      <c r="Q775" s="108"/>
      <c r="R775" s="108"/>
    </row>
    <row r="776">
      <c r="I776" s="108"/>
      <c r="J776" s="108"/>
      <c r="K776" s="108"/>
      <c r="L776" s="108"/>
      <c r="M776" s="108"/>
      <c r="N776" s="108"/>
      <c r="O776" s="108"/>
      <c r="P776" s="108"/>
      <c r="Q776" s="108"/>
      <c r="R776" s="108"/>
    </row>
    <row r="777">
      <c r="I777" s="108"/>
      <c r="J777" s="108"/>
      <c r="K777" s="108"/>
      <c r="L777" s="108"/>
      <c r="M777" s="108"/>
      <c r="N777" s="108"/>
      <c r="O777" s="108"/>
      <c r="P777" s="108"/>
      <c r="Q777" s="108"/>
      <c r="R777" s="108"/>
    </row>
    <row r="778">
      <c r="I778" s="108"/>
      <c r="J778" s="108"/>
      <c r="K778" s="108"/>
      <c r="L778" s="108"/>
      <c r="M778" s="108"/>
      <c r="N778" s="108"/>
      <c r="O778" s="108"/>
      <c r="P778" s="108"/>
      <c r="Q778" s="108"/>
      <c r="R778" s="108"/>
    </row>
    <row r="779">
      <c r="I779" s="108"/>
      <c r="J779" s="108"/>
      <c r="K779" s="108"/>
      <c r="L779" s="108"/>
      <c r="M779" s="108"/>
      <c r="N779" s="108"/>
      <c r="O779" s="108"/>
      <c r="P779" s="108"/>
      <c r="Q779" s="108"/>
      <c r="R779" s="108"/>
    </row>
    <row r="780">
      <c r="I780" s="108"/>
      <c r="J780" s="108"/>
      <c r="K780" s="108"/>
      <c r="L780" s="108"/>
      <c r="M780" s="108"/>
      <c r="N780" s="108"/>
      <c r="O780" s="108"/>
      <c r="P780" s="108"/>
      <c r="Q780" s="108"/>
      <c r="R780" s="108"/>
    </row>
    <row r="781">
      <c r="I781" s="108"/>
      <c r="J781" s="108"/>
      <c r="K781" s="108"/>
      <c r="L781" s="108"/>
      <c r="M781" s="108"/>
      <c r="N781" s="108"/>
      <c r="O781" s="108"/>
      <c r="P781" s="108"/>
      <c r="Q781" s="108"/>
      <c r="R781" s="108"/>
    </row>
    <row r="782">
      <c r="I782" s="108"/>
      <c r="J782" s="108"/>
      <c r="K782" s="108"/>
      <c r="L782" s="108"/>
      <c r="M782" s="108"/>
      <c r="N782" s="108"/>
      <c r="O782" s="108"/>
      <c r="P782" s="108"/>
      <c r="Q782" s="108"/>
      <c r="R782" s="108"/>
    </row>
    <row r="783">
      <c r="I783" s="108"/>
      <c r="J783" s="108"/>
      <c r="K783" s="108"/>
      <c r="L783" s="108"/>
      <c r="M783" s="108"/>
      <c r="N783" s="108"/>
      <c r="O783" s="108"/>
      <c r="P783" s="108"/>
      <c r="Q783" s="108"/>
      <c r="R783" s="108"/>
    </row>
    <row r="784">
      <c r="I784" s="108"/>
      <c r="J784" s="108"/>
      <c r="K784" s="108"/>
      <c r="L784" s="108"/>
      <c r="M784" s="108"/>
      <c r="N784" s="108"/>
      <c r="O784" s="108"/>
      <c r="P784" s="108"/>
      <c r="Q784" s="108"/>
      <c r="R784" s="108"/>
    </row>
    <row r="785">
      <c r="I785" s="108"/>
      <c r="J785" s="108"/>
      <c r="K785" s="108"/>
      <c r="L785" s="108"/>
      <c r="M785" s="108"/>
      <c r="N785" s="108"/>
      <c r="O785" s="108"/>
      <c r="P785" s="108"/>
      <c r="Q785" s="108"/>
      <c r="R785" s="108"/>
    </row>
    <row r="786">
      <c r="I786" s="108"/>
      <c r="J786" s="108"/>
      <c r="K786" s="108"/>
      <c r="L786" s="108"/>
      <c r="M786" s="108"/>
      <c r="N786" s="108"/>
      <c r="O786" s="108"/>
      <c r="P786" s="108"/>
      <c r="Q786" s="108"/>
      <c r="R786" s="108"/>
    </row>
    <row r="787">
      <c r="I787" s="108"/>
      <c r="J787" s="108"/>
      <c r="K787" s="108"/>
      <c r="L787" s="108"/>
      <c r="M787" s="108"/>
      <c r="N787" s="108"/>
      <c r="O787" s="108"/>
      <c r="P787" s="108"/>
      <c r="Q787" s="108"/>
      <c r="R787" s="108"/>
    </row>
    <row r="788">
      <c r="I788" s="108"/>
      <c r="J788" s="108"/>
      <c r="K788" s="108"/>
      <c r="L788" s="108"/>
      <c r="M788" s="108"/>
      <c r="N788" s="108"/>
      <c r="O788" s="108"/>
      <c r="P788" s="108"/>
      <c r="Q788" s="108"/>
      <c r="R788" s="108"/>
    </row>
    <row r="789">
      <c r="I789" s="108"/>
      <c r="J789" s="108"/>
      <c r="K789" s="108"/>
      <c r="L789" s="108"/>
      <c r="M789" s="108"/>
      <c r="N789" s="108"/>
      <c r="O789" s="108"/>
      <c r="P789" s="108"/>
      <c r="Q789" s="108"/>
      <c r="R789" s="108"/>
    </row>
    <row r="790">
      <c r="I790" s="108"/>
      <c r="J790" s="108"/>
      <c r="K790" s="108"/>
      <c r="L790" s="108"/>
      <c r="M790" s="108"/>
      <c r="N790" s="108"/>
      <c r="O790" s="108"/>
      <c r="P790" s="108"/>
      <c r="Q790" s="108"/>
      <c r="R790" s="108"/>
    </row>
    <row r="791">
      <c r="I791" s="108"/>
      <c r="J791" s="108"/>
      <c r="K791" s="108"/>
      <c r="L791" s="108"/>
      <c r="M791" s="108"/>
      <c r="N791" s="108"/>
      <c r="O791" s="108"/>
      <c r="P791" s="108"/>
      <c r="Q791" s="108"/>
      <c r="R791" s="108"/>
    </row>
    <row r="792">
      <c r="I792" s="108"/>
      <c r="J792" s="108"/>
      <c r="K792" s="108"/>
      <c r="L792" s="108"/>
      <c r="M792" s="108"/>
      <c r="N792" s="108"/>
      <c r="O792" s="108"/>
      <c r="P792" s="108"/>
      <c r="Q792" s="108"/>
      <c r="R792" s="108"/>
    </row>
    <row r="793">
      <c r="I793" s="108"/>
      <c r="J793" s="108"/>
      <c r="K793" s="108"/>
      <c r="L793" s="108"/>
      <c r="M793" s="108"/>
      <c r="N793" s="108"/>
      <c r="O793" s="108"/>
      <c r="P793" s="108"/>
      <c r="Q793" s="108"/>
      <c r="R793" s="108"/>
    </row>
    <row r="794">
      <c r="I794" s="108"/>
      <c r="J794" s="108"/>
      <c r="K794" s="108"/>
      <c r="L794" s="108"/>
      <c r="M794" s="108"/>
      <c r="N794" s="108"/>
      <c r="O794" s="108"/>
      <c r="P794" s="108"/>
      <c r="Q794" s="108"/>
      <c r="R794" s="108"/>
    </row>
    <row r="795">
      <c r="I795" s="108"/>
      <c r="J795" s="108"/>
      <c r="K795" s="108"/>
      <c r="L795" s="108"/>
      <c r="M795" s="108"/>
      <c r="N795" s="108"/>
      <c r="O795" s="108"/>
      <c r="P795" s="108"/>
      <c r="Q795" s="108"/>
      <c r="R795" s="108"/>
    </row>
    <row r="796">
      <c r="I796" s="108"/>
      <c r="J796" s="108"/>
      <c r="K796" s="108"/>
      <c r="L796" s="108"/>
      <c r="M796" s="108"/>
      <c r="N796" s="108"/>
      <c r="O796" s="108"/>
      <c r="P796" s="108"/>
      <c r="Q796" s="108"/>
      <c r="R796" s="108"/>
    </row>
    <row r="797">
      <c r="I797" s="108"/>
      <c r="J797" s="108"/>
      <c r="K797" s="108"/>
      <c r="L797" s="108"/>
      <c r="M797" s="108"/>
      <c r="N797" s="108"/>
      <c r="O797" s="108"/>
      <c r="P797" s="108"/>
      <c r="Q797" s="108"/>
      <c r="R797" s="108"/>
    </row>
    <row r="798">
      <c r="I798" s="108"/>
      <c r="J798" s="108"/>
      <c r="K798" s="108"/>
      <c r="L798" s="108"/>
      <c r="M798" s="108"/>
      <c r="N798" s="108"/>
      <c r="O798" s="108"/>
      <c r="P798" s="108"/>
      <c r="Q798" s="108"/>
      <c r="R798" s="108"/>
    </row>
    <row r="799">
      <c r="I799" s="108"/>
      <c r="J799" s="108"/>
      <c r="K799" s="108"/>
      <c r="L799" s="108"/>
      <c r="M799" s="108"/>
      <c r="N799" s="108"/>
      <c r="O799" s="108"/>
      <c r="P799" s="108"/>
      <c r="Q799" s="108"/>
      <c r="R799" s="108"/>
    </row>
    <row r="800">
      <c r="I800" s="108"/>
      <c r="J800" s="108"/>
      <c r="K800" s="108"/>
      <c r="L800" s="108"/>
      <c r="M800" s="108"/>
      <c r="N800" s="108"/>
      <c r="O800" s="108"/>
      <c r="P800" s="108"/>
      <c r="Q800" s="108"/>
      <c r="R800" s="108"/>
    </row>
    <row r="801">
      <c r="I801" s="108"/>
      <c r="J801" s="108"/>
      <c r="K801" s="108"/>
      <c r="L801" s="108"/>
      <c r="M801" s="108"/>
      <c r="N801" s="108"/>
      <c r="O801" s="108"/>
      <c r="P801" s="108"/>
      <c r="Q801" s="108"/>
      <c r="R801" s="108"/>
    </row>
    <row r="802">
      <c r="I802" s="108"/>
      <c r="J802" s="108"/>
      <c r="K802" s="108"/>
      <c r="L802" s="108"/>
      <c r="M802" s="108"/>
      <c r="N802" s="108"/>
      <c r="O802" s="108"/>
      <c r="P802" s="108"/>
      <c r="Q802" s="108"/>
      <c r="R802" s="108"/>
    </row>
    <row r="803">
      <c r="I803" s="108"/>
      <c r="J803" s="108"/>
      <c r="K803" s="108"/>
      <c r="L803" s="108"/>
      <c r="M803" s="108"/>
      <c r="N803" s="108"/>
      <c r="O803" s="108"/>
      <c r="P803" s="108"/>
      <c r="Q803" s="108"/>
      <c r="R803" s="108"/>
    </row>
    <row r="804">
      <c r="I804" s="108"/>
      <c r="J804" s="108"/>
      <c r="K804" s="108"/>
      <c r="L804" s="108"/>
      <c r="M804" s="108"/>
      <c r="N804" s="108"/>
      <c r="O804" s="108"/>
      <c r="P804" s="108"/>
      <c r="Q804" s="108"/>
      <c r="R804" s="108"/>
    </row>
    <row r="805">
      <c r="I805" s="108"/>
      <c r="J805" s="108"/>
      <c r="K805" s="108"/>
      <c r="L805" s="108"/>
      <c r="M805" s="108"/>
      <c r="N805" s="108"/>
      <c r="O805" s="108"/>
      <c r="P805" s="108"/>
      <c r="Q805" s="108"/>
      <c r="R805" s="108"/>
    </row>
    <row r="806">
      <c r="I806" s="108"/>
      <c r="J806" s="108"/>
      <c r="K806" s="108"/>
      <c r="L806" s="108"/>
      <c r="M806" s="108"/>
      <c r="N806" s="108"/>
      <c r="O806" s="108"/>
      <c r="P806" s="108"/>
      <c r="Q806" s="108"/>
      <c r="R806" s="108"/>
    </row>
    <row r="807">
      <c r="I807" s="108"/>
      <c r="J807" s="108"/>
      <c r="K807" s="108"/>
      <c r="L807" s="108"/>
      <c r="M807" s="108"/>
      <c r="N807" s="108"/>
      <c r="O807" s="108"/>
      <c r="P807" s="108"/>
      <c r="Q807" s="108"/>
      <c r="R807" s="108"/>
    </row>
    <row r="808">
      <c r="I808" s="108"/>
      <c r="J808" s="108"/>
      <c r="K808" s="108"/>
      <c r="L808" s="108"/>
      <c r="M808" s="108"/>
      <c r="N808" s="108"/>
      <c r="O808" s="108"/>
      <c r="P808" s="108"/>
      <c r="Q808" s="108"/>
      <c r="R808" s="108"/>
    </row>
    <row r="809">
      <c r="I809" s="108"/>
      <c r="J809" s="108"/>
      <c r="K809" s="108"/>
      <c r="L809" s="108"/>
      <c r="M809" s="108"/>
      <c r="N809" s="108"/>
      <c r="O809" s="108"/>
      <c r="P809" s="108"/>
      <c r="Q809" s="108"/>
      <c r="R809" s="108"/>
    </row>
    <row r="810">
      <c r="I810" s="108"/>
      <c r="J810" s="108"/>
      <c r="K810" s="108"/>
      <c r="L810" s="108"/>
      <c r="M810" s="108"/>
      <c r="N810" s="108"/>
      <c r="O810" s="108"/>
      <c r="P810" s="108"/>
      <c r="Q810" s="108"/>
      <c r="R810" s="108"/>
    </row>
    <row r="811">
      <c r="I811" s="108"/>
      <c r="J811" s="108"/>
      <c r="K811" s="108"/>
      <c r="L811" s="108"/>
      <c r="M811" s="108"/>
      <c r="N811" s="108"/>
      <c r="O811" s="108"/>
      <c r="P811" s="108"/>
      <c r="Q811" s="108"/>
      <c r="R811" s="108"/>
    </row>
    <row r="812">
      <c r="I812" s="108"/>
      <c r="J812" s="108"/>
      <c r="K812" s="108"/>
      <c r="L812" s="108"/>
      <c r="M812" s="108"/>
      <c r="N812" s="108"/>
      <c r="O812" s="108"/>
      <c r="P812" s="108"/>
      <c r="Q812" s="108"/>
      <c r="R812" s="108"/>
    </row>
    <row r="813">
      <c r="I813" s="108"/>
      <c r="J813" s="108"/>
      <c r="K813" s="108"/>
      <c r="L813" s="108"/>
      <c r="M813" s="108"/>
      <c r="N813" s="108"/>
      <c r="O813" s="108"/>
      <c r="P813" s="108"/>
      <c r="Q813" s="108"/>
      <c r="R813" s="108"/>
    </row>
    <row r="814">
      <c r="I814" s="108"/>
      <c r="J814" s="108"/>
      <c r="K814" s="108"/>
      <c r="L814" s="108"/>
      <c r="M814" s="108"/>
      <c r="N814" s="108"/>
      <c r="O814" s="108"/>
      <c r="P814" s="108"/>
      <c r="Q814" s="108"/>
      <c r="R814" s="108"/>
    </row>
    <row r="815">
      <c r="I815" s="108"/>
      <c r="J815" s="108"/>
      <c r="K815" s="108"/>
      <c r="L815" s="108"/>
      <c r="M815" s="108"/>
      <c r="N815" s="108"/>
      <c r="O815" s="108"/>
      <c r="P815" s="108"/>
      <c r="Q815" s="108"/>
      <c r="R815" s="108"/>
    </row>
    <row r="816">
      <c r="I816" s="108"/>
      <c r="J816" s="108"/>
      <c r="K816" s="108"/>
      <c r="L816" s="108"/>
      <c r="M816" s="108"/>
      <c r="N816" s="108"/>
      <c r="O816" s="108"/>
      <c r="P816" s="108"/>
      <c r="Q816" s="108"/>
      <c r="R816" s="108"/>
    </row>
    <row r="817">
      <c r="I817" s="108"/>
      <c r="J817" s="108"/>
      <c r="K817" s="108"/>
      <c r="L817" s="108"/>
      <c r="M817" s="108"/>
      <c r="N817" s="108"/>
      <c r="O817" s="108"/>
      <c r="P817" s="108"/>
      <c r="Q817" s="108"/>
      <c r="R817" s="108"/>
    </row>
    <row r="818">
      <c r="I818" s="108"/>
      <c r="J818" s="108"/>
      <c r="K818" s="108"/>
      <c r="L818" s="108"/>
      <c r="M818" s="108"/>
      <c r="N818" s="108"/>
      <c r="O818" s="108"/>
      <c r="P818" s="108"/>
      <c r="Q818" s="108"/>
      <c r="R818" s="108"/>
    </row>
    <row r="819">
      <c r="I819" s="108"/>
      <c r="J819" s="108"/>
      <c r="K819" s="108"/>
      <c r="L819" s="108"/>
      <c r="M819" s="108"/>
      <c r="N819" s="108"/>
      <c r="O819" s="108"/>
      <c r="P819" s="108"/>
      <c r="Q819" s="108"/>
      <c r="R819" s="108"/>
    </row>
    <row r="820">
      <c r="I820" s="108"/>
      <c r="J820" s="108"/>
      <c r="K820" s="108"/>
      <c r="L820" s="108"/>
      <c r="M820" s="108"/>
      <c r="N820" s="108"/>
      <c r="O820" s="108"/>
      <c r="P820" s="108"/>
      <c r="Q820" s="108"/>
      <c r="R820" s="108"/>
    </row>
    <row r="821">
      <c r="I821" s="108"/>
      <c r="J821" s="108"/>
      <c r="K821" s="108"/>
      <c r="L821" s="108"/>
      <c r="M821" s="108"/>
      <c r="N821" s="108"/>
      <c r="O821" s="108"/>
      <c r="P821" s="108"/>
      <c r="Q821" s="108"/>
      <c r="R821" s="108"/>
    </row>
    <row r="822">
      <c r="I822" s="108"/>
      <c r="J822" s="108"/>
      <c r="K822" s="108"/>
      <c r="L822" s="108"/>
      <c r="M822" s="108"/>
      <c r="N822" s="108"/>
      <c r="O822" s="108"/>
      <c r="P822" s="108"/>
      <c r="Q822" s="108"/>
      <c r="R822" s="108"/>
    </row>
    <row r="823">
      <c r="I823" s="108"/>
      <c r="J823" s="108"/>
      <c r="K823" s="108"/>
      <c r="L823" s="108"/>
      <c r="M823" s="108"/>
      <c r="N823" s="108"/>
      <c r="O823" s="108"/>
      <c r="P823" s="108"/>
      <c r="Q823" s="108"/>
      <c r="R823" s="108"/>
    </row>
    <row r="824">
      <c r="I824" s="108"/>
      <c r="J824" s="108"/>
      <c r="K824" s="108"/>
      <c r="L824" s="108"/>
      <c r="M824" s="108"/>
      <c r="N824" s="108"/>
      <c r="O824" s="108"/>
      <c r="P824" s="108"/>
      <c r="Q824" s="108"/>
      <c r="R824" s="108"/>
    </row>
    <row r="825">
      <c r="I825" s="108"/>
      <c r="J825" s="108"/>
      <c r="K825" s="108"/>
      <c r="L825" s="108"/>
      <c r="M825" s="108"/>
      <c r="N825" s="108"/>
      <c r="O825" s="108"/>
      <c r="P825" s="108"/>
      <c r="Q825" s="108"/>
      <c r="R825" s="108"/>
    </row>
    <row r="826">
      <c r="I826" s="108"/>
      <c r="J826" s="108"/>
      <c r="K826" s="108"/>
      <c r="L826" s="108"/>
      <c r="M826" s="108"/>
      <c r="N826" s="108"/>
      <c r="O826" s="108"/>
      <c r="P826" s="108"/>
      <c r="Q826" s="108"/>
      <c r="R826" s="108"/>
    </row>
    <row r="827">
      <c r="I827" s="108"/>
      <c r="J827" s="108"/>
      <c r="K827" s="108"/>
      <c r="L827" s="108"/>
      <c r="M827" s="108"/>
      <c r="N827" s="108"/>
      <c r="O827" s="108"/>
      <c r="P827" s="108"/>
      <c r="Q827" s="108"/>
      <c r="R827" s="108"/>
    </row>
    <row r="828">
      <c r="I828" s="108"/>
      <c r="J828" s="108"/>
      <c r="K828" s="108"/>
      <c r="L828" s="108"/>
      <c r="M828" s="108"/>
      <c r="N828" s="108"/>
      <c r="O828" s="108"/>
      <c r="P828" s="108"/>
      <c r="Q828" s="108"/>
      <c r="R828" s="108"/>
    </row>
    <row r="829">
      <c r="I829" s="108"/>
      <c r="J829" s="108"/>
      <c r="K829" s="108"/>
      <c r="L829" s="108"/>
      <c r="M829" s="108"/>
      <c r="N829" s="108"/>
      <c r="O829" s="108"/>
      <c r="P829" s="108"/>
      <c r="Q829" s="108"/>
      <c r="R829" s="108"/>
    </row>
    <row r="830">
      <c r="I830" s="108"/>
      <c r="J830" s="108"/>
      <c r="K830" s="108"/>
      <c r="L830" s="108"/>
      <c r="M830" s="108"/>
      <c r="N830" s="108"/>
      <c r="O830" s="108"/>
      <c r="P830" s="108"/>
      <c r="Q830" s="108"/>
      <c r="R830" s="108"/>
    </row>
    <row r="831">
      <c r="I831" s="108"/>
      <c r="J831" s="108"/>
      <c r="K831" s="108"/>
      <c r="L831" s="108"/>
      <c r="M831" s="108"/>
      <c r="N831" s="108"/>
      <c r="O831" s="108"/>
      <c r="P831" s="108"/>
      <c r="Q831" s="108"/>
      <c r="R831" s="108"/>
    </row>
    <row r="832">
      <c r="I832" s="108"/>
      <c r="J832" s="108"/>
      <c r="K832" s="108"/>
      <c r="L832" s="108"/>
      <c r="M832" s="108"/>
      <c r="N832" s="108"/>
      <c r="O832" s="108"/>
      <c r="P832" s="108"/>
      <c r="Q832" s="108"/>
      <c r="R832" s="108"/>
    </row>
    <row r="833">
      <c r="I833" s="108"/>
      <c r="J833" s="108"/>
      <c r="K833" s="108"/>
      <c r="L833" s="108"/>
      <c r="M833" s="108"/>
      <c r="N833" s="108"/>
      <c r="O833" s="108"/>
      <c r="P833" s="108"/>
      <c r="Q833" s="108"/>
      <c r="R833" s="108"/>
    </row>
    <row r="834">
      <c r="I834" s="108"/>
      <c r="J834" s="108"/>
      <c r="K834" s="108"/>
      <c r="L834" s="108"/>
      <c r="M834" s="108"/>
      <c r="N834" s="108"/>
      <c r="O834" s="108"/>
      <c r="P834" s="108"/>
      <c r="Q834" s="108"/>
      <c r="R834" s="108"/>
    </row>
    <row r="835">
      <c r="I835" s="108"/>
      <c r="J835" s="108"/>
      <c r="K835" s="108"/>
      <c r="L835" s="108"/>
      <c r="M835" s="108"/>
      <c r="N835" s="108"/>
      <c r="O835" s="108"/>
      <c r="P835" s="108"/>
      <c r="Q835" s="108"/>
      <c r="R835" s="108"/>
    </row>
    <row r="836">
      <c r="I836" s="108"/>
      <c r="J836" s="108"/>
      <c r="K836" s="108"/>
      <c r="L836" s="108"/>
      <c r="M836" s="108"/>
      <c r="N836" s="108"/>
      <c r="O836" s="108"/>
      <c r="P836" s="108"/>
      <c r="Q836" s="108"/>
      <c r="R836" s="108"/>
    </row>
    <row r="837">
      <c r="I837" s="108"/>
      <c r="J837" s="108"/>
      <c r="K837" s="108"/>
      <c r="L837" s="108"/>
      <c r="M837" s="108"/>
      <c r="N837" s="108"/>
      <c r="O837" s="108"/>
      <c r="P837" s="108"/>
      <c r="Q837" s="108"/>
      <c r="R837" s="108"/>
    </row>
    <row r="838">
      <c r="I838" s="108"/>
      <c r="J838" s="108"/>
      <c r="K838" s="108"/>
      <c r="L838" s="108"/>
      <c r="M838" s="108"/>
      <c r="N838" s="108"/>
      <c r="O838" s="108"/>
      <c r="P838" s="108"/>
      <c r="Q838" s="108"/>
      <c r="R838" s="108"/>
    </row>
    <row r="839">
      <c r="I839" s="108"/>
      <c r="J839" s="108"/>
      <c r="K839" s="108"/>
      <c r="L839" s="108"/>
      <c r="M839" s="108"/>
      <c r="N839" s="108"/>
      <c r="O839" s="108"/>
      <c r="P839" s="108"/>
      <c r="Q839" s="108"/>
      <c r="R839" s="108"/>
    </row>
    <row r="840">
      <c r="I840" s="108"/>
      <c r="J840" s="108"/>
      <c r="K840" s="108"/>
      <c r="L840" s="108"/>
      <c r="M840" s="108"/>
      <c r="N840" s="108"/>
      <c r="O840" s="108"/>
      <c r="P840" s="108"/>
      <c r="Q840" s="108"/>
      <c r="R840" s="108"/>
    </row>
    <row r="841">
      <c r="I841" s="108"/>
      <c r="J841" s="108"/>
      <c r="K841" s="108"/>
      <c r="L841" s="108"/>
      <c r="M841" s="108"/>
      <c r="N841" s="108"/>
      <c r="O841" s="108"/>
      <c r="P841" s="108"/>
      <c r="Q841" s="108"/>
      <c r="R841" s="108"/>
    </row>
    <row r="842">
      <c r="I842" s="108"/>
      <c r="J842" s="108"/>
      <c r="K842" s="108"/>
      <c r="L842" s="108"/>
      <c r="M842" s="108"/>
      <c r="N842" s="108"/>
      <c r="O842" s="108"/>
      <c r="P842" s="108"/>
      <c r="Q842" s="108"/>
      <c r="R842" s="108"/>
    </row>
    <row r="843">
      <c r="I843" s="108"/>
      <c r="J843" s="108"/>
      <c r="K843" s="108"/>
      <c r="L843" s="108"/>
      <c r="M843" s="108"/>
      <c r="N843" s="108"/>
      <c r="O843" s="108"/>
      <c r="P843" s="108"/>
      <c r="Q843" s="108"/>
      <c r="R843" s="108"/>
    </row>
    <row r="844">
      <c r="I844" s="108"/>
      <c r="J844" s="108"/>
      <c r="K844" s="108"/>
      <c r="L844" s="108"/>
      <c r="M844" s="108"/>
      <c r="N844" s="108"/>
      <c r="O844" s="108"/>
      <c r="P844" s="108"/>
      <c r="Q844" s="108"/>
      <c r="R844" s="108"/>
    </row>
    <row r="845">
      <c r="I845" s="108"/>
      <c r="J845" s="108"/>
      <c r="K845" s="108"/>
      <c r="L845" s="108"/>
      <c r="M845" s="108"/>
      <c r="N845" s="108"/>
      <c r="O845" s="108"/>
      <c r="P845" s="108"/>
      <c r="Q845" s="108"/>
      <c r="R845" s="108"/>
    </row>
    <row r="846">
      <c r="I846" s="108"/>
      <c r="J846" s="108"/>
      <c r="K846" s="108"/>
      <c r="L846" s="108"/>
      <c r="M846" s="108"/>
      <c r="N846" s="108"/>
      <c r="O846" s="108"/>
      <c r="P846" s="108"/>
      <c r="Q846" s="108"/>
      <c r="R846" s="108"/>
    </row>
    <row r="847">
      <c r="I847" s="108"/>
      <c r="J847" s="108"/>
      <c r="K847" s="108"/>
      <c r="L847" s="108"/>
      <c r="M847" s="108"/>
      <c r="N847" s="108"/>
      <c r="O847" s="108"/>
      <c r="P847" s="108"/>
      <c r="Q847" s="108"/>
      <c r="R847" s="108"/>
    </row>
    <row r="848">
      <c r="I848" s="108"/>
      <c r="J848" s="108"/>
      <c r="K848" s="108"/>
      <c r="L848" s="108"/>
      <c r="M848" s="108"/>
      <c r="N848" s="108"/>
      <c r="O848" s="108"/>
      <c r="P848" s="108"/>
      <c r="Q848" s="108"/>
      <c r="R848" s="108"/>
    </row>
    <row r="849">
      <c r="I849" s="108"/>
      <c r="J849" s="108"/>
      <c r="K849" s="108"/>
      <c r="L849" s="108"/>
      <c r="M849" s="108"/>
      <c r="N849" s="108"/>
      <c r="O849" s="108"/>
      <c r="P849" s="108"/>
      <c r="Q849" s="108"/>
      <c r="R849" s="108"/>
    </row>
    <row r="850">
      <c r="I850" s="108"/>
      <c r="J850" s="108"/>
      <c r="K850" s="108"/>
      <c r="L850" s="108"/>
      <c r="M850" s="108"/>
      <c r="N850" s="108"/>
      <c r="O850" s="108"/>
      <c r="P850" s="108"/>
      <c r="Q850" s="108"/>
      <c r="R850" s="108"/>
    </row>
    <row r="851">
      <c r="I851" s="108"/>
      <c r="J851" s="108"/>
      <c r="K851" s="108"/>
      <c r="L851" s="108"/>
      <c r="M851" s="108"/>
      <c r="N851" s="108"/>
      <c r="O851" s="108"/>
      <c r="P851" s="108"/>
      <c r="Q851" s="108"/>
      <c r="R851" s="108"/>
    </row>
    <row r="852">
      <c r="I852" s="108"/>
      <c r="J852" s="108"/>
      <c r="K852" s="108"/>
      <c r="L852" s="108"/>
      <c r="M852" s="108"/>
      <c r="N852" s="108"/>
      <c r="O852" s="108"/>
      <c r="P852" s="108"/>
      <c r="Q852" s="108"/>
      <c r="R852" s="108"/>
    </row>
    <row r="853">
      <c r="I853" s="108"/>
      <c r="J853" s="108"/>
      <c r="K853" s="108"/>
      <c r="L853" s="108"/>
      <c r="M853" s="108"/>
      <c r="N853" s="108"/>
      <c r="O853" s="108"/>
      <c r="P853" s="108"/>
      <c r="Q853" s="108"/>
      <c r="R853" s="108"/>
    </row>
    <row r="854">
      <c r="I854" s="108"/>
      <c r="J854" s="108"/>
      <c r="K854" s="108"/>
      <c r="L854" s="108"/>
      <c r="M854" s="108"/>
      <c r="N854" s="108"/>
      <c r="O854" s="108"/>
      <c r="P854" s="108"/>
      <c r="Q854" s="108"/>
      <c r="R854" s="108"/>
    </row>
    <row r="855">
      <c r="I855" s="108"/>
      <c r="J855" s="108"/>
      <c r="K855" s="108"/>
      <c r="L855" s="108"/>
      <c r="M855" s="108"/>
      <c r="N855" s="108"/>
      <c r="O855" s="108"/>
      <c r="P855" s="108"/>
      <c r="Q855" s="108"/>
      <c r="R855" s="108"/>
    </row>
    <row r="856">
      <c r="I856" s="108"/>
      <c r="J856" s="108"/>
      <c r="K856" s="108"/>
      <c r="L856" s="108"/>
      <c r="M856" s="108"/>
      <c r="N856" s="108"/>
      <c r="O856" s="108"/>
      <c r="P856" s="108"/>
      <c r="Q856" s="108"/>
      <c r="R856" s="108"/>
    </row>
    <row r="857">
      <c r="I857" s="108"/>
      <c r="J857" s="108"/>
      <c r="K857" s="108"/>
      <c r="L857" s="108"/>
      <c r="M857" s="108"/>
      <c r="N857" s="108"/>
      <c r="O857" s="108"/>
      <c r="P857" s="108"/>
      <c r="Q857" s="108"/>
      <c r="R857" s="108"/>
    </row>
    <row r="858">
      <c r="I858" s="108"/>
      <c r="J858" s="108"/>
      <c r="K858" s="108"/>
      <c r="L858" s="108"/>
      <c r="M858" s="108"/>
      <c r="N858" s="108"/>
      <c r="O858" s="108"/>
      <c r="P858" s="108"/>
      <c r="Q858" s="108"/>
      <c r="R858" s="108"/>
    </row>
    <row r="859">
      <c r="I859" s="108"/>
      <c r="J859" s="108"/>
      <c r="K859" s="108"/>
      <c r="L859" s="108"/>
      <c r="M859" s="108"/>
      <c r="N859" s="108"/>
      <c r="O859" s="108"/>
      <c r="P859" s="108"/>
      <c r="Q859" s="108"/>
      <c r="R859" s="108"/>
    </row>
    <row r="860">
      <c r="I860" s="108"/>
      <c r="J860" s="108"/>
      <c r="K860" s="108"/>
      <c r="L860" s="108"/>
      <c r="M860" s="108"/>
      <c r="N860" s="108"/>
      <c r="O860" s="108"/>
      <c r="P860" s="108"/>
      <c r="Q860" s="108"/>
      <c r="R860" s="108"/>
    </row>
    <row r="861">
      <c r="I861" s="108"/>
      <c r="J861" s="108"/>
      <c r="K861" s="108"/>
      <c r="L861" s="108"/>
      <c r="M861" s="108"/>
      <c r="N861" s="108"/>
      <c r="O861" s="108"/>
      <c r="P861" s="108"/>
      <c r="Q861" s="108"/>
      <c r="R861" s="108"/>
    </row>
    <row r="862">
      <c r="I862" s="108"/>
      <c r="J862" s="108"/>
      <c r="K862" s="108"/>
      <c r="L862" s="108"/>
      <c r="M862" s="108"/>
      <c r="N862" s="108"/>
      <c r="O862" s="108"/>
      <c r="P862" s="108"/>
      <c r="Q862" s="108"/>
      <c r="R862" s="108"/>
    </row>
    <row r="863">
      <c r="I863" s="108"/>
      <c r="J863" s="108"/>
      <c r="K863" s="108"/>
      <c r="L863" s="108"/>
      <c r="M863" s="108"/>
      <c r="N863" s="108"/>
      <c r="O863" s="108"/>
      <c r="P863" s="108"/>
      <c r="Q863" s="108"/>
      <c r="R863" s="108"/>
    </row>
    <row r="864">
      <c r="I864" s="108"/>
      <c r="J864" s="108"/>
      <c r="K864" s="108"/>
      <c r="L864" s="108"/>
      <c r="M864" s="108"/>
      <c r="N864" s="108"/>
      <c r="O864" s="108"/>
      <c r="P864" s="108"/>
      <c r="Q864" s="108"/>
      <c r="R864" s="108"/>
    </row>
    <row r="865">
      <c r="I865" s="108"/>
      <c r="J865" s="108"/>
      <c r="K865" s="108"/>
      <c r="L865" s="108"/>
      <c r="M865" s="108"/>
      <c r="N865" s="108"/>
      <c r="O865" s="108"/>
      <c r="P865" s="108"/>
      <c r="Q865" s="108"/>
      <c r="R865" s="108"/>
    </row>
    <row r="866">
      <c r="I866" s="108"/>
      <c r="J866" s="108"/>
      <c r="K866" s="108"/>
      <c r="L866" s="108"/>
      <c r="M866" s="108"/>
      <c r="N866" s="108"/>
      <c r="O866" s="108"/>
      <c r="P866" s="108"/>
      <c r="Q866" s="108"/>
      <c r="R866" s="108"/>
    </row>
    <row r="867">
      <c r="I867" s="108"/>
      <c r="J867" s="108"/>
      <c r="K867" s="108"/>
      <c r="L867" s="108"/>
      <c r="M867" s="108"/>
      <c r="N867" s="108"/>
      <c r="O867" s="108"/>
      <c r="P867" s="108"/>
      <c r="Q867" s="108"/>
      <c r="R867" s="108"/>
    </row>
    <row r="868">
      <c r="I868" s="108"/>
      <c r="J868" s="108"/>
      <c r="K868" s="108"/>
      <c r="L868" s="108"/>
      <c r="M868" s="108"/>
      <c r="N868" s="108"/>
      <c r="O868" s="108"/>
      <c r="P868" s="108"/>
      <c r="Q868" s="108"/>
      <c r="R868" s="108"/>
    </row>
    <row r="869">
      <c r="I869" s="108"/>
      <c r="J869" s="108"/>
      <c r="K869" s="108"/>
      <c r="L869" s="108"/>
      <c r="M869" s="108"/>
      <c r="N869" s="108"/>
      <c r="O869" s="108"/>
      <c r="P869" s="108"/>
      <c r="Q869" s="108"/>
      <c r="R869" s="108"/>
    </row>
    <row r="870">
      <c r="I870" s="108"/>
      <c r="J870" s="108"/>
      <c r="K870" s="108"/>
      <c r="L870" s="108"/>
      <c r="M870" s="108"/>
      <c r="N870" s="108"/>
      <c r="O870" s="108"/>
      <c r="P870" s="108"/>
      <c r="Q870" s="108"/>
      <c r="R870" s="108"/>
    </row>
    <row r="871">
      <c r="I871" s="108"/>
      <c r="J871" s="108"/>
      <c r="K871" s="108"/>
      <c r="L871" s="108"/>
      <c r="M871" s="108"/>
      <c r="N871" s="108"/>
      <c r="O871" s="108"/>
      <c r="P871" s="108"/>
      <c r="Q871" s="108"/>
      <c r="R871" s="108"/>
    </row>
    <row r="872">
      <c r="I872" s="108"/>
      <c r="J872" s="108"/>
      <c r="K872" s="108"/>
      <c r="L872" s="108"/>
      <c r="M872" s="108"/>
      <c r="N872" s="108"/>
      <c r="O872" s="108"/>
      <c r="P872" s="108"/>
      <c r="Q872" s="108"/>
      <c r="R872" s="108"/>
    </row>
    <row r="873">
      <c r="I873" s="108"/>
      <c r="J873" s="108"/>
      <c r="K873" s="108"/>
      <c r="L873" s="108"/>
      <c r="M873" s="108"/>
      <c r="N873" s="108"/>
      <c r="O873" s="108"/>
      <c r="P873" s="108"/>
      <c r="Q873" s="108"/>
      <c r="R873" s="108"/>
    </row>
    <row r="874">
      <c r="I874" s="108"/>
      <c r="J874" s="108"/>
      <c r="K874" s="108"/>
      <c r="L874" s="108"/>
      <c r="M874" s="108"/>
      <c r="N874" s="108"/>
      <c r="O874" s="108"/>
      <c r="P874" s="108"/>
      <c r="Q874" s="108"/>
      <c r="R874" s="108"/>
    </row>
    <row r="875">
      <c r="I875" s="108"/>
      <c r="J875" s="108"/>
      <c r="K875" s="108"/>
      <c r="L875" s="108"/>
      <c r="M875" s="108"/>
      <c r="N875" s="108"/>
      <c r="O875" s="108"/>
      <c r="P875" s="108"/>
      <c r="Q875" s="108"/>
      <c r="R875" s="108"/>
    </row>
    <row r="876">
      <c r="I876" s="108"/>
      <c r="J876" s="108"/>
      <c r="K876" s="108"/>
      <c r="L876" s="108"/>
      <c r="M876" s="108"/>
      <c r="N876" s="108"/>
      <c r="O876" s="108"/>
      <c r="P876" s="108"/>
      <c r="Q876" s="108"/>
      <c r="R876" s="108"/>
    </row>
    <row r="877">
      <c r="I877" s="108"/>
      <c r="J877" s="108"/>
      <c r="K877" s="108"/>
      <c r="L877" s="108"/>
      <c r="M877" s="108"/>
      <c r="N877" s="108"/>
      <c r="O877" s="108"/>
      <c r="P877" s="108"/>
      <c r="Q877" s="108"/>
      <c r="R877" s="108"/>
    </row>
    <row r="878">
      <c r="I878" s="108"/>
      <c r="J878" s="108"/>
      <c r="K878" s="108"/>
      <c r="L878" s="108"/>
      <c r="M878" s="108"/>
      <c r="N878" s="108"/>
      <c r="O878" s="108"/>
      <c r="P878" s="108"/>
      <c r="Q878" s="108"/>
      <c r="R878" s="108"/>
    </row>
    <row r="879">
      <c r="I879" s="108"/>
      <c r="J879" s="108"/>
      <c r="K879" s="108"/>
      <c r="L879" s="108"/>
      <c r="M879" s="108"/>
      <c r="N879" s="108"/>
      <c r="O879" s="108"/>
      <c r="P879" s="108"/>
      <c r="Q879" s="108"/>
      <c r="R879" s="108"/>
    </row>
    <row r="880">
      <c r="I880" s="108"/>
      <c r="J880" s="108"/>
      <c r="K880" s="108"/>
      <c r="L880" s="108"/>
      <c r="M880" s="108"/>
      <c r="N880" s="108"/>
      <c r="O880" s="108"/>
      <c r="P880" s="108"/>
      <c r="Q880" s="108"/>
      <c r="R880" s="108"/>
    </row>
    <row r="881">
      <c r="I881" s="108"/>
      <c r="J881" s="108"/>
      <c r="K881" s="108"/>
      <c r="L881" s="108"/>
      <c r="M881" s="108"/>
      <c r="N881" s="108"/>
      <c r="O881" s="108"/>
      <c r="P881" s="108"/>
      <c r="Q881" s="108"/>
      <c r="R881" s="108"/>
    </row>
    <row r="882">
      <c r="I882" s="108"/>
      <c r="J882" s="108"/>
      <c r="K882" s="108"/>
      <c r="L882" s="108"/>
      <c r="M882" s="108"/>
      <c r="N882" s="108"/>
      <c r="O882" s="108"/>
      <c r="P882" s="108"/>
      <c r="Q882" s="108"/>
      <c r="R882" s="108"/>
    </row>
    <row r="883">
      <c r="I883" s="108"/>
      <c r="J883" s="108"/>
      <c r="K883" s="108"/>
      <c r="L883" s="108"/>
      <c r="M883" s="108"/>
      <c r="N883" s="108"/>
      <c r="O883" s="108"/>
      <c r="P883" s="108"/>
      <c r="Q883" s="108"/>
      <c r="R883" s="108"/>
    </row>
    <row r="884">
      <c r="I884" s="108"/>
      <c r="J884" s="108"/>
      <c r="K884" s="108"/>
      <c r="L884" s="108"/>
      <c r="M884" s="108"/>
      <c r="N884" s="108"/>
      <c r="O884" s="108"/>
      <c r="P884" s="108"/>
      <c r="Q884" s="108"/>
      <c r="R884" s="108"/>
    </row>
    <row r="885">
      <c r="I885" s="108"/>
      <c r="J885" s="108"/>
      <c r="K885" s="108"/>
      <c r="L885" s="108"/>
      <c r="M885" s="108"/>
      <c r="N885" s="108"/>
      <c r="O885" s="108"/>
      <c r="P885" s="108"/>
      <c r="Q885" s="108"/>
      <c r="R885" s="108"/>
    </row>
    <row r="886">
      <c r="I886" s="108"/>
      <c r="J886" s="108"/>
      <c r="K886" s="108"/>
      <c r="L886" s="108"/>
      <c r="M886" s="108"/>
      <c r="N886" s="108"/>
      <c r="O886" s="108"/>
      <c r="P886" s="108"/>
      <c r="Q886" s="108"/>
      <c r="R886" s="108"/>
    </row>
    <row r="887">
      <c r="I887" s="108"/>
      <c r="J887" s="108"/>
      <c r="K887" s="108"/>
      <c r="L887" s="108"/>
      <c r="M887" s="108"/>
      <c r="N887" s="108"/>
      <c r="O887" s="108"/>
      <c r="P887" s="108"/>
      <c r="Q887" s="108"/>
      <c r="R887" s="108"/>
    </row>
    <row r="888">
      <c r="I888" s="108"/>
      <c r="J888" s="108"/>
      <c r="K888" s="108"/>
      <c r="L888" s="108"/>
      <c r="M888" s="108"/>
      <c r="N888" s="108"/>
      <c r="O888" s="108"/>
      <c r="P888" s="108"/>
      <c r="Q888" s="108"/>
      <c r="R888" s="108"/>
    </row>
    <row r="889">
      <c r="I889" s="108"/>
      <c r="J889" s="108"/>
      <c r="K889" s="108"/>
      <c r="L889" s="108"/>
      <c r="M889" s="108"/>
      <c r="N889" s="108"/>
      <c r="O889" s="108"/>
      <c r="P889" s="108"/>
      <c r="Q889" s="108"/>
      <c r="R889" s="108"/>
    </row>
    <row r="890">
      <c r="I890" s="108"/>
      <c r="J890" s="108"/>
      <c r="K890" s="108"/>
      <c r="L890" s="108"/>
      <c r="M890" s="108"/>
      <c r="N890" s="108"/>
      <c r="O890" s="108"/>
      <c r="P890" s="108"/>
      <c r="Q890" s="108"/>
      <c r="R890" s="108"/>
    </row>
    <row r="891">
      <c r="I891" s="108"/>
      <c r="J891" s="108"/>
      <c r="K891" s="108"/>
      <c r="L891" s="108"/>
      <c r="M891" s="108"/>
      <c r="N891" s="108"/>
      <c r="O891" s="108"/>
      <c r="P891" s="108"/>
      <c r="Q891" s="108"/>
      <c r="R891" s="108"/>
    </row>
    <row r="892">
      <c r="I892" s="108"/>
      <c r="J892" s="108"/>
      <c r="K892" s="108"/>
      <c r="L892" s="108"/>
      <c r="M892" s="108"/>
      <c r="N892" s="108"/>
      <c r="O892" s="108"/>
      <c r="P892" s="108"/>
      <c r="Q892" s="108"/>
      <c r="R892" s="108"/>
    </row>
    <row r="893">
      <c r="I893" s="108"/>
      <c r="J893" s="108"/>
      <c r="K893" s="108"/>
      <c r="L893" s="108"/>
      <c r="M893" s="108"/>
      <c r="N893" s="108"/>
      <c r="O893" s="108"/>
      <c r="P893" s="108"/>
      <c r="Q893" s="108"/>
      <c r="R893" s="108"/>
    </row>
    <row r="894">
      <c r="I894" s="108"/>
      <c r="J894" s="108"/>
      <c r="K894" s="108"/>
      <c r="L894" s="108"/>
      <c r="M894" s="108"/>
      <c r="N894" s="108"/>
      <c r="O894" s="108"/>
      <c r="P894" s="108"/>
      <c r="Q894" s="108"/>
      <c r="R894" s="108"/>
    </row>
    <row r="895">
      <c r="I895" s="108"/>
      <c r="J895" s="108"/>
      <c r="K895" s="108"/>
      <c r="L895" s="108"/>
      <c r="M895" s="108"/>
      <c r="N895" s="108"/>
      <c r="O895" s="108"/>
      <c r="P895" s="108"/>
      <c r="Q895" s="108"/>
      <c r="R895" s="108"/>
    </row>
    <row r="896">
      <c r="I896" s="108"/>
      <c r="J896" s="108"/>
      <c r="K896" s="108"/>
      <c r="L896" s="108"/>
      <c r="M896" s="108"/>
      <c r="N896" s="108"/>
      <c r="O896" s="108"/>
      <c r="P896" s="108"/>
      <c r="Q896" s="108"/>
      <c r="R896" s="108"/>
    </row>
    <row r="897">
      <c r="I897" s="108"/>
      <c r="J897" s="108"/>
      <c r="K897" s="108"/>
      <c r="L897" s="108"/>
      <c r="M897" s="108"/>
      <c r="N897" s="108"/>
      <c r="O897" s="108"/>
      <c r="P897" s="108"/>
      <c r="Q897" s="108"/>
      <c r="R897" s="108"/>
    </row>
    <row r="898">
      <c r="I898" s="108"/>
      <c r="J898" s="108"/>
      <c r="K898" s="108"/>
      <c r="L898" s="108"/>
      <c r="M898" s="108"/>
      <c r="N898" s="108"/>
      <c r="O898" s="108"/>
      <c r="P898" s="108"/>
      <c r="Q898" s="108"/>
      <c r="R898" s="108"/>
    </row>
    <row r="899">
      <c r="I899" s="108"/>
      <c r="J899" s="108"/>
      <c r="K899" s="108"/>
      <c r="L899" s="108"/>
      <c r="M899" s="108"/>
      <c r="N899" s="108"/>
      <c r="O899" s="108"/>
      <c r="P899" s="108"/>
      <c r="Q899" s="108"/>
      <c r="R899" s="108"/>
    </row>
    <row r="900">
      <c r="I900" s="108"/>
      <c r="J900" s="108"/>
      <c r="K900" s="108"/>
      <c r="L900" s="108"/>
      <c r="M900" s="108"/>
      <c r="N900" s="108"/>
      <c r="O900" s="108"/>
      <c r="P900" s="108"/>
      <c r="Q900" s="108"/>
      <c r="R900" s="108"/>
    </row>
    <row r="901">
      <c r="I901" s="108"/>
      <c r="J901" s="108"/>
      <c r="K901" s="108"/>
      <c r="L901" s="108"/>
      <c r="M901" s="108"/>
      <c r="N901" s="108"/>
      <c r="O901" s="108"/>
      <c r="P901" s="108"/>
      <c r="Q901" s="108"/>
      <c r="R901" s="108"/>
    </row>
    <row r="902">
      <c r="I902" s="108"/>
      <c r="J902" s="108"/>
      <c r="K902" s="108"/>
      <c r="L902" s="108"/>
      <c r="M902" s="108"/>
      <c r="N902" s="108"/>
      <c r="O902" s="108"/>
      <c r="P902" s="108"/>
      <c r="Q902" s="108"/>
      <c r="R902" s="108"/>
    </row>
    <row r="903">
      <c r="I903" s="108"/>
      <c r="J903" s="108"/>
      <c r="K903" s="108"/>
      <c r="L903" s="108"/>
      <c r="M903" s="108"/>
      <c r="N903" s="108"/>
      <c r="O903" s="108"/>
      <c r="P903" s="108"/>
      <c r="Q903" s="108"/>
      <c r="R903" s="108"/>
    </row>
    <row r="904">
      <c r="I904" s="108"/>
      <c r="J904" s="108"/>
      <c r="K904" s="108"/>
      <c r="L904" s="108"/>
      <c r="M904" s="108"/>
      <c r="N904" s="108"/>
      <c r="O904" s="108"/>
      <c r="P904" s="108"/>
      <c r="Q904" s="108"/>
      <c r="R904" s="108"/>
    </row>
    <row r="905">
      <c r="I905" s="108"/>
      <c r="J905" s="108"/>
      <c r="K905" s="108"/>
      <c r="L905" s="108"/>
      <c r="M905" s="108"/>
      <c r="N905" s="108"/>
      <c r="O905" s="108"/>
      <c r="P905" s="108"/>
      <c r="Q905" s="108"/>
      <c r="R905" s="108"/>
    </row>
    <row r="906">
      <c r="I906" s="108"/>
      <c r="J906" s="108"/>
      <c r="K906" s="108"/>
      <c r="L906" s="108"/>
      <c r="M906" s="108"/>
      <c r="N906" s="108"/>
      <c r="O906" s="108"/>
      <c r="P906" s="108"/>
      <c r="Q906" s="108"/>
      <c r="R906" s="108"/>
    </row>
    <row r="907">
      <c r="I907" s="108"/>
      <c r="J907" s="108"/>
      <c r="K907" s="108"/>
      <c r="L907" s="108"/>
      <c r="M907" s="108"/>
      <c r="N907" s="108"/>
      <c r="O907" s="108"/>
      <c r="P907" s="108"/>
      <c r="Q907" s="108"/>
      <c r="R907" s="108"/>
    </row>
    <row r="908">
      <c r="I908" s="108"/>
      <c r="J908" s="108"/>
      <c r="K908" s="108"/>
      <c r="L908" s="108"/>
      <c r="M908" s="108"/>
      <c r="N908" s="108"/>
      <c r="O908" s="108"/>
      <c r="P908" s="108"/>
      <c r="Q908" s="108"/>
      <c r="R908" s="108"/>
    </row>
    <row r="909">
      <c r="I909" s="108"/>
      <c r="J909" s="108"/>
      <c r="K909" s="108"/>
      <c r="L909" s="108"/>
      <c r="M909" s="108"/>
      <c r="N909" s="108"/>
      <c r="O909" s="108"/>
      <c r="P909" s="108"/>
      <c r="Q909" s="108"/>
      <c r="R909" s="108"/>
    </row>
    <row r="910">
      <c r="I910" s="108"/>
      <c r="J910" s="108"/>
      <c r="K910" s="108"/>
      <c r="L910" s="108"/>
      <c r="M910" s="108"/>
      <c r="N910" s="108"/>
      <c r="O910" s="108"/>
      <c r="P910" s="108"/>
      <c r="Q910" s="108"/>
      <c r="R910" s="108"/>
    </row>
    <row r="911">
      <c r="I911" s="108"/>
      <c r="J911" s="108"/>
      <c r="K911" s="108"/>
      <c r="L911" s="108"/>
      <c r="M911" s="108"/>
      <c r="N911" s="108"/>
      <c r="O911" s="108"/>
      <c r="P911" s="108"/>
      <c r="Q911" s="108"/>
      <c r="R911" s="108"/>
    </row>
    <row r="912">
      <c r="I912" s="108"/>
      <c r="J912" s="108"/>
      <c r="K912" s="108"/>
      <c r="L912" s="108"/>
      <c r="M912" s="108"/>
      <c r="N912" s="108"/>
      <c r="O912" s="108"/>
      <c r="P912" s="108"/>
      <c r="Q912" s="108"/>
      <c r="R912" s="108"/>
    </row>
    <row r="913">
      <c r="I913" s="108"/>
      <c r="J913" s="108"/>
      <c r="K913" s="108"/>
      <c r="L913" s="108"/>
      <c r="M913" s="108"/>
      <c r="N913" s="108"/>
      <c r="O913" s="108"/>
      <c r="P913" s="108"/>
      <c r="Q913" s="108"/>
      <c r="R913" s="108"/>
    </row>
    <row r="914">
      <c r="I914" s="108"/>
      <c r="J914" s="108"/>
      <c r="K914" s="108"/>
      <c r="L914" s="108"/>
      <c r="M914" s="108"/>
      <c r="N914" s="108"/>
      <c r="O914" s="108"/>
      <c r="P914" s="108"/>
      <c r="Q914" s="108"/>
      <c r="R914" s="108"/>
    </row>
    <row r="915">
      <c r="I915" s="108"/>
      <c r="J915" s="108"/>
      <c r="K915" s="108"/>
      <c r="L915" s="108"/>
      <c r="M915" s="108"/>
      <c r="N915" s="108"/>
      <c r="O915" s="108"/>
      <c r="P915" s="108"/>
      <c r="Q915" s="108"/>
      <c r="R915" s="108"/>
    </row>
    <row r="916">
      <c r="I916" s="108"/>
      <c r="J916" s="108"/>
      <c r="K916" s="108"/>
      <c r="L916" s="108"/>
      <c r="M916" s="108"/>
      <c r="N916" s="108"/>
      <c r="O916" s="108"/>
      <c r="P916" s="108"/>
      <c r="Q916" s="108"/>
      <c r="R916" s="108"/>
    </row>
    <row r="917">
      <c r="I917" s="108"/>
      <c r="J917" s="108"/>
      <c r="K917" s="108"/>
      <c r="L917" s="108"/>
      <c r="M917" s="108"/>
      <c r="N917" s="108"/>
      <c r="O917" s="108"/>
      <c r="P917" s="108"/>
      <c r="Q917" s="108"/>
      <c r="R917" s="108"/>
    </row>
    <row r="918">
      <c r="I918" s="108"/>
      <c r="J918" s="108"/>
      <c r="K918" s="108"/>
      <c r="L918" s="108"/>
      <c r="M918" s="108"/>
      <c r="N918" s="108"/>
      <c r="O918" s="108"/>
      <c r="P918" s="108"/>
      <c r="Q918" s="108"/>
      <c r="R918" s="108"/>
    </row>
    <row r="919">
      <c r="I919" s="108"/>
      <c r="J919" s="108"/>
      <c r="K919" s="108"/>
      <c r="L919" s="108"/>
      <c r="M919" s="108"/>
      <c r="N919" s="108"/>
      <c r="O919" s="108"/>
      <c r="P919" s="108"/>
      <c r="Q919" s="108"/>
      <c r="R919" s="108"/>
    </row>
    <row r="920">
      <c r="I920" s="108"/>
      <c r="J920" s="108"/>
      <c r="K920" s="108"/>
      <c r="L920" s="108"/>
      <c r="M920" s="108"/>
      <c r="N920" s="108"/>
      <c r="O920" s="108"/>
      <c r="P920" s="108"/>
      <c r="Q920" s="108"/>
      <c r="R920" s="108"/>
    </row>
    <row r="921">
      <c r="I921" s="108"/>
      <c r="J921" s="108"/>
      <c r="K921" s="108"/>
      <c r="L921" s="108"/>
      <c r="M921" s="108"/>
      <c r="N921" s="108"/>
      <c r="O921" s="108"/>
      <c r="P921" s="108"/>
      <c r="Q921" s="108"/>
      <c r="R921" s="108"/>
    </row>
    <row r="922">
      <c r="I922" s="108"/>
      <c r="J922" s="108"/>
      <c r="K922" s="108"/>
      <c r="L922" s="108"/>
      <c r="M922" s="108"/>
      <c r="N922" s="108"/>
      <c r="O922" s="108"/>
      <c r="P922" s="108"/>
      <c r="Q922" s="108"/>
      <c r="R922" s="108"/>
    </row>
    <row r="923">
      <c r="I923" s="108"/>
      <c r="J923" s="108"/>
      <c r="K923" s="108"/>
      <c r="L923" s="108"/>
      <c r="M923" s="108"/>
      <c r="N923" s="108"/>
      <c r="O923" s="108"/>
      <c r="P923" s="108"/>
      <c r="Q923" s="108"/>
      <c r="R923" s="108"/>
    </row>
    <row r="924">
      <c r="I924" s="108"/>
      <c r="J924" s="108"/>
      <c r="K924" s="108"/>
      <c r="L924" s="108"/>
      <c r="M924" s="108"/>
      <c r="N924" s="108"/>
      <c r="O924" s="108"/>
      <c r="P924" s="108"/>
      <c r="Q924" s="108"/>
      <c r="R924" s="108"/>
    </row>
    <row r="925">
      <c r="I925" s="108"/>
      <c r="J925" s="108"/>
      <c r="K925" s="108"/>
      <c r="L925" s="108"/>
      <c r="M925" s="108"/>
      <c r="N925" s="108"/>
      <c r="O925" s="108"/>
      <c r="P925" s="108"/>
      <c r="Q925" s="108"/>
      <c r="R925" s="108"/>
    </row>
    <row r="926">
      <c r="I926" s="108"/>
      <c r="J926" s="108"/>
      <c r="K926" s="108"/>
      <c r="L926" s="108"/>
      <c r="M926" s="108"/>
      <c r="N926" s="108"/>
      <c r="O926" s="108"/>
      <c r="P926" s="108"/>
      <c r="Q926" s="108"/>
      <c r="R926" s="108"/>
    </row>
    <row r="927">
      <c r="I927" s="108"/>
      <c r="J927" s="108"/>
      <c r="K927" s="108"/>
      <c r="L927" s="108"/>
      <c r="M927" s="108"/>
      <c r="N927" s="108"/>
      <c r="O927" s="108"/>
      <c r="P927" s="108"/>
      <c r="Q927" s="108"/>
      <c r="R927" s="108"/>
    </row>
    <row r="928">
      <c r="I928" s="108"/>
      <c r="J928" s="108"/>
      <c r="K928" s="108"/>
      <c r="L928" s="108"/>
      <c r="M928" s="108"/>
      <c r="N928" s="108"/>
      <c r="O928" s="108"/>
      <c r="P928" s="108"/>
      <c r="Q928" s="108"/>
      <c r="R928" s="108"/>
    </row>
    <row r="929">
      <c r="I929" s="108"/>
      <c r="J929" s="108"/>
      <c r="K929" s="108"/>
      <c r="L929" s="108"/>
      <c r="M929" s="108"/>
      <c r="N929" s="108"/>
      <c r="O929" s="108"/>
      <c r="P929" s="108"/>
      <c r="Q929" s="108"/>
      <c r="R929" s="108"/>
    </row>
    <row r="930">
      <c r="I930" s="108"/>
      <c r="J930" s="108"/>
      <c r="K930" s="108"/>
      <c r="L930" s="108"/>
      <c r="M930" s="108"/>
      <c r="N930" s="108"/>
      <c r="O930" s="108"/>
      <c r="P930" s="108"/>
      <c r="Q930" s="108"/>
      <c r="R930" s="108"/>
    </row>
    <row r="931">
      <c r="I931" s="108"/>
      <c r="J931" s="108"/>
      <c r="K931" s="108"/>
      <c r="L931" s="108"/>
      <c r="M931" s="108"/>
      <c r="N931" s="108"/>
      <c r="O931" s="108"/>
      <c r="P931" s="108"/>
      <c r="Q931" s="108"/>
      <c r="R931" s="108"/>
    </row>
    <row r="932">
      <c r="I932" s="108"/>
      <c r="J932" s="108"/>
      <c r="K932" s="108"/>
      <c r="L932" s="108"/>
      <c r="M932" s="108"/>
      <c r="N932" s="108"/>
      <c r="O932" s="108"/>
      <c r="P932" s="108"/>
      <c r="Q932" s="108"/>
      <c r="R932" s="108"/>
    </row>
    <row r="933">
      <c r="I933" s="108"/>
      <c r="J933" s="108"/>
      <c r="K933" s="108"/>
      <c r="L933" s="108"/>
      <c r="M933" s="108"/>
      <c r="N933" s="108"/>
      <c r="O933" s="108"/>
      <c r="P933" s="108"/>
      <c r="Q933" s="108"/>
      <c r="R933" s="108"/>
    </row>
    <row r="934">
      <c r="I934" s="108"/>
      <c r="J934" s="108"/>
      <c r="K934" s="108"/>
      <c r="L934" s="108"/>
      <c r="M934" s="108"/>
      <c r="N934" s="108"/>
      <c r="O934" s="108"/>
      <c r="P934" s="108"/>
      <c r="Q934" s="108"/>
      <c r="R934" s="108"/>
    </row>
    <row r="935">
      <c r="I935" s="108"/>
      <c r="J935" s="108"/>
      <c r="K935" s="108"/>
      <c r="L935" s="108"/>
      <c r="M935" s="108"/>
      <c r="N935" s="108"/>
      <c r="O935" s="108"/>
      <c r="P935" s="108"/>
      <c r="Q935" s="108"/>
      <c r="R935" s="108"/>
    </row>
    <row r="936">
      <c r="I936" s="108"/>
      <c r="J936" s="108"/>
      <c r="K936" s="108"/>
      <c r="L936" s="108"/>
      <c r="M936" s="108"/>
      <c r="N936" s="108"/>
      <c r="O936" s="108"/>
      <c r="P936" s="108"/>
      <c r="Q936" s="108"/>
      <c r="R936" s="108"/>
    </row>
    <row r="937">
      <c r="I937" s="108"/>
      <c r="J937" s="108"/>
      <c r="K937" s="108"/>
      <c r="L937" s="108"/>
      <c r="M937" s="108"/>
      <c r="N937" s="108"/>
      <c r="O937" s="108"/>
      <c r="P937" s="108"/>
      <c r="Q937" s="108"/>
      <c r="R937" s="108"/>
    </row>
    <row r="938">
      <c r="I938" s="108"/>
      <c r="J938" s="108"/>
      <c r="K938" s="108"/>
      <c r="L938" s="108"/>
      <c r="M938" s="108"/>
      <c r="N938" s="108"/>
      <c r="O938" s="108"/>
      <c r="P938" s="108"/>
      <c r="Q938" s="108"/>
      <c r="R938" s="108"/>
    </row>
    <row r="939">
      <c r="I939" s="108"/>
      <c r="J939" s="108"/>
      <c r="K939" s="108"/>
      <c r="L939" s="108"/>
      <c r="M939" s="108"/>
      <c r="N939" s="108"/>
      <c r="O939" s="108"/>
      <c r="P939" s="108"/>
      <c r="Q939" s="108"/>
      <c r="R939" s="108"/>
    </row>
    <row r="940">
      <c r="I940" s="108"/>
      <c r="J940" s="108"/>
      <c r="K940" s="108"/>
      <c r="L940" s="108"/>
      <c r="M940" s="108"/>
      <c r="N940" s="108"/>
      <c r="O940" s="108"/>
      <c r="P940" s="108"/>
      <c r="Q940" s="108"/>
      <c r="R940" s="108"/>
    </row>
    <row r="941">
      <c r="I941" s="108"/>
      <c r="J941" s="108"/>
      <c r="K941" s="108"/>
      <c r="L941" s="108"/>
      <c r="M941" s="108"/>
      <c r="N941" s="108"/>
      <c r="O941" s="108"/>
      <c r="P941" s="108"/>
      <c r="Q941" s="108"/>
      <c r="R941" s="108"/>
    </row>
    <row r="942">
      <c r="I942" s="108"/>
      <c r="J942" s="108"/>
      <c r="K942" s="108"/>
      <c r="L942" s="108"/>
      <c r="M942" s="108"/>
      <c r="N942" s="108"/>
      <c r="O942" s="108"/>
      <c r="P942" s="108"/>
      <c r="Q942" s="108"/>
      <c r="R942" s="108"/>
    </row>
    <row r="943">
      <c r="I943" s="108"/>
      <c r="J943" s="108"/>
      <c r="K943" s="108"/>
      <c r="L943" s="108"/>
      <c r="M943" s="108"/>
      <c r="N943" s="108"/>
      <c r="O943" s="108"/>
      <c r="P943" s="108"/>
      <c r="Q943" s="108"/>
      <c r="R943" s="108"/>
    </row>
    <row r="944">
      <c r="I944" s="108"/>
      <c r="J944" s="108"/>
      <c r="K944" s="108"/>
      <c r="L944" s="108"/>
      <c r="M944" s="108"/>
      <c r="N944" s="108"/>
      <c r="O944" s="108"/>
      <c r="P944" s="108"/>
      <c r="Q944" s="108"/>
      <c r="R944" s="108"/>
    </row>
    <row r="945">
      <c r="I945" s="108"/>
      <c r="J945" s="108"/>
      <c r="K945" s="108"/>
      <c r="L945" s="108"/>
      <c r="M945" s="108"/>
      <c r="N945" s="108"/>
      <c r="O945" s="108"/>
      <c r="P945" s="108"/>
      <c r="Q945" s="108"/>
      <c r="R945" s="108"/>
    </row>
    <row r="946">
      <c r="I946" s="108"/>
      <c r="J946" s="108"/>
      <c r="K946" s="108"/>
      <c r="L946" s="108"/>
      <c r="M946" s="108"/>
      <c r="N946" s="108"/>
      <c r="O946" s="108"/>
      <c r="P946" s="108"/>
      <c r="Q946" s="108"/>
      <c r="R946" s="108"/>
    </row>
    <row r="947">
      <c r="I947" s="108"/>
      <c r="J947" s="108"/>
      <c r="K947" s="108"/>
      <c r="L947" s="108"/>
      <c r="M947" s="108"/>
      <c r="N947" s="108"/>
      <c r="O947" s="108"/>
      <c r="P947" s="108"/>
      <c r="Q947" s="108"/>
      <c r="R947" s="108"/>
    </row>
    <row r="948">
      <c r="I948" s="108"/>
      <c r="J948" s="108"/>
      <c r="K948" s="108"/>
      <c r="L948" s="108"/>
      <c r="M948" s="108"/>
      <c r="N948" s="108"/>
      <c r="O948" s="108"/>
      <c r="P948" s="108"/>
      <c r="Q948" s="108"/>
      <c r="R948" s="108"/>
    </row>
    <row r="949">
      <c r="I949" s="108"/>
      <c r="J949" s="108"/>
      <c r="K949" s="108"/>
      <c r="L949" s="108"/>
      <c r="M949" s="108"/>
      <c r="N949" s="108"/>
      <c r="O949" s="108"/>
      <c r="P949" s="108"/>
      <c r="Q949" s="108"/>
      <c r="R949" s="108"/>
    </row>
  </sheetData>
  <mergeCells count="11">
    <mergeCell ref="A33:H33"/>
    <mergeCell ref="A45:H45"/>
    <mergeCell ref="A61:H61"/>
    <mergeCell ref="A75:H75"/>
    <mergeCell ref="A1:M1"/>
    <mergeCell ref="A13:H13"/>
    <mergeCell ref="A14:H14"/>
    <mergeCell ref="A19:H19"/>
    <mergeCell ref="A22:H22"/>
    <mergeCell ref="A28:H28"/>
    <mergeCell ref="A32:H3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4.0" ySplit="1.0" topLeftCell="E2" activePane="bottomRight" state="frozen"/>
      <selection activeCell="E1" sqref="E1" pane="topRight"/>
      <selection activeCell="A2" sqref="A2" pane="bottomLeft"/>
      <selection activeCell="E2" sqref="E2" pane="bottomRight"/>
    </sheetView>
  </sheetViews>
  <sheetFormatPr customHeight="1" defaultColWidth="12.63" defaultRowHeight="15.75"/>
  <cols>
    <col customWidth="1" min="2" max="2" width="27.0"/>
    <col customWidth="1" min="3" max="3" width="25.75"/>
    <col customWidth="1" min="4" max="4" width="18.13"/>
  </cols>
  <sheetData>
    <row r="1">
      <c r="A1" s="5" t="s">
        <v>37</v>
      </c>
      <c r="B1" s="5" t="s">
        <v>38</v>
      </c>
      <c r="C1" s="5" t="s">
        <v>39</v>
      </c>
      <c r="D1" s="6" t="s">
        <v>40</v>
      </c>
      <c r="E1" s="134" t="s">
        <v>371</v>
      </c>
      <c r="F1" s="134" t="s">
        <v>372</v>
      </c>
      <c r="G1" s="134" t="s">
        <v>373</v>
      </c>
      <c r="H1" s="134" t="s">
        <v>374</v>
      </c>
      <c r="I1" s="134" t="s">
        <v>375</v>
      </c>
      <c r="J1" s="134" t="s">
        <v>376</v>
      </c>
      <c r="K1" s="134" t="s">
        <v>377</v>
      </c>
      <c r="L1" s="134" t="s">
        <v>378</v>
      </c>
      <c r="M1" s="134" t="s">
        <v>379</v>
      </c>
      <c r="N1" s="134" t="s">
        <v>380</v>
      </c>
      <c r="O1" s="134" t="s">
        <v>381</v>
      </c>
      <c r="P1" s="134" t="s">
        <v>382</v>
      </c>
      <c r="Q1" s="134" t="s">
        <v>383</v>
      </c>
      <c r="R1" s="134" t="s">
        <v>384</v>
      </c>
      <c r="S1" s="134" t="s">
        <v>385</v>
      </c>
      <c r="T1" s="134" t="s">
        <v>386</v>
      </c>
      <c r="U1" s="134" t="s">
        <v>387</v>
      </c>
      <c r="V1" s="134" t="s">
        <v>388</v>
      </c>
      <c r="W1" s="134" t="s">
        <v>389</v>
      </c>
      <c r="X1" s="134" t="s">
        <v>390</v>
      </c>
      <c r="Y1" s="134" t="s">
        <v>391</v>
      </c>
      <c r="Z1" s="134" t="s">
        <v>392</v>
      </c>
      <c r="AA1" s="134" t="s">
        <v>393</v>
      </c>
      <c r="AB1" s="134" t="s">
        <v>394</v>
      </c>
      <c r="AC1" s="134" t="s">
        <v>395</v>
      </c>
      <c r="AD1" s="134" t="s">
        <v>396</v>
      </c>
      <c r="AE1" s="134" t="s">
        <v>397</v>
      </c>
      <c r="AF1" s="134" t="s">
        <v>398</v>
      </c>
      <c r="AG1" s="134" t="s">
        <v>396</v>
      </c>
      <c r="AH1" s="134" t="s">
        <v>399</v>
      </c>
      <c r="AI1" s="134" t="s">
        <v>400</v>
      </c>
      <c r="AJ1" s="135" t="s">
        <v>401</v>
      </c>
      <c r="AK1" s="135" t="s">
        <v>402</v>
      </c>
      <c r="AL1" s="135" t="s">
        <v>403</v>
      </c>
      <c r="AM1" s="135" t="s">
        <v>404</v>
      </c>
      <c r="AN1" s="135" t="s">
        <v>405</v>
      </c>
      <c r="AO1" s="135" t="s">
        <v>406</v>
      </c>
      <c r="AP1" s="135" t="s">
        <v>407</v>
      </c>
      <c r="AQ1" s="135" t="s">
        <v>408</v>
      </c>
    </row>
    <row r="2">
      <c r="A2" s="74" t="s">
        <v>409</v>
      </c>
      <c r="D2" s="74"/>
    </row>
    <row r="3" ht="39.75" customHeight="1">
      <c r="A3" s="136" t="s">
        <v>410</v>
      </c>
      <c r="B3" s="137" t="s">
        <v>59</v>
      </c>
      <c r="C3" s="17" t="s">
        <v>411</v>
      </c>
      <c r="D3" s="18" t="s">
        <v>59</v>
      </c>
      <c r="E3" s="138" t="s">
        <v>78</v>
      </c>
      <c r="F3" s="138" t="s">
        <v>78</v>
      </c>
      <c r="G3" s="138">
        <v>50.6625</v>
      </c>
      <c r="H3" s="138">
        <v>50.5128</v>
      </c>
      <c r="I3" s="138">
        <v>50.5857</v>
      </c>
      <c r="J3" s="138">
        <v>52.727</v>
      </c>
      <c r="K3" s="138">
        <v>52.302</v>
      </c>
      <c r="L3" s="138">
        <v>52.473</v>
      </c>
      <c r="M3" s="138">
        <v>47.749</v>
      </c>
      <c r="N3" s="138">
        <v>47.465</v>
      </c>
      <c r="O3" s="138">
        <v>47.602</v>
      </c>
      <c r="P3" s="138">
        <v>64.2199</v>
      </c>
      <c r="Q3" s="138">
        <v>64.4139</v>
      </c>
      <c r="R3" s="138">
        <v>64.3158</v>
      </c>
      <c r="S3" s="138">
        <v>64.138</v>
      </c>
      <c r="T3" s="138">
        <v>64.454</v>
      </c>
      <c r="U3" s="138">
        <v>64.293</v>
      </c>
      <c r="V3" s="138">
        <v>60.216</v>
      </c>
      <c r="W3" s="138">
        <v>60.294</v>
      </c>
      <c r="X3" s="138">
        <v>60.255</v>
      </c>
      <c r="Y3" s="138">
        <v>42.5167</v>
      </c>
      <c r="Z3" s="138">
        <v>43.3391</v>
      </c>
      <c r="AA3" s="138">
        <v>42.9637</v>
      </c>
      <c r="AB3" s="138">
        <v>47.911</v>
      </c>
      <c r="AC3" s="138">
        <v>47.449</v>
      </c>
      <c r="AD3" s="138">
        <v>47.682</v>
      </c>
      <c r="AE3" s="138">
        <v>40.234</v>
      </c>
      <c r="AF3" s="138">
        <v>40.796</v>
      </c>
      <c r="AG3" s="138">
        <v>40.543</v>
      </c>
      <c r="AH3" s="138">
        <v>0.003246</v>
      </c>
      <c r="AI3" s="138">
        <v>0.002934</v>
      </c>
      <c r="AJ3" s="138">
        <v>1617645.0</v>
      </c>
      <c r="AK3" s="138">
        <v>0.0</v>
      </c>
      <c r="AL3" s="138">
        <v>1617645.0</v>
      </c>
      <c r="AM3" s="138">
        <v>0.0</v>
      </c>
      <c r="AN3" s="138">
        <v>56099.0</v>
      </c>
      <c r="AO3" s="138">
        <v>0.0</v>
      </c>
      <c r="AP3" s="138">
        <v>56099.0</v>
      </c>
      <c r="AQ3" s="138">
        <v>0.0</v>
      </c>
    </row>
    <row r="4">
      <c r="A4" s="136" t="s">
        <v>410</v>
      </c>
      <c r="B4" s="137" t="s">
        <v>412</v>
      </c>
      <c r="C4" s="137" t="s">
        <v>413</v>
      </c>
      <c r="D4" s="139" t="s">
        <v>68</v>
      </c>
      <c r="E4" s="48">
        <v>16376.0</v>
      </c>
      <c r="F4" s="48">
        <v>548.0</v>
      </c>
      <c r="G4" s="48">
        <v>50.7773</v>
      </c>
      <c r="H4" s="48">
        <v>50.608</v>
      </c>
      <c r="I4" s="48">
        <v>50.6903</v>
      </c>
      <c r="J4" s="48">
        <v>52.913</v>
      </c>
      <c r="K4" s="48">
        <v>52.443</v>
      </c>
      <c r="L4" s="48">
        <v>52.634</v>
      </c>
      <c r="M4" s="48">
        <v>47.813</v>
      </c>
      <c r="N4" s="48">
        <v>47.516</v>
      </c>
      <c r="O4" s="48">
        <v>47.659</v>
      </c>
      <c r="P4" s="48">
        <v>66.0286</v>
      </c>
      <c r="Q4" s="48">
        <v>66.2662</v>
      </c>
      <c r="R4" s="48">
        <v>66.1457</v>
      </c>
      <c r="S4" s="48">
        <v>66.059</v>
      </c>
      <c r="T4" s="48">
        <v>66.435</v>
      </c>
      <c r="U4" s="48">
        <v>66.243</v>
      </c>
      <c r="V4" s="48">
        <v>60.935</v>
      </c>
      <c r="W4" s="48">
        <v>60.995</v>
      </c>
      <c r="X4" s="48">
        <v>60.964</v>
      </c>
      <c r="Y4" s="48">
        <v>42.5755</v>
      </c>
      <c r="Z4" s="48">
        <v>43.3849</v>
      </c>
      <c r="AA4" s="48">
        <v>43.0158</v>
      </c>
      <c r="AB4" s="48">
        <v>48.12</v>
      </c>
      <c r="AC4" s="48">
        <v>47.561</v>
      </c>
      <c r="AD4" s="48">
        <v>47.834</v>
      </c>
      <c r="AE4" s="48">
        <v>40.27</v>
      </c>
      <c r="AF4" s="48">
        <v>40.823</v>
      </c>
      <c r="AG4" s="48">
        <v>40.575</v>
      </c>
      <c r="AH4" s="48">
        <v>0.002598</v>
      </c>
      <c r="AI4" s="48">
        <v>0.002464</v>
      </c>
      <c r="AJ4" s="140">
        <v>1579137.0</v>
      </c>
      <c r="AK4" s="140">
        <v>1579137.0</v>
      </c>
      <c r="AL4" s="140">
        <v>1574857.0</v>
      </c>
      <c r="AM4" s="141">
        <f>AJ4-AL4</f>
        <v>4280</v>
      </c>
      <c r="AN4" s="140">
        <v>36810.0</v>
      </c>
      <c r="AO4" s="140">
        <v>31845.0</v>
      </c>
      <c r="AP4" s="140">
        <v>31168.0</v>
      </c>
      <c r="AQ4" s="142">
        <f>AN4-AP4</f>
        <v>5642</v>
      </c>
    </row>
    <row r="5">
      <c r="A5" s="24"/>
      <c r="B5" s="25"/>
      <c r="C5" s="25"/>
      <c r="D5" s="42"/>
      <c r="AJ5" s="142"/>
      <c r="AK5" s="142"/>
      <c r="AL5" s="142"/>
      <c r="AM5" s="142"/>
      <c r="AN5" s="142"/>
      <c r="AO5" s="142"/>
      <c r="AP5" s="142"/>
      <c r="AQ5" s="142"/>
    </row>
    <row r="6">
      <c r="A6" s="74" t="s">
        <v>414</v>
      </c>
      <c r="D6" s="74"/>
      <c r="AJ6" s="142"/>
      <c r="AK6" s="142"/>
      <c r="AL6" s="142"/>
      <c r="AM6" s="142"/>
      <c r="AN6" s="142"/>
      <c r="AO6" s="142"/>
      <c r="AP6" s="142"/>
      <c r="AQ6" s="142"/>
    </row>
    <row r="7">
      <c r="A7" s="136" t="s">
        <v>410</v>
      </c>
      <c r="B7" s="139" t="s">
        <v>72</v>
      </c>
      <c r="C7" s="17" t="s">
        <v>73</v>
      </c>
      <c r="D7" s="143" t="s">
        <v>79</v>
      </c>
      <c r="E7" s="48">
        <v>38703.0</v>
      </c>
      <c r="F7" s="48">
        <v>1524.0</v>
      </c>
      <c r="G7" s="48">
        <v>50.6886</v>
      </c>
      <c r="H7" s="48">
        <v>50.5296</v>
      </c>
      <c r="I7" s="48">
        <v>50.607</v>
      </c>
      <c r="J7" s="48">
        <v>52.771</v>
      </c>
      <c r="K7" s="48">
        <v>52.324</v>
      </c>
      <c r="L7" s="48">
        <v>52.505</v>
      </c>
      <c r="M7" s="48">
        <v>47.763</v>
      </c>
      <c r="N7" s="48">
        <v>47.472</v>
      </c>
      <c r="O7" s="48">
        <v>47.612</v>
      </c>
      <c r="P7" s="48">
        <v>64.5845</v>
      </c>
      <c r="Q7" s="48">
        <v>64.7116</v>
      </c>
      <c r="R7" s="48">
        <v>64.6475</v>
      </c>
      <c r="S7" s="48">
        <v>64.518</v>
      </c>
      <c r="T7" s="48">
        <v>64.759</v>
      </c>
      <c r="U7" s="48">
        <v>64.637</v>
      </c>
      <c r="V7" s="48">
        <v>60.372</v>
      </c>
      <c r="W7" s="48">
        <v>60.415</v>
      </c>
      <c r="X7" s="48">
        <v>60.394</v>
      </c>
      <c r="Y7" s="48">
        <v>42.5256</v>
      </c>
      <c r="Z7" s="48">
        <v>43.3409</v>
      </c>
      <c r="AA7" s="48">
        <v>42.9691</v>
      </c>
      <c r="AB7" s="48">
        <v>47.947</v>
      </c>
      <c r="AC7" s="48">
        <v>47.453</v>
      </c>
      <c r="AD7" s="48">
        <v>47.699</v>
      </c>
      <c r="AE7" s="48">
        <v>40.237</v>
      </c>
      <c r="AF7" s="48">
        <v>40.797</v>
      </c>
      <c r="AG7" s="48">
        <v>40.546</v>
      </c>
      <c r="AH7" s="48">
        <v>0.003226</v>
      </c>
      <c r="AI7" s="48">
        <v>0.002913</v>
      </c>
      <c r="AJ7" s="144">
        <v>1609731.0</v>
      </c>
      <c r="AK7" s="144">
        <v>1609731.0</v>
      </c>
      <c r="AL7" s="144">
        <v>1606413.0</v>
      </c>
      <c r="AM7" s="141">
        <f t="shared" ref="AM7:AM9" si="1">AJ7-AL7</f>
        <v>3318</v>
      </c>
      <c r="AN7" s="144">
        <v>51974.0</v>
      </c>
      <c r="AO7" s="144">
        <v>46790.0</v>
      </c>
      <c r="AP7" s="144">
        <v>46225.0</v>
      </c>
      <c r="AQ7" s="142">
        <f t="shared" ref="AQ7:AQ9" si="2">AN7-AP7</f>
        <v>5749</v>
      </c>
    </row>
    <row r="8">
      <c r="A8" s="136" t="s">
        <v>410</v>
      </c>
      <c r="B8" s="139" t="s">
        <v>75</v>
      </c>
      <c r="C8" s="139" t="s">
        <v>415</v>
      </c>
      <c r="D8" s="139" t="s">
        <v>77</v>
      </c>
      <c r="E8" s="48">
        <v>17210.0</v>
      </c>
      <c r="F8" s="48">
        <v>4048.0</v>
      </c>
      <c r="G8" s="48">
        <v>50.8022</v>
      </c>
      <c r="H8" s="48">
        <v>50.6224</v>
      </c>
      <c r="I8" s="48">
        <v>50.7098</v>
      </c>
      <c r="J8" s="48">
        <v>52.953</v>
      </c>
      <c r="K8" s="48">
        <v>52.466</v>
      </c>
      <c r="L8" s="48">
        <v>52.664</v>
      </c>
      <c r="M8" s="48">
        <v>47.823</v>
      </c>
      <c r="N8" s="48">
        <v>47.521</v>
      </c>
      <c r="O8" s="48">
        <v>47.667</v>
      </c>
      <c r="P8" s="48">
        <v>65.7139</v>
      </c>
      <c r="Q8" s="48">
        <v>65.674</v>
      </c>
      <c r="R8" s="48">
        <v>65.6939</v>
      </c>
      <c r="S8" s="48">
        <v>65.637</v>
      </c>
      <c r="T8" s="48">
        <v>65.716</v>
      </c>
      <c r="U8" s="48">
        <v>65.677</v>
      </c>
      <c r="V8" s="48">
        <v>60.767</v>
      </c>
      <c r="W8" s="48">
        <v>60.747</v>
      </c>
      <c r="X8" s="48">
        <v>60.757</v>
      </c>
      <c r="Y8" s="48">
        <v>42.5932</v>
      </c>
      <c r="Z8" s="48">
        <v>43.3842</v>
      </c>
      <c r="AA8" s="48">
        <v>43.0238</v>
      </c>
      <c r="AB8" s="48">
        <v>48.193</v>
      </c>
      <c r="AC8" s="48">
        <v>47.555</v>
      </c>
      <c r="AD8" s="48">
        <v>47.86</v>
      </c>
      <c r="AE8" s="48">
        <v>40.283</v>
      </c>
      <c r="AF8" s="48">
        <v>40.818</v>
      </c>
      <c r="AG8" s="48">
        <v>40.578</v>
      </c>
      <c r="AH8" s="48">
        <v>0.002553</v>
      </c>
      <c r="AI8" s="48">
        <v>0.002447</v>
      </c>
      <c r="AJ8" s="140">
        <v>1572082.0</v>
      </c>
      <c r="AK8" s="140">
        <v>1571902.0</v>
      </c>
      <c r="AL8" s="140">
        <v>1561911.0</v>
      </c>
      <c r="AM8" s="141">
        <f t="shared" si="1"/>
        <v>10171</v>
      </c>
      <c r="AN8" s="140">
        <v>40846.0</v>
      </c>
      <c r="AO8" s="140">
        <v>35787.0</v>
      </c>
      <c r="AP8" s="140">
        <v>32622.0</v>
      </c>
      <c r="AQ8" s="142">
        <f t="shared" si="2"/>
        <v>8224</v>
      </c>
    </row>
    <row r="9">
      <c r="A9" s="136" t="s">
        <v>410</v>
      </c>
      <c r="B9" s="139" t="s">
        <v>75</v>
      </c>
      <c r="C9" s="139" t="s">
        <v>22</v>
      </c>
      <c r="D9" s="18" t="s">
        <v>59</v>
      </c>
      <c r="E9" s="138" t="s">
        <v>78</v>
      </c>
      <c r="F9" s="138" t="s">
        <v>78</v>
      </c>
      <c r="G9" s="138">
        <v>50.7554</v>
      </c>
      <c r="H9" s="138">
        <v>50.9269</v>
      </c>
      <c r="I9" s="138">
        <v>50.8388</v>
      </c>
      <c r="J9" s="138">
        <v>52.643</v>
      </c>
      <c r="K9" s="138">
        <v>53.09</v>
      </c>
      <c r="L9" s="138">
        <v>52.824</v>
      </c>
      <c r="M9" s="138">
        <v>47.628</v>
      </c>
      <c r="N9" s="138">
        <v>47.932</v>
      </c>
      <c r="O9" s="138">
        <v>47.775</v>
      </c>
      <c r="P9" s="138">
        <v>66.8418</v>
      </c>
      <c r="Q9" s="138">
        <v>67.0834</v>
      </c>
      <c r="R9" s="138">
        <v>66.961</v>
      </c>
      <c r="S9" s="138">
        <v>67.255</v>
      </c>
      <c r="T9" s="138">
        <v>67.312</v>
      </c>
      <c r="U9" s="138">
        <v>67.284</v>
      </c>
      <c r="V9" s="138">
        <v>61.206</v>
      </c>
      <c r="W9" s="138">
        <v>61.284</v>
      </c>
      <c r="X9" s="138">
        <v>61.245</v>
      </c>
      <c r="Y9" s="138">
        <v>43.491</v>
      </c>
      <c r="Z9" s="138">
        <v>42.6904</v>
      </c>
      <c r="AA9" s="138">
        <v>43.1261</v>
      </c>
      <c r="AB9" s="138">
        <v>47.727</v>
      </c>
      <c r="AC9" s="138">
        <v>48.225</v>
      </c>
      <c r="AD9" s="138">
        <v>47.98</v>
      </c>
      <c r="AE9" s="138">
        <v>40.93</v>
      </c>
      <c r="AF9" s="138">
        <v>40.39</v>
      </c>
      <c r="AG9" s="138">
        <v>40.688</v>
      </c>
      <c r="AH9" s="138">
        <v>0.003889</v>
      </c>
      <c r="AI9" s="138">
        <v>0.00326</v>
      </c>
      <c r="AJ9" s="145">
        <v>1526068.0</v>
      </c>
      <c r="AK9" s="145">
        <v>1427991.0</v>
      </c>
      <c r="AL9" s="140">
        <v>1047672.0</v>
      </c>
      <c r="AM9" s="141">
        <f t="shared" si="1"/>
        <v>478396</v>
      </c>
      <c r="AN9" s="140">
        <v>30510.0</v>
      </c>
      <c r="AO9" s="140">
        <v>25731.0</v>
      </c>
      <c r="AP9" s="140">
        <v>10571.0</v>
      </c>
      <c r="AQ9" s="142">
        <f t="shared" si="2"/>
        <v>19939</v>
      </c>
    </row>
    <row r="10">
      <c r="A10" s="30"/>
      <c r="B10" s="30"/>
      <c r="C10" s="30"/>
      <c r="D10" s="30"/>
    </row>
    <row r="11">
      <c r="A11" s="74" t="s">
        <v>416</v>
      </c>
      <c r="D11" s="74"/>
    </row>
    <row r="12">
      <c r="A12" s="146" t="s">
        <v>410</v>
      </c>
      <c r="B12" s="147" t="s">
        <v>412</v>
      </c>
      <c r="C12" s="147" t="s">
        <v>417</v>
      </c>
      <c r="D12" s="148" t="s">
        <v>59</v>
      </c>
      <c r="E12" s="149">
        <v>40027.0</v>
      </c>
      <c r="F12" s="149">
        <v>7503.0</v>
      </c>
      <c r="G12" s="149">
        <v>50.5744</v>
      </c>
      <c r="H12" s="149">
        <v>50.4159</v>
      </c>
      <c r="I12" s="149">
        <v>50.4931</v>
      </c>
      <c r="J12" s="149">
        <v>52.581</v>
      </c>
      <c r="K12" s="149">
        <v>52.144</v>
      </c>
      <c r="L12" s="149">
        <v>52.321</v>
      </c>
      <c r="M12" s="149">
        <v>47.701</v>
      </c>
      <c r="N12" s="149">
        <v>47.414</v>
      </c>
      <c r="O12" s="149">
        <v>47.552</v>
      </c>
      <c r="P12" s="149">
        <v>64.3936</v>
      </c>
      <c r="Q12" s="149">
        <v>64.5494</v>
      </c>
      <c r="R12" s="149">
        <v>64.4708</v>
      </c>
      <c r="S12" s="149">
        <v>64.349</v>
      </c>
      <c r="T12" s="149">
        <v>64.589</v>
      </c>
      <c r="U12" s="149">
        <v>64.467</v>
      </c>
      <c r="V12" s="149">
        <v>60.321</v>
      </c>
      <c r="W12" s="149">
        <v>60.378</v>
      </c>
      <c r="X12" s="149">
        <v>60.35</v>
      </c>
      <c r="Y12" s="149">
        <v>42.407</v>
      </c>
      <c r="Z12" s="149">
        <v>43.235</v>
      </c>
      <c r="AA12" s="149">
        <v>42.857</v>
      </c>
      <c r="AB12" s="149">
        <v>47.544</v>
      </c>
      <c r="AC12" s="149">
        <v>47.169</v>
      </c>
      <c r="AD12" s="149">
        <v>47.362</v>
      </c>
      <c r="AE12" s="149">
        <v>40.16</v>
      </c>
      <c r="AF12" s="149">
        <v>40.731</v>
      </c>
      <c r="AG12" s="149">
        <v>40.475</v>
      </c>
      <c r="AH12" s="149">
        <v>0.002315</v>
      </c>
      <c r="AI12" s="149">
        <v>0.002283</v>
      </c>
      <c r="AJ12" s="150"/>
      <c r="AK12" s="150"/>
      <c r="AL12" s="150"/>
      <c r="AM12" s="150"/>
      <c r="AN12" s="150"/>
      <c r="AO12" s="150"/>
      <c r="AP12" s="150"/>
      <c r="AQ12" s="150"/>
    </row>
    <row r="13">
      <c r="A13" s="74"/>
      <c r="B13" s="74"/>
      <c r="C13" s="74"/>
      <c r="D13" s="74"/>
    </row>
    <row r="14">
      <c r="A14" s="74" t="s">
        <v>418</v>
      </c>
      <c r="D14" s="74"/>
    </row>
    <row r="15">
      <c r="A15" s="151" t="s">
        <v>410</v>
      </c>
      <c r="B15" s="152" t="s">
        <v>419</v>
      </c>
      <c r="C15" s="152" t="s">
        <v>420</v>
      </c>
      <c r="D15" s="153" t="s">
        <v>59</v>
      </c>
      <c r="E15" s="154">
        <v>32188.0</v>
      </c>
      <c r="F15" s="154">
        <v>4755.0</v>
      </c>
      <c r="G15" s="154">
        <v>50.6695</v>
      </c>
      <c r="H15" s="154">
        <v>50.5045</v>
      </c>
      <c r="I15" s="154">
        <v>50.5848</v>
      </c>
      <c r="J15" s="154">
        <v>52.737</v>
      </c>
      <c r="K15" s="154">
        <v>52.283</v>
      </c>
      <c r="L15" s="154">
        <v>52.468</v>
      </c>
      <c r="M15" s="154">
        <v>47.755</v>
      </c>
      <c r="N15" s="154">
        <v>47.462</v>
      </c>
      <c r="O15" s="154">
        <v>47.603</v>
      </c>
      <c r="P15" s="154">
        <v>65.557</v>
      </c>
      <c r="Q15" s="154">
        <v>65.8136</v>
      </c>
      <c r="R15" s="154">
        <v>65.6834</v>
      </c>
      <c r="S15" s="154">
        <v>65.597</v>
      </c>
      <c r="T15" s="154">
        <v>65.968</v>
      </c>
      <c r="U15" s="154">
        <v>65.779</v>
      </c>
      <c r="V15" s="154">
        <v>60.787</v>
      </c>
      <c r="W15" s="154">
        <v>60.857</v>
      </c>
      <c r="X15" s="154">
        <v>60.822</v>
      </c>
      <c r="Y15" s="154">
        <v>42.4675</v>
      </c>
      <c r="Z15" s="154">
        <v>43.295</v>
      </c>
      <c r="AA15" s="154">
        <v>42.9172</v>
      </c>
      <c r="AB15" s="154">
        <v>47.744</v>
      </c>
      <c r="AC15" s="154">
        <v>47.328</v>
      </c>
      <c r="AD15" s="154">
        <v>47.541</v>
      </c>
      <c r="AE15" s="154">
        <v>40.202</v>
      </c>
      <c r="AF15" s="154">
        <v>40.769</v>
      </c>
      <c r="AG15" s="154">
        <v>40.514</v>
      </c>
      <c r="AH15" s="154">
        <v>0.002235</v>
      </c>
      <c r="AI15" s="154">
        <v>0.002237</v>
      </c>
      <c r="AJ15" s="155"/>
      <c r="AK15" s="155"/>
      <c r="AL15" s="155"/>
      <c r="AM15" s="155"/>
      <c r="AN15" s="155"/>
      <c r="AO15" s="155"/>
      <c r="AP15" s="155"/>
      <c r="AQ15" s="155"/>
    </row>
    <row r="16">
      <c r="A16" s="24"/>
      <c r="B16" s="57"/>
      <c r="C16" s="57"/>
      <c r="D16" s="42"/>
    </row>
    <row r="17">
      <c r="A17" s="74" t="s">
        <v>421</v>
      </c>
      <c r="D17" s="74"/>
    </row>
    <row r="18">
      <c r="A18" s="136" t="s">
        <v>410</v>
      </c>
      <c r="B18" s="139" t="s">
        <v>422</v>
      </c>
      <c r="C18" s="137" t="s">
        <v>423</v>
      </c>
      <c r="D18" s="139" t="s">
        <v>68</v>
      </c>
      <c r="E18" s="156">
        <v>12837.0</v>
      </c>
      <c r="F18" s="156">
        <v>522.0</v>
      </c>
      <c r="G18" s="156">
        <v>50.7672</v>
      </c>
      <c r="H18" s="156">
        <v>50.5979</v>
      </c>
      <c r="I18" s="156">
        <v>50.6802</v>
      </c>
      <c r="J18" s="156">
        <v>52.9</v>
      </c>
      <c r="K18" s="156">
        <v>52.426</v>
      </c>
      <c r="L18" s="156">
        <v>52.618</v>
      </c>
      <c r="M18" s="156">
        <v>47.808</v>
      </c>
      <c r="N18" s="156">
        <v>47.511</v>
      </c>
      <c r="O18" s="156">
        <v>47.654</v>
      </c>
      <c r="P18" s="156">
        <v>65.8024</v>
      </c>
      <c r="Q18" s="156">
        <v>65.9757</v>
      </c>
      <c r="R18" s="156">
        <v>65.8882</v>
      </c>
      <c r="S18" s="156">
        <v>65.833</v>
      </c>
      <c r="T18" s="156">
        <v>66.122</v>
      </c>
      <c r="U18" s="156">
        <v>65.975</v>
      </c>
      <c r="V18" s="156">
        <v>60.859</v>
      </c>
      <c r="W18" s="156">
        <v>60.902</v>
      </c>
      <c r="X18" s="156">
        <v>60.88</v>
      </c>
      <c r="Y18" s="156">
        <v>42.5732</v>
      </c>
      <c r="Z18" s="156">
        <v>43.3819</v>
      </c>
      <c r="AA18" s="156">
        <v>43.0131</v>
      </c>
      <c r="AB18" s="156">
        <v>48.116</v>
      </c>
      <c r="AC18" s="156">
        <v>47.549</v>
      </c>
      <c r="AD18" s="156">
        <v>47.824</v>
      </c>
      <c r="AE18" s="156">
        <v>40.269</v>
      </c>
      <c r="AF18" s="156">
        <v>40.821</v>
      </c>
      <c r="AG18" s="156">
        <v>40.574</v>
      </c>
      <c r="AH18" s="156">
        <v>0.002738</v>
      </c>
      <c r="AI18" s="156">
        <v>0.002593</v>
      </c>
      <c r="AJ18" s="157"/>
      <c r="AK18" s="157"/>
      <c r="AL18" s="157"/>
      <c r="AM18" s="157"/>
      <c r="AN18" s="157"/>
      <c r="AO18" s="157"/>
      <c r="AP18" s="157"/>
      <c r="AQ18" s="157"/>
    </row>
    <row r="19">
      <c r="A19" s="136" t="s">
        <v>410</v>
      </c>
      <c r="B19" s="139" t="s">
        <v>422</v>
      </c>
      <c r="C19" s="137" t="s">
        <v>424</v>
      </c>
      <c r="D19" s="32" t="s">
        <v>59</v>
      </c>
      <c r="E19" s="48">
        <v>34478.0</v>
      </c>
      <c r="F19" s="48">
        <v>7272.0</v>
      </c>
      <c r="G19" s="48">
        <v>50.5603</v>
      </c>
      <c r="H19" s="48">
        <v>50.4035</v>
      </c>
      <c r="I19" s="48">
        <v>50.4798</v>
      </c>
      <c r="J19" s="48">
        <v>52.559</v>
      </c>
      <c r="K19" s="48">
        <v>52.125</v>
      </c>
      <c r="L19" s="48">
        <v>52.301</v>
      </c>
      <c r="M19" s="48">
        <v>47.693</v>
      </c>
      <c r="N19" s="48">
        <v>47.407</v>
      </c>
      <c r="O19" s="48">
        <v>47.546</v>
      </c>
      <c r="P19" s="48">
        <v>64.0979</v>
      </c>
      <c r="Q19" s="48">
        <v>64.2449</v>
      </c>
      <c r="R19" s="48">
        <v>64.1708</v>
      </c>
      <c r="S19" s="48">
        <v>64.048</v>
      </c>
      <c r="T19" s="48">
        <v>64.273</v>
      </c>
      <c r="U19" s="48">
        <v>64.159</v>
      </c>
      <c r="V19" s="48">
        <v>60.197</v>
      </c>
      <c r="W19" s="48">
        <v>60.253</v>
      </c>
      <c r="X19" s="48">
        <v>60.224</v>
      </c>
      <c r="Y19" s="48">
        <v>42.4063</v>
      </c>
      <c r="Z19" s="48">
        <v>43.2331</v>
      </c>
      <c r="AA19" s="48">
        <v>42.8558</v>
      </c>
      <c r="AB19" s="48">
        <v>47.547</v>
      </c>
      <c r="AC19" s="48">
        <v>47.162</v>
      </c>
      <c r="AD19" s="48">
        <v>47.359</v>
      </c>
      <c r="AE19" s="48">
        <v>40.16</v>
      </c>
      <c r="AF19" s="48">
        <v>40.731</v>
      </c>
      <c r="AG19" s="48">
        <v>40.475</v>
      </c>
      <c r="AH19" s="48">
        <v>0.002586</v>
      </c>
      <c r="AI19" s="48">
        <v>0.002494</v>
      </c>
      <c r="AJ19" s="157"/>
      <c r="AK19" s="157"/>
      <c r="AL19" s="157"/>
      <c r="AM19" s="157"/>
      <c r="AN19" s="157"/>
      <c r="AO19" s="157"/>
      <c r="AP19" s="157"/>
      <c r="AQ19" s="157"/>
    </row>
    <row r="20">
      <c r="A20" s="74"/>
      <c r="B20" s="74"/>
      <c r="C20" s="74"/>
      <c r="D20" s="74"/>
    </row>
    <row r="21">
      <c r="A21" s="74"/>
      <c r="B21" s="74"/>
      <c r="C21" s="74"/>
      <c r="D21" s="74"/>
    </row>
    <row r="22">
      <c r="A22" s="24"/>
      <c r="B22" s="158"/>
      <c r="C22" s="159"/>
      <c r="D22" s="158"/>
    </row>
    <row r="23">
      <c r="A23" s="24"/>
      <c r="B23" s="158"/>
      <c r="C23" s="159"/>
      <c r="D23" s="158"/>
    </row>
    <row r="24">
      <c r="A24" s="24"/>
      <c r="B24" s="158"/>
      <c r="C24" s="159"/>
      <c r="D24" s="158"/>
    </row>
    <row r="25">
      <c r="A25" s="24"/>
      <c r="B25" s="158"/>
      <c r="C25" s="159"/>
      <c r="D25" s="158"/>
    </row>
    <row r="26">
      <c r="A26" s="24"/>
      <c r="B26" s="158"/>
      <c r="C26" s="159"/>
      <c r="D26" s="158"/>
    </row>
    <row r="27">
      <c r="A27" s="24"/>
      <c r="B27" s="158"/>
      <c r="C27" s="159"/>
      <c r="D27" s="158"/>
    </row>
    <row r="28">
      <c r="A28" s="24"/>
      <c r="B28" s="30"/>
      <c r="C28" s="30"/>
      <c r="D28" s="30"/>
    </row>
    <row r="29">
      <c r="A29" s="24"/>
      <c r="B29" s="158"/>
      <c r="C29" s="159"/>
      <c r="D29" s="158"/>
    </row>
    <row r="30">
      <c r="A30" s="24"/>
      <c r="B30" s="158"/>
      <c r="C30" s="159"/>
      <c r="D30" s="158"/>
    </row>
    <row r="31">
      <c r="A31" s="24"/>
      <c r="B31" s="158"/>
      <c r="C31" s="159"/>
      <c r="D31" s="158"/>
    </row>
    <row r="32">
      <c r="A32" s="24"/>
      <c r="B32" s="158"/>
      <c r="C32" s="159"/>
      <c r="D32" s="158"/>
    </row>
    <row r="33">
      <c r="A33" s="24"/>
      <c r="B33" s="158"/>
      <c r="C33" s="159"/>
      <c r="D33" s="158"/>
    </row>
    <row r="34">
      <c r="A34" s="24"/>
      <c r="B34" s="158"/>
      <c r="C34" s="159"/>
      <c r="D34" s="158"/>
    </row>
    <row r="35">
      <c r="A35" s="30"/>
      <c r="B35" s="30"/>
      <c r="C35" s="30"/>
      <c r="D35" s="30"/>
    </row>
    <row r="36">
      <c r="A36" s="30"/>
      <c r="B36" s="30"/>
      <c r="C36" s="30"/>
      <c r="D36" s="30"/>
    </row>
    <row r="37">
      <c r="A37" s="30"/>
      <c r="B37" s="30"/>
      <c r="C37" s="30"/>
      <c r="D37" s="30"/>
    </row>
    <row r="38">
      <c r="A38" s="30"/>
      <c r="B38" s="30"/>
      <c r="C38" s="30"/>
      <c r="D38" s="30"/>
    </row>
    <row r="39">
      <c r="A39" s="30"/>
      <c r="B39" s="30"/>
      <c r="C39" s="30"/>
      <c r="D39" s="30"/>
    </row>
    <row r="40">
      <c r="A40" s="30"/>
      <c r="B40" s="30"/>
      <c r="C40" s="30"/>
      <c r="D40" s="30"/>
    </row>
    <row r="41">
      <c r="A41" s="30"/>
      <c r="B41" s="30"/>
      <c r="C41" s="30"/>
      <c r="D41" s="30"/>
    </row>
    <row r="42">
      <c r="A42" s="30"/>
      <c r="B42" s="30"/>
      <c r="C42" s="30"/>
      <c r="D42" s="30"/>
    </row>
    <row r="43">
      <c r="A43" s="30"/>
      <c r="B43" s="30"/>
      <c r="C43" s="30"/>
      <c r="D43" s="30"/>
    </row>
    <row r="44">
      <c r="A44" s="30"/>
      <c r="B44" s="30"/>
      <c r="C44" s="30"/>
      <c r="D44" s="30"/>
    </row>
    <row r="45">
      <c r="A45" s="30"/>
      <c r="B45" s="30"/>
      <c r="C45" s="30"/>
      <c r="D45" s="30"/>
    </row>
    <row r="46">
      <c r="A46" s="30"/>
      <c r="B46" s="30"/>
      <c r="C46" s="30"/>
      <c r="D46" s="30"/>
    </row>
    <row r="47">
      <c r="A47" s="30"/>
      <c r="B47" s="30"/>
      <c r="C47" s="30"/>
      <c r="D47" s="30"/>
    </row>
    <row r="48">
      <c r="A48" s="30"/>
      <c r="B48" s="30"/>
      <c r="C48" s="30"/>
      <c r="D48" s="30"/>
    </row>
    <row r="49">
      <c r="A49" s="30"/>
      <c r="B49" s="30"/>
      <c r="C49" s="30"/>
      <c r="D49" s="30"/>
    </row>
    <row r="50">
      <c r="A50" s="30"/>
      <c r="B50" s="30"/>
      <c r="C50" s="30"/>
      <c r="D50" s="30"/>
    </row>
    <row r="51">
      <c r="A51" s="30"/>
      <c r="B51" s="30"/>
      <c r="C51" s="30"/>
      <c r="D51" s="30"/>
    </row>
    <row r="52">
      <c r="A52" s="30"/>
      <c r="B52" s="30"/>
      <c r="C52" s="30"/>
      <c r="D52" s="30"/>
    </row>
    <row r="53">
      <c r="A53" s="30"/>
      <c r="B53" s="30"/>
      <c r="C53" s="30"/>
      <c r="D53" s="30"/>
    </row>
    <row r="54">
      <c r="A54" s="30"/>
      <c r="B54" s="30"/>
      <c r="C54" s="30"/>
      <c r="D54" s="30"/>
    </row>
    <row r="55">
      <c r="A55" s="30"/>
      <c r="B55" s="30"/>
      <c r="C55" s="30"/>
      <c r="D55" s="30"/>
    </row>
    <row r="56">
      <c r="A56" s="30"/>
      <c r="B56" s="30"/>
      <c r="C56" s="30"/>
      <c r="D56" s="30"/>
    </row>
    <row r="57">
      <c r="A57" s="30"/>
      <c r="B57" s="30"/>
      <c r="C57" s="30"/>
      <c r="D57" s="30"/>
    </row>
    <row r="58">
      <c r="A58" s="30"/>
      <c r="B58" s="30"/>
      <c r="C58" s="30"/>
      <c r="D58" s="30"/>
    </row>
    <row r="59">
      <c r="A59" s="30"/>
      <c r="B59" s="30"/>
      <c r="C59" s="30"/>
      <c r="D59" s="30"/>
    </row>
    <row r="60">
      <c r="A60" s="30"/>
      <c r="B60" s="30"/>
      <c r="C60" s="30"/>
      <c r="D60" s="30"/>
    </row>
    <row r="61">
      <c r="A61" s="30"/>
      <c r="B61" s="30"/>
      <c r="C61" s="30"/>
      <c r="D61" s="30"/>
    </row>
    <row r="62">
      <c r="A62" s="30"/>
      <c r="B62" s="30"/>
      <c r="C62" s="30"/>
      <c r="D62" s="30"/>
    </row>
    <row r="63">
      <c r="A63" s="30"/>
      <c r="B63" s="30"/>
      <c r="C63" s="30"/>
      <c r="D63" s="30"/>
    </row>
    <row r="64">
      <c r="A64" s="30"/>
      <c r="B64" s="30"/>
      <c r="C64" s="30"/>
      <c r="D64" s="30"/>
    </row>
    <row r="65">
      <c r="A65" s="30"/>
      <c r="B65" s="30"/>
      <c r="C65" s="30"/>
      <c r="D65" s="30"/>
    </row>
    <row r="66">
      <c r="A66" s="30"/>
      <c r="B66" s="30"/>
      <c r="C66" s="30"/>
      <c r="D66" s="30"/>
    </row>
    <row r="67">
      <c r="A67" s="30"/>
      <c r="B67" s="30"/>
      <c r="C67" s="30"/>
      <c r="D67" s="30"/>
    </row>
    <row r="68">
      <c r="A68" s="30"/>
      <c r="B68" s="30"/>
      <c r="C68" s="30"/>
      <c r="D68" s="30"/>
    </row>
    <row r="69">
      <c r="A69" s="30"/>
      <c r="B69" s="30"/>
      <c r="C69" s="30"/>
      <c r="D69" s="30"/>
    </row>
    <row r="70">
      <c r="A70" s="30"/>
      <c r="B70" s="30"/>
      <c r="C70" s="30"/>
      <c r="D70" s="30"/>
    </row>
    <row r="71">
      <c r="A71" s="30"/>
      <c r="B71" s="30"/>
      <c r="C71" s="30"/>
      <c r="D71" s="30"/>
    </row>
    <row r="72">
      <c r="A72" s="30"/>
      <c r="B72" s="30"/>
      <c r="C72" s="30"/>
      <c r="D72" s="30"/>
    </row>
    <row r="73">
      <c r="A73" s="30"/>
      <c r="B73" s="30"/>
      <c r="C73" s="30"/>
      <c r="D73" s="30"/>
    </row>
    <row r="74">
      <c r="A74" s="30"/>
      <c r="B74" s="30"/>
      <c r="C74" s="30"/>
      <c r="D74" s="30"/>
    </row>
    <row r="75">
      <c r="A75" s="30"/>
      <c r="B75" s="30"/>
      <c r="C75" s="30"/>
      <c r="D75" s="30"/>
    </row>
    <row r="76">
      <c r="A76" s="30"/>
      <c r="B76" s="30"/>
      <c r="C76" s="30"/>
      <c r="D76" s="30"/>
    </row>
    <row r="77">
      <c r="A77" s="30"/>
      <c r="B77" s="30"/>
      <c r="C77" s="30"/>
      <c r="D77" s="30"/>
    </row>
    <row r="78">
      <c r="A78" s="30"/>
      <c r="B78" s="30"/>
      <c r="C78" s="30"/>
      <c r="D78" s="30"/>
    </row>
    <row r="79">
      <c r="A79" s="30"/>
      <c r="B79" s="30"/>
      <c r="C79" s="30"/>
      <c r="D79" s="30"/>
    </row>
    <row r="80">
      <c r="A80" s="30"/>
      <c r="B80" s="30"/>
      <c r="C80" s="30"/>
      <c r="D80" s="30"/>
    </row>
    <row r="81">
      <c r="A81" s="30"/>
      <c r="B81" s="30"/>
      <c r="C81" s="30"/>
      <c r="D81" s="30"/>
    </row>
    <row r="82">
      <c r="A82" s="30"/>
      <c r="B82" s="30"/>
      <c r="C82" s="30"/>
      <c r="D82" s="30"/>
    </row>
    <row r="83">
      <c r="A83" s="30"/>
      <c r="B83" s="30"/>
      <c r="C83" s="30"/>
      <c r="D83" s="30"/>
    </row>
    <row r="84">
      <c r="A84" s="30"/>
      <c r="B84" s="30"/>
      <c r="C84" s="30"/>
      <c r="D84" s="30"/>
    </row>
    <row r="85">
      <c r="A85" s="30"/>
      <c r="B85" s="30"/>
      <c r="C85" s="30"/>
      <c r="D85" s="30"/>
    </row>
    <row r="86">
      <c r="A86" s="30"/>
      <c r="B86" s="30"/>
      <c r="C86" s="30"/>
      <c r="D86" s="30"/>
    </row>
    <row r="87">
      <c r="A87" s="30"/>
      <c r="B87" s="30"/>
      <c r="C87" s="30"/>
      <c r="D87" s="30"/>
    </row>
    <row r="88">
      <c r="A88" s="30"/>
      <c r="B88" s="30"/>
      <c r="C88" s="30"/>
      <c r="D88" s="30"/>
    </row>
    <row r="89">
      <c r="A89" s="30"/>
      <c r="B89" s="30"/>
      <c r="C89" s="30"/>
      <c r="D89" s="30"/>
    </row>
    <row r="90">
      <c r="A90" s="30"/>
      <c r="B90" s="30"/>
      <c r="C90" s="30"/>
      <c r="D90" s="30"/>
    </row>
    <row r="91">
      <c r="A91" s="30"/>
      <c r="B91" s="30"/>
      <c r="C91" s="30"/>
      <c r="D91" s="30"/>
    </row>
    <row r="92">
      <c r="A92" s="30"/>
      <c r="B92" s="30"/>
      <c r="C92" s="30"/>
      <c r="D92" s="30"/>
    </row>
    <row r="93">
      <c r="A93" s="30"/>
      <c r="B93" s="30"/>
      <c r="C93" s="30"/>
      <c r="D93" s="30"/>
    </row>
    <row r="94">
      <c r="A94" s="30"/>
      <c r="B94" s="30"/>
      <c r="C94" s="30"/>
      <c r="D94" s="30"/>
    </row>
    <row r="95">
      <c r="A95" s="30"/>
      <c r="B95" s="30"/>
      <c r="C95" s="30"/>
      <c r="D95" s="30"/>
    </row>
    <row r="96">
      <c r="A96" s="30"/>
      <c r="B96" s="30"/>
      <c r="C96" s="30"/>
      <c r="D96" s="30"/>
    </row>
    <row r="97">
      <c r="A97" s="30"/>
      <c r="B97" s="30"/>
      <c r="C97" s="30"/>
      <c r="D97" s="30"/>
    </row>
    <row r="98">
      <c r="A98" s="30"/>
      <c r="B98" s="30"/>
      <c r="C98" s="30"/>
      <c r="D98" s="30"/>
    </row>
    <row r="99">
      <c r="A99" s="30"/>
      <c r="B99" s="30"/>
      <c r="C99" s="30"/>
      <c r="D99" s="30"/>
    </row>
    <row r="100">
      <c r="A100" s="30"/>
      <c r="B100" s="30"/>
      <c r="C100" s="30"/>
      <c r="D100" s="30"/>
    </row>
    <row r="101">
      <c r="A101" s="30"/>
      <c r="B101" s="30"/>
      <c r="C101" s="30"/>
      <c r="D101" s="30"/>
    </row>
    <row r="102">
      <c r="A102" s="30"/>
      <c r="B102" s="30"/>
      <c r="C102" s="30"/>
      <c r="D102" s="30"/>
    </row>
    <row r="103">
      <c r="A103" s="30"/>
      <c r="B103" s="30"/>
      <c r="C103" s="30"/>
      <c r="D103" s="30"/>
    </row>
    <row r="104">
      <c r="A104" s="30"/>
      <c r="B104" s="30"/>
      <c r="C104" s="30"/>
      <c r="D104" s="30"/>
    </row>
    <row r="105">
      <c r="A105" s="30"/>
      <c r="B105" s="30"/>
      <c r="C105" s="30"/>
      <c r="D105" s="30"/>
    </row>
    <row r="106">
      <c r="A106" s="30"/>
      <c r="B106" s="30"/>
      <c r="C106" s="30"/>
      <c r="D106" s="30"/>
    </row>
    <row r="107">
      <c r="A107" s="30"/>
      <c r="B107" s="30"/>
      <c r="C107" s="30"/>
      <c r="D107" s="30"/>
    </row>
    <row r="108">
      <c r="A108" s="30"/>
      <c r="B108" s="30"/>
      <c r="C108" s="30"/>
      <c r="D108" s="30"/>
    </row>
    <row r="109">
      <c r="A109" s="30"/>
      <c r="B109" s="30"/>
      <c r="C109" s="30"/>
      <c r="D109" s="30"/>
    </row>
    <row r="110">
      <c r="A110" s="30"/>
      <c r="B110" s="30"/>
      <c r="C110" s="30"/>
      <c r="D110" s="30"/>
    </row>
    <row r="111">
      <c r="A111" s="30"/>
      <c r="B111" s="30"/>
      <c r="C111" s="30"/>
      <c r="D111" s="30"/>
    </row>
    <row r="112">
      <c r="A112" s="30"/>
      <c r="B112" s="30"/>
      <c r="C112" s="30"/>
      <c r="D112" s="30"/>
    </row>
    <row r="113">
      <c r="A113" s="30"/>
      <c r="B113" s="30"/>
      <c r="C113" s="30"/>
      <c r="D113" s="30"/>
    </row>
    <row r="114">
      <c r="A114" s="30"/>
      <c r="B114" s="30"/>
      <c r="C114" s="30"/>
      <c r="D114" s="30"/>
    </row>
    <row r="115">
      <c r="A115" s="30"/>
      <c r="B115" s="30"/>
      <c r="C115" s="30"/>
      <c r="D115" s="30"/>
    </row>
    <row r="116">
      <c r="A116" s="30"/>
      <c r="B116" s="30"/>
      <c r="C116" s="30"/>
      <c r="D116" s="30"/>
    </row>
    <row r="117">
      <c r="A117" s="30"/>
      <c r="B117" s="30"/>
      <c r="C117" s="30"/>
      <c r="D117" s="30"/>
    </row>
    <row r="118">
      <c r="A118" s="30"/>
      <c r="B118" s="30"/>
      <c r="C118" s="30"/>
      <c r="D118" s="30"/>
    </row>
    <row r="119">
      <c r="A119" s="30"/>
      <c r="B119" s="30"/>
      <c r="C119" s="30"/>
      <c r="D119" s="30"/>
    </row>
    <row r="120">
      <c r="A120" s="30"/>
      <c r="B120" s="30"/>
      <c r="C120" s="30"/>
      <c r="D120" s="30"/>
    </row>
    <row r="121">
      <c r="A121" s="30"/>
      <c r="B121" s="30"/>
      <c r="C121" s="30"/>
      <c r="D121" s="30"/>
    </row>
    <row r="122">
      <c r="A122" s="30"/>
      <c r="B122" s="30"/>
      <c r="C122" s="30"/>
      <c r="D122" s="30"/>
    </row>
    <row r="123">
      <c r="A123" s="30"/>
      <c r="B123" s="30"/>
      <c r="C123" s="30"/>
      <c r="D123" s="30"/>
    </row>
    <row r="124">
      <c r="A124" s="30"/>
      <c r="B124" s="30"/>
      <c r="C124" s="30"/>
      <c r="D124" s="30"/>
    </row>
    <row r="125">
      <c r="A125" s="30"/>
      <c r="B125" s="30"/>
      <c r="C125" s="30"/>
      <c r="D125" s="30"/>
    </row>
    <row r="126">
      <c r="A126" s="30"/>
      <c r="B126" s="30"/>
      <c r="C126" s="30"/>
      <c r="D126" s="30"/>
    </row>
    <row r="127">
      <c r="A127" s="30"/>
      <c r="B127" s="30"/>
      <c r="C127" s="30"/>
      <c r="D127" s="30"/>
    </row>
    <row r="128">
      <c r="A128" s="30"/>
      <c r="B128" s="30"/>
      <c r="C128" s="30"/>
      <c r="D128" s="30"/>
    </row>
    <row r="129">
      <c r="A129" s="30"/>
      <c r="B129" s="30"/>
      <c r="C129" s="30"/>
      <c r="D129" s="30"/>
    </row>
    <row r="130">
      <c r="A130" s="30"/>
      <c r="B130" s="30"/>
      <c r="C130" s="30"/>
      <c r="D130" s="30"/>
    </row>
    <row r="131">
      <c r="A131" s="30"/>
      <c r="B131" s="30"/>
      <c r="C131" s="30"/>
      <c r="D131" s="30"/>
    </row>
    <row r="132">
      <c r="A132" s="30"/>
      <c r="B132" s="30"/>
      <c r="C132" s="30"/>
      <c r="D132" s="30"/>
    </row>
    <row r="133">
      <c r="A133" s="30"/>
      <c r="B133" s="30"/>
      <c r="C133" s="30"/>
      <c r="D133" s="30"/>
    </row>
    <row r="134">
      <c r="A134" s="30"/>
      <c r="B134" s="30"/>
      <c r="C134" s="30"/>
      <c r="D134" s="30"/>
    </row>
    <row r="135">
      <c r="A135" s="30"/>
      <c r="B135" s="30"/>
      <c r="C135" s="30"/>
      <c r="D135" s="30"/>
    </row>
    <row r="136">
      <c r="A136" s="30"/>
      <c r="B136" s="30"/>
      <c r="C136" s="30"/>
      <c r="D136" s="30"/>
    </row>
    <row r="137">
      <c r="A137" s="30"/>
      <c r="B137" s="30"/>
      <c r="C137" s="30"/>
      <c r="D137" s="30"/>
    </row>
    <row r="138">
      <c r="A138" s="30"/>
      <c r="B138" s="30"/>
      <c r="C138" s="30"/>
      <c r="D138" s="30"/>
    </row>
    <row r="139">
      <c r="A139" s="30"/>
      <c r="B139" s="30"/>
      <c r="C139" s="30"/>
      <c r="D139" s="30"/>
    </row>
    <row r="140">
      <c r="A140" s="30"/>
      <c r="B140" s="30"/>
      <c r="C140" s="30"/>
      <c r="D140" s="30"/>
    </row>
    <row r="141">
      <c r="A141" s="30"/>
      <c r="B141" s="30"/>
      <c r="C141" s="30"/>
      <c r="D141" s="30"/>
    </row>
    <row r="142">
      <c r="A142" s="30"/>
      <c r="B142" s="30"/>
      <c r="C142" s="30"/>
      <c r="D142" s="30"/>
    </row>
    <row r="143">
      <c r="A143" s="30"/>
      <c r="B143" s="30"/>
      <c r="C143" s="30"/>
      <c r="D143" s="30"/>
    </row>
    <row r="144">
      <c r="A144" s="30"/>
      <c r="B144" s="30"/>
      <c r="C144" s="30"/>
      <c r="D144" s="30"/>
    </row>
    <row r="145">
      <c r="A145" s="30"/>
      <c r="B145" s="30"/>
      <c r="C145" s="30"/>
      <c r="D145" s="30"/>
    </row>
    <row r="146">
      <c r="A146" s="30"/>
      <c r="B146" s="30"/>
      <c r="C146" s="30"/>
      <c r="D146" s="30"/>
    </row>
    <row r="147">
      <c r="A147" s="30"/>
      <c r="B147" s="30"/>
      <c r="C147" s="30"/>
      <c r="D147" s="30"/>
    </row>
    <row r="148">
      <c r="A148" s="30"/>
      <c r="B148" s="30"/>
      <c r="C148" s="30"/>
      <c r="D148" s="30"/>
    </row>
    <row r="149">
      <c r="A149" s="30"/>
      <c r="B149" s="30"/>
      <c r="C149" s="30"/>
      <c r="D149" s="30"/>
    </row>
    <row r="150">
      <c r="A150" s="30"/>
      <c r="B150" s="30"/>
      <c r="C150" s="30"/>
      <c r="D150" s="30"/>
    </row>
    <row r="151">
      <c r="A151" s="30"/>
      <c r="B151" s="30"/>
      <c r="C151" s="30"/>
      <c r="D151" s="30"/>
    </row>
    <row r="152">
      <c r="A152" s="30"/>
      <c r="B152" s="30"/>
      <c r="C152" s="30"/>
      <c r="D152" s="30"/>
    </row>
    <row r="153">
      <c r="A153" s="30"/>
      <c r="B153" s="30"/>
      <c r="C153" s="30"/>
      <c r="D153" s="30"/>
    </row>
    <row r="154">
      <c r="A154" s="30"/>
      <c r="B154" s="30"/>
      <c r="C154" s="30"/>
      <c r="D154" s="30"/>
    </row>
    <row r="155">
      <c r="A155" s="30"/>
      <c r="B155" s="30"/>
      <c r="C155" s="30"/>
      <c r="D155" s="30"/>
    </row>
    <row r="156">
      <c r="A156" s="30"/>
      <c r="B156" s="30"/>
      <c r="C156" s="30"/>
      <c r="D156" s="30"/>
    </row>
    <row r="157">
      <c r="A157" s="30"/>
      <c r="B157" s="30"/>
      <c r="C157" s="30"/>
      <c r="D157" s="30"/>
    </row>
    <row r="158">
      <c r="A158" s="30"/>
      <c r="B158" s="30"/>
      <c r="C158" s="30"/>
      <c r="D158" s="30"/>
    </row>
    <row r="159">
      <c r="A159" s="30"/>
      <c r="B159" s="30"/>
      <c r="C159" s="30"/>
      <c r="D159" s="30"/>
    </row>
    <row r="160">
      <c r="A160" s="30"/>
      <c r="B160" s="30"/>
      <c r="C160" s="30"/>
      <c r="D160" s="30"/>
    </row>
    <row r="161">
      <c r="A161" s="30"/>
      <c r="B161" s="30"/>
      <c r="C161" s="30"/>
      <c r="D161" s="30"/>
    </row>
    <row r="162">
      <c r="A162" s="30"/>
      <c r="B162" s="30"/>
      <c r="C162" s="30"/>
      <c r="D162" s="30"/>
    </row>
    <row r="163">
      <c r="A163" s="30"/>
      <c r="B163" s="30"/>
      <c r="C163" s="30"/>
      <c r="D163" s="30"/>
    </row>
    <row r="164">
      <c r="A164" s="30"/>
      <c r="B164" s="30"/>
      <c r="C164" s="30"/>
      <c r="D164" s="30"/>
    </row>
    <row r="165">
      <c r="A165" s="30"/>
      <c r="B165" s="30"/>
      <c r="C165" s="30"/>
      <c r="D165" s="30"/>
    </row>
    <row r="166">
      <c r="A166" s="30"/>
      <c r="B166" s="30"/>
      <c r="C166" s="30"/>
      <c r="D166" s="30"/>
    </row>
    <row r="167">
      <c r="A167" s="30"/>
      <c r="B167" s="30"/>
      <c r="C167" s="30"/>
      <c r="D167" s="30"/>
    </row>
    <row r="168">
      <c r="A168" s="30"/>
      <c r="B168" s="30"/>
      <c r="C168" s="30"/>
      <c r="D168" s="30"/>
    </row>
    <row r="169">
      <c r="A169" s="30"/>
      <c r="B169" s="30"/>
      <c r="C169" s="30"/>
      <c r="D169" s="30"/>
    </row>
    <row r="170">
      <c r="A170" s="30"/>
      <c r="B170" s="30"/>
      <c r="C170" s="30"/>
      <c r="D170" s="30"/>
    </row>
    <row r="171">
      <c r="A171" s="30"/>
      <c r="B171" s="30"/>
      <c r="C171" s="30"/>
      <c r="D171" s="30"/>
    </row>
    <row r="172">
      <c r="A172" s="30"/>
      <c r="B172" s="30"/>
      <c r="C172" s="30"/>
      <c r="D172" s="30"/>
    </row>
    <row r="173">
      <c r="A173" s="30"/>
      <c r="B173" s="30"/>
      <c r="C173" s="30"/>
      <c r="D173" s="30"/>
    </row>
    <row r="174">
      <c r="A174" s="30"/>
      <c r="B174" s="30"/>
      <c r="C174" s="30"/>
      <c r="D174" s="30"/>
    </row>
    <row r="175">
      <c r="A175" s="30"/>
      <c r="B175" s="30"/>
      <c r="C175" s="30"/>
      <c r="D175" s="30"/>
    </row>
    <row r="176">
      <c r="A176" s="30"/>
      <c r="B176" s="30"/>
      <c r="C176" s="30"/>
      <c r="D176" s="30"/>
    </row>
    <row r="177">
      <c r="A177" s="30"/>
      <c r="B177" s="30"/>
      <c r="C177" s="30"/>
      <c r="D177" s="30"/>
    </row>
    <row r="178">
      <c r="A178" s="30"/>
      <c r="B178" s="30"/>
      <c r="C178" s="30"/>
      <c r="D178" s="30"/>
    </row>
    <row r="179">
      <c r="A179" s="30"/>
      <c r="B179" s="30"/>
      <c r="C179" s="30"/>
      <c r="D179" s="30"/>
    </row>
    <row r="180">
      <c r="A180" s="30"/>
      <c r="B180" s="30"/>
      <c r="C180" s="30"/>
      <c r="D180" s="30"/>
    </row>
    <row r="181">
      <c r="A181" s="30"/>
      <c r="B181" s="30"/>
      <c r="C181" s="30"/>
      <c r="D181" s="30"/>
    </row>
    <row r="182">
      <c r="A182" s="30"/>
      <c r="B182" s="30"/>
      <c r="C182" s="30"/>
      <c r="D182" s="30"/>
    </row>
    <row r="183">
      <c r="A183" s="30"/>
      <c r="B183" s="30"/>
      <c r="C183" s="30"/>
      <c r="D183" s="30"/>
    </row>
    <row r="184">
      <c r="A184" s="30"/>
      <c r="B184" s="30"/>
      <c r="C184" s="30"/>
      <c r="D184" s="30"/>
    </row>
    <row r="185">
      <c r="A185" s="30"/>
      <c r="B185" s="30"/>
      <c r="C185" s="30"/>
      <c r="D185" s="30"/>
    </row>
    <row r="186">
      <c r="A186" s="30"/>
      <c r="B186" s="30"/>
      <c r="C186" s="30"/>
      <c r="D186" s="30"/>
    </row>
    <row r="187">
      <c r="A187" s="30"/>
      <c r="B187" s="30"/>
      <c r="C187" s="30"/>
      <c r="D187" s="30"/>
    </row>
    <row r="188">
      <c r="A188" s="30"/>
      <c r="B188" s="30"/>
      <c r="C188" s="30"/>
      <c r="D188" s="30"/>
    </row>
    <row r="189">
      <c r="A189" s="30"/>
      <c r="B189" s="30"/>
      <c r="C189" s="30"/>
      <c r="D189" s="30"/>
    </row>
    <row r="190">
      <c r="A190" s="30"/>
      <c r="B190" s="30"/>
      <c r="C190" s="30"/>
      <c r="D190" s="30"/>
    </row>
    <row r="191">
      <c r="A191" s="30"/>
      <c r="B191" s="30"/>
      <c r="C191" s="30"/>
      <c r="D191" s="30"/>
    </row>
    <row r="192">
      <c r="A192" s="30"/>
      <c r="B192" s="30"/>
      <c r="C192" s="30"/>
      <c r="D192" s="30"/>
    </row>
    <row r="193">
      <c r="A193" s="30"/>
      <c r="B193" s="30"/>
      <c r="C193" s="30"/>
      <c r="D193" s="30"/>
    </row>
    <row r="194">
      <c r="A194" s="30"/>
      <c r="B194" s="30"/>
      <c r="C194" s="30"/>
      <c r="D194" s="30"/>
    </row>
    <row r="195">
      <c r="A195" s="30"/>
      <c r="B195" s="30"/>
      <c r="C195" s="30"/>
      <c r="D195" s="30"/>
    </row>
    <row r="196">
      <c r="A196" s="30"/>
      <c r="B196" s="30"/>
      <c r="C196" s="30"/>
      <c r="D196" s="30"/>
    </row>
    <row r="197">
      <c r="A197" s="30"/>
      <c r="B197" s="30"/>
      <c r="C197" s="30"/>
      <c r="D197" s="30"/>
    </row>
    <row r="198">
      <c r="A198" s="30"/>
      <c r="B198" s="30"/>
      <c r="C198" s="30"/>
      <c r="D198" s="30"/>
    </row>
    <row r="199">
      <c r="A199" s="30"/>
      <c r="B199" s="30"/>
      <c r="C199" s="30"/>
      <c r="D199" s="30"/>
    </row>
    <row r="200">
      <c r="A200" s="30"/>
      <c r="B200" s="30"/>
      <c r="C200" s="30"/>
      <c r="D200" s="30"/>
    </row>
    <row r="201">
      <c r="A201" s="30"/>
      <c r="B201" s="30"/>
      <c r="C201" s="30"/>
      <c r="D201" s="30"/>
    </row>
    <row r="202">
      <c r="A202" s="30"/>
      <c r="B202" s="30"/>
      <c r="C202" s="30"/>
      <c r="D202" s="30"/>
    </row>
    <row r="203">
      <c r="A203" s="30"/>
      <c r="B203" s="30"/>
      <c r="C203" s="30"/>
      <c r="D203" s="30"/>
    </row>
    <row r="204">
      <c r="A204" s="30"/>
      <c r="B204" s="30"/>
      <c r="C204" s="30"/>
      <c r="D204" s="30"/>
    </row>
    <row r="205">
      <c r="A205" s="30"/>
      <c r="B205" s="30"/>
      <c r="C205" s="30"/>
      <c r="D205" s="30"/>
    </row>
    <row r="206">
      <c r="A206" s="30"/>
      <c r="B206" s="30"/>
      <c r="C206" s="30"/>
      <c r="D206" s="30"/>
    </row>
    <row r="207">
      <c r="A207" s="30"/>
      <c r="B207" s="30"/>
      <c r="C207" s="30"/>
      <c r="D207" s="30"/>
    </row>
    <row r="208">
      <c r="A208" s="30"/>
      <c r="B208" s="30"/>
      <c r="C208" s="30"/>
      <c r="D208" s="30"/>
    </row>
    <row r="209">
      <c r="A209" s="30"/>
      <c r="B209" s="30"/>
      <c r="C209" s="30"/>
      <c r="D209" s="30"/>
    </row>
    <row r="210">
      <c r="A210" s="30"/>
      <c r="B210" s="30"/>
      <c r="C210" s="30"/>
      <c r="D210" s="30"/>
    </row>
    <row r="211">
      <c r="A211" s="30"/>
      <c r="B211" s="30"/>
      <c r="C211" s="30"/>
      <c r="D211" s="30"/>
    </row>
    <row r="212">
      <c r="A212" s="30"/>
      <c r="B212" s="30"/>
      <c r="C212" s="30"/>
      <c r="D212" s="30"/>
    </row>
    <row r="213">
      <c r="A213" s="30"/>
      <c r="B213" s="30"/>
      <c r="C213" s="30"/>
      <c r="D213" s="30"/>
    </row>
    <row r="214">
      <c r="A214" s="30"/>
      <c r="B214" s="30"/>
      <c r="C214" s="30"/>
      <c r="D214" s="30"/>
    </row>
    <row r="215">
      <c r="A215" s="30"/>
      <c r="B215" s="30"/>
      <c r="C215" s="30"/>
      <c r="D215" s="30"/>
    </row>
    <row r="216">
      <c r="A216" s="30"/>
      <c r="B216" s="30"/>
      <c r="C216" s="30"/>
      <c r="D216" s="30"/>
    </row>
    <row r="217">
      <c r="A217" s="30"/>
      <c r="B217" s="30"/>
      <c r="C217" s="30"/>
      <c r="D217" s="30"/>
    </row>
    <row r="218">
      <c r="A218" s="30"/>
      <c r="B218" s="30"/>
      <c r="C218" s="30"/>
      <c r="D218" s="30"/>
    </row>
    <row r="219">
      <c r="A219" s="30"/>
      <c r="B219" s="30"/>
      <c r="C219" s="30"/>
      <c r="D219" s="30"/>
    </row>
    <row r="220">
      <c r="A220" s="30"/>
      <c r="B220" s="30"/>
      <c r="C220" s="30"/>
      <c r="D220" s="30"/>
    </row>
    <row r="221">
      <c r="A221" s="30"/>
      <c r="B221" s="30"/>
      <c r="C221" s="30"/>
      <c r="D221" s="30"/>
    </row>
    <row r="222">
      <c r="A222" s="30"/>
      <c r="B222" s="30"/>
      <c r="C222" s="30"/>
      <c r="D222" s="30"/>
    </row>
    <row r="223">
      <c r="A223" s="30"/>
      <c r="B223" s="30"/>
      <c r="C223" s="30"/>
      <c r="D223" s="30"/>
    </row>
    <row r="224">
      <c r="A224" s="30"/>
      <c r="B224" s="30"/>
      <c r="C224" s="30"/>
      <c r="D224" s="30"/>
    </row>
    <row r="225">
      <c r="A225" s="30"/>
      <c r="B225" s="30"/>
      <c r="C225" s="30"/>
      <c r="D225" s="30"/>
    </row>
    <row r="226">
      <c r="A226" s="30"/>
      <c r="B226" s="30"/>
      <c r="C226" s="30"/>
      <c r="D226" s="30"/>
    </row>
    <row r="227">
      <c r="A227" s="30"/>
      <c r="B227" s="30"/>
      <c r="C227" s="30"/>
      <c r="D227" s="30"/>
    </row>
    <row r="228">
      <c r="A228" s="30"/>
      <c r="B228" s="30"/>
      <c r="C228" s="30"/>
      <c r="D228" s="30"/>
    </row>
    <row r="229">
      <c r="A229" s="30"/>
      <c r="B229" s="30"/>
      <c r="C229" s="30"/>
      <c r="D229" s="30"/>
    </row>
    <row r="230">
      <c r="A230" s="30"/>
      <c r="B230" s="30"/>
      <c r="C230" s="30"/>
      <c r="D230" s="30"/>
    </row>
    <row r="231">
      <c r="A231" s="30"/>
      <c r="B231" s="30"/>
      <c r="C231" s="30"/>
      <c r="D231" s="30"/>
    </row>
    <row r="232">
      <c r="A232" s="30"/>
      <c r="B232" s="30"/>
      <c r="C232" s="30"/>
      <c r="D232" s="30"/>
    </row>
    <row r="233">
      <c r="A233" s="30"/>
      <c r="B233" s="30"/>
      <c r="C233" s="30"/>
      <c r="D233" s="30"/>
    </row>
    <row r="234">
      <c r="A234" s="30"/>
      <c r="B234" s="30"/>
      <c r="C234" s="30"/>
      <c r="D234" s="30"/>
    </row>
    <row r="235">
      <c r="A235" s="30"/>
      <c r="B235" s="30"/>
      <c r="C235" s="30"/>
      <c r="D235" s="30"/>
    </row>
    <row r="236">
      <c r="A236" s="30"/>
      <c r="B236" s="30"/>
      <c r="C236" s="30"/>
      <c r="D236" s="30"/>
    </row>
    <row r="237">
      <c r="A237" s="30"/>
      <c r="B237" s="30"/>
      <c r="C237" s="30"/>
      <c r="D237" s="30"/>
    </row>
    <row r="238">
      <c r="A238" s="30"/>
      <c r="B238" s="30"/>
      <c r="C238" s="30"/>
      <c r="D238" s="30"/>
    </row>
    <row r="239">
      <c r="A239" s="30"/>
      <c r="B239" s="30"/>
      <c r="C239" s="30"/>
      <c r="D239" s="30"/>
    </row>
    <row r="240">
      <c r="A240" s="30"/>
      <c r="B240" s="30"/>
      <c r="C240" s="30"/>
      <c r="D240" s="30"/>
    </row>
    <row r="241">
      <c r="A241" s="30"/>
      <c r="B241" s="30"/>
      <c r="C241" s="30"/>
      <c r="D241" s="30"/>
    </row>
    <row r="242">
      <c r="A242" s="30"/>
      <c r="B242" s="30"/>
      <c r="C242" s="30"/>
      <c r="D242" s="30"/>
    </row>
    <row r="243">
      <c r="A243" s="30"/>
      <c r="B243" s="30"/>
      <c r="C243" s="30"/>
      <c r="D243" s="30"/>
    </row>
    <row r="244">
      <c r="A244" s="30"/>
      <c r="B244" s="30"/>
      <c r="C244" s="30"/>
      <c r="D244" s="30"/>
    </row>
    <row r="245">
      <c r="A245" s="30"/>
      <c r="B245" s="30"/>
      <c r="C245" s="30"/>
      <c r="D245" s="30"/>
    </row>
    <row r="246">
      <c r="A246" s="30"/>
      <c r="B246" s="30"/>
      <c r="C246" s="30"/>
      <c r="D246" s="30"/>
    </row>
    <row r="247">
      <c r="A247" s="30"/>
      <c r="B247" s="30"/>
      <c r="C247" s="30"/>
      <c r="D247" s="30"/>
    </row>
    <row r="248">
      <c r="A248" s="30"/>
      <c r="B248" s="30"/>
      <c r="C248" s="30"/>
      <c r="D248" s="30"/>
    </row>
    <row r="249">
      <c r="A249" s="30"/>
      <c r="B249" s="30"/>
      <c r="C249" s="30"/>
      <c r="D249" s="30"/>
    </row>
    <row r="250">
      <c r="A250" s="30"/>
      <c r="B250" s="30"/>
      <c r="C250" s="30"/>
      <c r="D250" s="30"/>
    </row>
    <row r="251">
      <c r="A251" s="30"/>
      <c r="B251" s="30"/>
      <c r="C251" s="30"/>
      <c r="D251" s="30"/>
    </row>
    <row r="252">
      <c r="A252" s="30"/>
      <c r="B252" s="30"/>
      <c r="C252" s="30"/>
      <c r="D252" s="30"/>
    </row>
    <row r="253">
      <c r="A253" s="30"/>
      <c r="B253" s="30"/>
      <c r="C253" s="30"/>
      <c r="D253" s="30"/>
    </row>
    <row r="254">
      <c r="A254" s="30"/>
      <c r="B254" s="30"/>
      <c r="C254" s="30"/>
      <c r="D254" s="30"/>
    </row>
    <row r="255">
      <c r="A255" s="30"/>
      <c r="B255" s="30"/>
      <c r="C255" s="30"/>
      <c r="D255" s="30"/>
    </row>
    <row r="256">
      <c r="A256" s="30"/>
      <c r="B256" s="30"/>
      <c r="C256" s="30"/>
      <c r="D256" s="30"/>
    </row>
    <row r="257">
      <c r="A257" s="30"/>
      <c r="B257" s="30"/>
      <c r="C257" s="30"/>
      <c r="D257" s="30"/>
    </row>
    <row r="258">
      <c r="A258" s="30"/>
      <c r="B258" s="30"/>
      <c r="C258" s="30"/>
      <c r="D258" s="30"/>
    </row>
    <row r="259">
      <c r="A259" s="30"/>
      <c r="B259" s="30"/>
      <c r="C259" s="30"/>
      <c r="D259" s="30"/>
    </row>
    <row r="260">
      <c r="A260" s="30"/>
      <c r="B260" s="30"/>
      <c r="C260" s="30"/>
      <c r="D260" s="30"/>
    </row>
    <row r="261">
      <c r="A261" s="30"/>
      <c r="B261" s="30"/>
      <c r="C261" s="30"/>
      <c r="D261" s="30"/>
    </row>
    <row r="262">
      <c r="A262" s="30"/>
      <c r="B262" s="30"/>
      <c r="C262" s="30"/>
      <c r="D262" s="30"/>
    </row>
    <row r="263">
      <c r="A263" s="30"/>
      <c r="B263" s="30"/>
      <c r="C263" s="30"/>
      <c r="D263" s="30"/>
    </row>
    <row r="264">
      <c r="A264" s="30"/>
      <c r="B264" s="30"/>
      <c r="C264" s="30"/>
      <c r="D264" s="30"/>
    </row>
    <row r="265">
      <c r="A265" s="30"/>
      <c r="B265" s="30"/>
      <c r="C265" s="30"/>
      <c r="D265" s="30"/>
    </row>
    <row r="266">
      <c r="A266" s="30"/>
      <c r="B266" s="30"/>
      <c r="C266" s="30"/>
      <c r="D266" s="30"/>
    </row>
    <row r="267">
      <c r="A267" s="30"/>
      <c r="B267" s="30"/>
      <c r="C267" s="30"/>
      <c r="D267" s="30"/>
    </row>
    <row r="268">
      <c r="A268" s="30"/>
      <c r="B268" s="30"/>
      <c r="C268" s="30"/>
      <c r="D268" s="30"/>
    </row>
    <row r="269">
      <c r="A269" s="30"/>
      <c r="B269" s="30"/>
      <c r="C269" s="30"/>
      <c r="D269" s="30"/>
    </row>
    <row r="270">
      <c r="A270" s="30"/>
      <c r="B270" s="30"/>
      <c r="C270" s="30"/>
      <c r="D270" s="30"/>
    </row>
    <row r="271">
      <c r="A271" s="30"/>
      <c r="B271" s="30"/>
      <c r="C271" s="30"/>
      <c r="D271" s="30"/>
    </row>
    <row r="272">
      <c r="A272" s="30"/>
      <c r="B272" s="30"/>
      <c r="C272" s="30"/>
      <c r="D272" s="30"/>
    </row>
    <row r="273">
      <c r="A273" s="30"/>
      <c r="B273" s="30"/>
      <c r="C273" s="30"/>
      <c r="D273" s="30"/>
    </row>
    <row r="274">
      <c r="A274" s="30"/>
      <c r="B274" s="30"/>
      <c r="C274" s="30"/>
      <c r="D274" s="30"/>
    </row>
    <row r="275">
      <c r="A275" s="30"/>
      <c r="B275" s="30"/>
      <c r="C275" s="30"/>
      <c r="D275" s="30"/>
    </row>
    <row r="276">
      <c r="A276" s="30"/>
      <c r="B276" s="30"/>
      <c r="C276" s="30"/>
      <c r="D276" s="30"/>
    </row>
    <row r="277">
      <c r="A277" s="30"/>
      <c r="B277" s="30"/>
      <c r="C277" s="30"/>
      <c r="D277" s="30"/>
    </row>
    <row r="278">
      <c r="A278" s="30"/>
      <c r="B278" s="30"/>
      <c r="C278" s="30"/>
      <c r="D278" s="30"/>
    </row>
    <row r="279">
      <c r="A279" s="30"/>
      <c r="B279" s="30"/>
      <c r="C279" s="30"/>
      <c r="D279" s="30"/>
    </row>
    <row r="280">
      <c r="A280" s="30"/>
      <c r="B280" s="30"/>
      <c r="C280" s="30"/>
      <c r="D280" s="30"/>
    </row>
    <row r="281">
      <c r="A281" s="30"/>
      <c r="B281" s="30"/>
      <c r="C281" s="30"/>
      <c r="D281" s="30"/>
    </row>
    <row r="282">
      <c r="A282" s="30"/>
      <c r="B282" s="30"/>
      <c r="C282" s="30"/>
      <c r="D282" s="30"/>
    </row>
    <row r="283">
      <c r="A283" s="30"/>
      <c r="B283" s="30"/>
      <c r="C283" s="30"/>
      <c r="D283" s="30"/>
    </row>
    <row r="284">
      <c r="A284" s="30"/>
      <c r="B284" s="30"/>
      <c r="C284" s="30"/>
      <c r="D284" s="30"/>
    </row>
    <row r="285">
      <c r="A285" s="30"/>
      <c r="B285" s="30"/>
      <c r="C285" s="30"/>
      <c r="D285" s="30"/>
    </row>
    <row r="286">
      <c r="A286" s="30"/>
      <c r="B286" s="30"/>
      <c r="C286" s="30"/>
      <c r="D286" s="30"/>
    </row>
    <row r="287">
      <c r="A287" s="30"/>
      <c r="B287" s="30"/>
      <c r="C287" s="30"/>
      <c r="D287" s="30"/>
    </row>
    <row r="288">
      <c r="A288" s="30"/>
      <c r="B288" s="30"/>
      <c r="C288" s="30"/>
      <c r="D288" s="30"/>
    </row>
    <row r="289">
      <c r="A289" s="30"/>
      <c r="B289" s="30"/>
      <c r="C289" s="30"/>
      <c r="D289" s="30"/>
    </row>
    <row r="290">
      <c r="A290" s="30"/>
      <c r="B290" s="30"/>
      <c r="C290" s="30"/>
      <c r="D290" s="30"/>
    </row>
    <row r="291">
      <c r="A291" s="30"/>
      <c r="B291" s="30"/>
      <c r="C291" s="30"/>
      <c r="D291" s="30"/>
    </row>
    <row r="292">
      <c r="A292" s="30"/>
      <c r="B292" s="30"/>
      <c r="C292" s="30"/>
      <c r="D292" s="30"/>
    </row>
    <row r="293">
      <c r="A293" s="30"/>
      <c r="B293" s="30"/>
      <c r="C293" s="30"/>
      <c r="D293" s="30"/>
    </row>
    <row r="294">
      <c r="A294" s="30"/>
      <c r="B294" s="30"/>
      <c r="C294" s="30"/>
      <c r="D294" s="30"/>
    </row>
    <row r="295">
      <c r="A295" s="30"/>
      <c r="B295" s="30"/>
      <c r="C295" s="30"/>
      <c r="D295" s="30"/>
    </row>
    <row r="296">
      <c r="A296" s="30"/>
      <c r="B296" s="30"/>
      <c r="C296" s="30"/>
      <c r="D296" s="30"/>
    </row>
    <row r="297">
      <c r="A297" s="30"/>
      <c r="B297" s="30"/>
      <c r="C297" s="30"/>
      <c r="D297" s="30"/>
    </row>
    <row r="298">
      <c r="A298" s="30"/>
      <c r="B298" s="30"/>
      <c r="C298" s="30"/>
      <c r="D298" s="30"/>
    </row>
    <row r="299">
      <c r="A299" s="30"/>
      <c r="B299" s="30"/>
      <c r="C299" s="30"/>
      <c r="D299" s="30"/>
    </row>
    <row r="300">
      <c r="A300" s="30"/>
      <c r="B300" s="30"/>
      <c r="C300" s="30"/>
      <c r="D300" s="30"/>
    </row>
    <row r="301">
      <c r="A301" s="30"/>
      <c r="B301" s="30"/>
      <c r="C301" s="30"/>
      <c r="D301" s="30"/>
    </row>
    <row r="302">
      <c r="A302" s="30"/>
      <c r="B302" s="30"/>
      <c r="C302" s="30"/>
      <c r="D302" s="30"/>
    </row>
    <row r="303">
      <c r="A303" s="30"/>
      <c r="B303" s="30"/>
      <c r="C303" s="30"/>
      <c r="D303" s="30"/>
    </row>
    <row r="304">
      <c r="A304" s="30"/>
      <c r="B304" s="30"/>
      <c r="C304" s="30"/>
      <c r="D304" s="30"/>
    </row>
    <row r="305">
      <c r="A305" s="30"/>
      <c r="B305" s="30"/>
      <c r="C305" s="30"/>
      <c r="D305" s="30"/>
    </row>
    <row r="306">
      <c r="A306" s="30"/>
      <c r="B306" s="30"/>
      <c r="C306" s="30"/>
      <c r="D306" s="30"/>
    </row>
    <row r="307">
      <c r="A307" s="30"/>
      <c r="B307" s="30"/>
      <c r="C307" s="30"/>
      <c r="D307" s="30"/>
    </row>
    <row r="308">
      <c r="A308" s="30"/>
      <c r="B308" s="30"/>
      <c r="C308" s="30"/>
      <c r="D308" s="30"/>
    </row>
    <row r="309">
      <c r="A309" s="30"/>
      <c r="B309" s="30"/>
      <c r="C309" s="30"/>
      <c r="D309" s="30"/>
    </row>
    <row r="310">
      <c r="A310" s="30"/>
      <c r="B310" s="30"/>
      <c r="C310" s="30"/>
      <c r="D310" s="30"/>
    </row>
    <row r="311">
      <c r="A311" s="30"/>
      <c r="B311" s="30"/>
      <c r="C311" s="30"/>
      <c r="D311" s="30"/>
    </row>
    <row r="312">
      <c r="A312" s="30"/>
      <c r="B312" s="30"/>
      <c r="C312" s="30"/>
      <c r="D312" s="30"/>
    </row>
    <row r="313">
      <c r="A313" s="30"/>
      <c r="B313" s="30"/>
      <c r="C313" s="30"/>
      <c r="D313" s="30"/>
    </row>
    <row r="314">
      <c r="A314" s="30"/>
      <c r="B314" s="30"/>
      <c r="C314" s="30"/>
      <c r="D314" s="30"/>
    </row>
    <row r="315">
      <c r="A315" s="30"/>
      <c r="B315" s="30"/>
      <c r="C315" s="30"/>
      <c r="D315" s="30"/>
    </row>
    <row r="316">
      <c r="A316" s="30"/>
      <c r="B316" s="30"/>
      <c r="C316" s="30"/>
      <c r="D316" s="30"/>
    </row>
    <row r="317">
      <c r="A317" s="30"/>
      <c r="B317" s="30"/>
      <c r="C317" s="30"/>
      <c r="D317" s="30"/>
    </row>
    <row r="318">
      <c r="A318" s="30"/>
      <c r="B318" s="30"/>
      <c r="C318" s="30"/>
      <c r="D318" s="30"/>
    </row>
    <row r="319">
      <c r="A319" s="30"/>
      <c r="B319" s="30"/>
      <c r="C319" s="30"/>
      <c r="D319" s="30"/>
    </row>
    <row r="320">
      <c r="A320" s="30"/>
      <c r="B320" s="30"/>
      <c r="C320" s="30"/>
      <c r="D320" s="30"/>
    </row>
    <row r="321">
      <c r="A321" s="30"/>
      <c r="B321" s="30"/>
      <c r="C321" s="30"/>
      <c r="D321" s="30"/>
    </row>
    <row r="322">
      <c r="A322" s="30"/>
      <c r="B322" s="30"/>
      <c r="C322" s="30"/>
      <c r="D322" s="30"/>
    </row>
    <row r="323">
      <c r="A323" s="30"/>
      <c r="B323" s="30"/>
      <c r="C323" s="30"/>
      <c r="D323" s="30"/>
    </row>
    <row r="324">
      <c r="A324" s="30"/>
      <c r="B324" s="30"/>
      <c r="C324" s="30"/>
      <c r="D324" s="30"/>
    </row>
    <row r="325">
      <c r="A325" s="30"/>
      <c r="B325" s="30"/>
      <c r="C325" s="30"/>
      <c r="D325" s="30"/>
    </row>
    <row r="326">
      <c r="A326" s="30"/>
      <c r="B326" s="30"/>
      <c r="C326" s="30"/>
      <c r="D326" s="30"/>
    </row>
    <row r="327">
      <c r="A327" s="30"/>
      <c r="B327" s="30"/>
      <c r="C327" s="30"/>
      <c r="D327" s="30"/>
    </row>
    <row r="328">
      <c r="A328" s="30"/>
      <c r="B328" s="30"/>
      <c r="C328" s="30"/>
      <c r="D328" s="30"/>
    </row>
    <row r="329">
      <c r="A329" s="30"/>
      <c r="B329" s="30"/>
      <c r="C329" s="30"/>
      <c r="D329" s="30"/>
    </row>
    <row r="330">
      <c r="A330" s="30"/>
      <c r="B330" s="30"/>
      <c r="C330" s="30"/>
      <c r="D330" s="30"/>
    </row>
    <row r="331">
      <c r="A331" s="30"/>
      <c r="B331" s="30"/>
      <c r="C331" s="30"/>
      <c r="D331" s="30"/>
    </row>
    <row r="332">
      <c r="A332" s="30"/>
      <c r="B332" s="30"/>
      <c r="C332" s="30"/>
      <c r="D332" s="30"/>
    </row>
    <row r="333">
      <c r="A333" s="30"/>
      <c r="B333" s="30"/>
      <c r="C333" s="30"/>
      <c r="D333" s="30"/>
    </row>
    <row r="334">
      <c r="A334" s="30"/>
      <c r="B334" s="30"/>
      <c r="C334" s="30"/>
      <c r="D334" s="30"/>
    </row>
    <row r="335">
      <c r="A335" s="30"/>
      <c r="B335" s="30"/>
      <c r="C335" s="30"/>
      <c r="D335" s="30"/>
    </row>
    <row r="336">
      <c r="A336" s="30"/>
      <c r="B336" s="30"/>
      <c r="C336" s="30"/>
      <c r="D336" s="30"/>
    </row>
    <row r="337">
      <c r="A337" s="30"/>
      <c r="B337" s="30"/>
      <c r="C337" s="30"/>
      <c r="D337" s="30"/>
    </row>
    <row r="338">
      <c r="A338" s="30"/>
      <c r="B338" s="30"/>
      <c r="C338" s="30"/>
      <c r="D338" s="30"/>
    </row>
    <row r="339">
      <c r="A339" s="30"/>
      <c r="B339" s="30"/>
      <c r="C339" s="30"/>
      <c r="D339" s="30"/>
    </row>
    <row r="340">
      <c r="A340" s="30"/>
      <c r="B340" s="30"/>
      <c r="C340" s="30"/>
      <c r="D340" s="30"/>
    </row>
    <row r="341">
      <c r="A341" s="30"/>
      <c r="B341" s="30"/>
      <c r="C341" s="30"/>
      <c r="D341" s="30"/>
    </row>
    <row r="342">
      <c r="A342" s="30"/>
      <c r="B342" s="30"/>
      <c r="C342" s="30"/>
      <c r="D342" s="30"/>
    </row>
    <row r="343">
      <c r="A343" s="30"/>
      <c r="B343" s="30"/>
      <c r="C343" s="30"/>
      <c r="D343" s="30"/>
    </row>
    <row r="344">
      <c r="A344" s="30"/>
      <c r="B344" s="30"/>
      <c r="C344" s="30"/>
      <c r="D344" s="30"/>
    </row>
    <row r="345">
      <c r="A345" s="30"/>
      <c r="B345" s="30"/>
      <c r="C345" s="30"/>
      <c r="D345" s="30"/>
    </row>
    <row r="346">
      <c r="A346" s="30"/>
      <c r="B346" s="30"/>
      <c r="C346" s="30"/>
      <c r="D346" s="30"/>
    </row>
    <row r="347">
      <c r="A347" s="30"/>
      <c r="B347" s="30"/>
      <c r="C347" s="30"/>
      <c r="D347" s="30"/>
    </row>
    <row r="348">
      <c r="A348" s="30"/>
      <c r="B348" s="30"/>
      <c r="C348" s="30"/>
      <c r="D348" s="30"/>
    </row>
    <row r="349">
      <c r="A349" s="30"/>
      <c r="B349" s="30"/>
      <c r="C349" s="30"/>
      <c r="D349" s="30"/>
    </row>
    <row r="350">
      <c r="A350" s="30"/>
      <c r="B350" s="30"/>
      <c r="C350" s="30"/>
      <c r="D350" s="30"/>
    </row>
    <row r="351">
      <c r="A351" s="30"/>
      <c r="B351" s="30"/>
      <c r="C351" s="30"/>
      <c r="D351" s="30"/>
    </row>
    <row r="352">
      <c r="A352" s="30"/>
      <c r="B352" s="30"/>
      <c r="C352" s="30"/>
      <c r="D352" s="30"/>
    </row>
    <row r="353">
      <c r="A353" s="30"/>
      <c r="B353" s="30"/>
      <c r="C353" s="30"/>
      <c r="D353" s="30"/>
    </row>
    <row r="354">
      <c r="A354" s="30"/>
      <c r="B354" s="30"/>
      <c r="C354" s="30"/>
      <c r="D354" s="30"/>
    </row>
    <row r="355">
      <c r="A355" s="30"/>
      <c r="B355" s="30"/>
      <c r="C355" s="30"/>
      <c r="D355" s="30"/>
    </row>
    <row r="356">
      <c r="A356" s="30"/>
      <c r="B356" s="30"/>
      <c r="C356" s="30"/>
      <c r="D356" s="30"/>
    </row>
    <row r="357">
      <c r="A357" s="30"/>
      <c r="B357" s="30"/>
      <c r="C357" s="30"/>
      <c r="D357" s="30"/>
    </row>
    <row r="358">
      <c r="A358" s="30"/>
      <c r="B358" s="30"/>
      <c r="C358" s="30"/>
      <c r="D358" s="30"/>
    </row>
    <row r="359">
      <c r="A359" s="30"/>
      <c r="B359" s="30"/>
      <c r="C359" s="30"/>
      <c r="D359" s="30"/>
    </row>
    <row r="360">
      <c r="A360" s="30"/>
      <c r="B360" s="30"/>
      <c r="C360" s="30"/>
      <c r="D360" s="30"/>
    </row>
    <row r="361">
      <c r="A361" s="30"/>
      <c r="B361" s="30"/>
      <c r="C361" s="30"/>
      <c r="D361" s="30"/>
    </row>
    <row r="362">
      <c r="A362" s="30"/>
      <c r="B362" s="30"/>
      <c r="C362" s="30"/>
      <c r="D362" s="30"/>
    </row>
    <row r="363">
      <c r="A363" s="30"/>
      <c r="B363" s="30"/>
      <c r="C363" s="30"/>
      <c r="D363" s="30"/>
    </row>
    <row r="364">
      <c r="A364" s="30"/>
      <c r="B364" s="30"/>
      <c r="C364" s="30"/>
      <c r="D364" s="30"/>
    </row>
    <row r="365">
      <c r="A365" s="30"/>
      <c r="B365" s="30"/>
      <c r="C365" s="30"/>
      <c r="D365" s="30"/>
    </row>
    <row r="366">
      <c r="A366" s="30"/>
      <c r="B366" s="30"/>
      <c r="C366" s="30"/>
      <c r="D366" s="30"/>
    </row>
    <row r="367">
      <c r="A367" s="30"/>
      <c r="B367" s="30"/>
      <c r="C367" s="30"/>
      <c r="D367" s="30"/>
    </row>
    <row r="368">
      <c r="A368" s="30"/>
      <c r="B368" s="30"/>
      <c r="C368" s="30"/>
      <c r="D368" s="30"/>
    </row>
    <row r="369">
      <c r="A369" s="30"/>
      <c r="B369" s="30"/>
      <c r="C369" s="30"/>
      <c r="D369" s="30"/>
    </row>
    <row r="370">
      <c r="A370" s="30"/>
      <c r="B370" s="30"/>
      <c r="C370" s="30"/>
      <c r="D370" s="30"/>
    </row>
    <row r="371">
      <c r="A371" s="30"/>
      <c r="B371" s="30"/>
      <c r="C371" s="30"/>
      <c r="D371" s="30"/>
    </row>
    <row r="372">
      <c r="A372" s="30"/>
      <c r="B372" s="30"/>
      <c r="C372" s="30"/>
      <c r="D372" s="30"/>
    </row>
    <row r="373">
      <c r="A373" s="30"/>
      <c r="B373" s="30"/>
      <c r="C373" s="30"/>
      <c r="D373" s="30"/>
    </row>
    <row r="374">
      <c r="A374" s="30"/>
      <c r="B374" s="30"/>
      <c r="C374" s="30"/>
      <c r="D374" s="30"/>
    </row>
    <row r="375">
      <c r="A375" s="30"/>
      <c r="B375" s="30"/>
      <c r="C375" s="30"/>
      <c r="D375" s="30"/>
    </row>
    <row r="376">
      <c r="A376" s="30"/>
      <c r="B376" s="30"/>
      <c r="C376" s="30"/>
      <c r="D376" s="30"/>
    </row>
    <row r="377">
      <c r="A377" s="30"/>
      <c r="B377" s="30"/>
      <c r="C377" s="30"/>
      <c r="D377" s="30"/>
    </row>
    <row r="378">
      <c r="A378" s="30"/>
      <c r="B378" s="30"/>
      <c r="C378" s="30"/>
      <c r="D378" s="30"/>
    </row>
    <row r="379">
      <c r="A379" s="30"/>
      <c r="B379" s="30"/>
      <c r="C379" s="30"/>
      <c r="D379" s="30"/>
    </row>
    <row r="380">
      <c r="A380" s="30"/>
      <c r="B380" s="30"/>
      <c r="C380" s="30"/>
      <c r="D380" s="30"/>
    </row>
    <row r="381">
      <c r="A381" s="30"/>
      <c r="B381" s="30"/>
      <c r="C381" s="30"/>
      <c r="D381" s="30"/>
    </row>
    <row r="382">
      <c r="A382" s="30"/>
      <c r="B382" s="30"/>
      <c r="C382" s="30"/>
      <c r="D382" s="30"/>
    </row>
    <row r="383">
      <c r="A383" s="30"/>
      <c r="B383" s="30"/>
      <c r="C383" s="30"/>
      <c r="D383" s="30"/>
    </row>
    <row r="384">
      <c r="A384" s="30"/>
      <c r="B384" s="30"/>
      <c r="C384" s="30"/>
      <c r="D384" s="30"/>
    </row>
    <row r="385">
      <c r="A385" s="30"/>
      <c r="B385" s="30"/>
      <c r="C385" s="30"/>
      <c r="D385" s="30"/>
    </row>
    <row r="386">
      <c r="A386" s="30"/>
      <c r="B386" s="30"/>
      <c r="C386" s="30"/>
      <c r="D386" s="30"/>
    </row>
    <row r="387">
      <c r="A387" s="30"/>
      <c r="B387" s="30"/>
      <c r="C387" s="30"/>
      <c r="D387" s="30"/>
    </row>
    <row r="388">
      <c r="A388" s="30"/>
      <c r="B388" s="30"/>
      <c r="C388" s="30"/>
      <c r="D388" s="30"/>
    </row>
    <row r="389">
      <c r="A389" s="30"/>
      <c r="B389" s="30"/>
      <c r="C389" s="30"/>
      <c r="D389" s="30"/>
    </row>
    <row r="390">
      <c r="A390" s="30"/>
      <c r="B390" s="30"/>
      <c r="C390" s="30"/>
      <c r="D390" s="30"/>
    </row>
    <row r="391">
      <c r="A391" s="30"/>
      <c r="B391" s="30"/>
      <c r="C391" s="30"/>
      <c r="D391" s="30"/>
    </row>
    <row r="392">
      <c r="A392" s="30"/>
      <c r="B392" s="30"/>
      <c r="C392" s="30"/>
      <c r="D392" s="30"/>
    </row>
    <row r="393">
      <c r="A393" s="30"/>
      <c r="B393" s="30"/>
      <c r="C393" s="30"/>
      <c r="D393" s="30"/>
    </row>
    <row r="394">
      <c r="A394" s="30"/>
      <c r="B394" s="30"/>
      <c r="C394" s="30"/>
      <c r="D394" s="30"/>
    </row>
    <row r="395">
      <c r="A395" s="30"/>
      <c r="B395" s="30"/>
      <c r="C395" s="30"/>
      <c r="D395" s="30"/>
    </row>
    <row r="396">
      <c r="A396" s="30"/>
      <c r="B396" s="30"/>
      <c r="C396" s="30"/>
      <c r="D396" s="30"/>
    </row>
    <row r="397">
      <c r="A397" s="30"/>
      <c r="B397" s="30"/>
      <c r="C397" s="30"/>
      <c r="D397" s="30"/>
    </row>
    <row r="398">
      <c r="A398" s="30"/>
      <c r="B398" s="30"/>
      <c r="C398" s="30"/>
      <c r="D398" s="30"/>
    </row>
    <row r="399">
      <c r="A399" s="30"/>
      <c r="B399" s="30"/>
      <c r="C399" s="30"/>
      <c r="D399" s="30"/>
    </row>
    <row r="400">
      <c r="A400" s="30"/>
      <c r="B400" s="30"/>
      <c r="C400" s="30"/>
      <c r="D400" s="30"/>
    </row>
    <row r="401">
      <c r="A401" s="30"/>
      <c r="B401" s="30"/>
      <c r="C401" s="30"/>
      <c r="D401" s="30"/>
    </row>
    <row r="402">
      <c r="A402" s="30"/>
      <c r="B402" s="30"/>
      <c r="C402" s="30"/>
      <c r="D402" s="30"/>
    </row>
    <row r="403">
      <c r="A403" s="30"/>
      <c r="B403" s="30"/>
      <c r="C403" s="30"/>
      <c r="D403" s="30"/>
    </row>
    <row r="404">
      <c r="A404" s="30"/>
      <c r="B404" s="30"/>
      <c r="C404" s="30"/>
      <c r="D404" s="30"/>
    </row>
    <row r="405">
      <c r="A405" s="30"/>
      <c r="B405" s="30"/>
      <c r="C405" s="30"/>
      <c r="D405" s="30"/>
    </row>
    <row r="406">
      <c r="A406" s="30"/>
      <c r="B406" s="30"/>
      <c r="C406" s="30"/>
      <c r="D406" s="30"/>
    </row>
    <row r="407">
      <c r="A407" s="30"/>
      <c r="B407" s="30"/>
      <c r="C407" s="30"/>
      <c r="D407" s="30"/>
    </row>
    <row r="408">
      <c r="A408" s="30"/>
      <c r="B408" s="30"/>
      <c r="C408" s="30"/>
      <c r="D408" s="30"/>
    </row>
    <row r="409">
      <c r="A409" s="30"/>
      <c r="B409" s="30"/>
      <c r="C409" s="30"/>
      <c r="D409" s="30"/>
    </row>
    <row r="410">
      <c r="A410" s="30"/>
      <c r="B410" s="30"/>
      <c r="C410" s="30"/>
      <c r="D410" s="30"/>
    </row>
    <row r="411">
      <c r="A411" s="30"/>
      <c r="B411" s="30"/>
      <c r="C411" s="30"/>
      <c r="D411" s="30"/>
    </row>
    <row r="412">
      <c r="A412" s="30"/>
      <c r="B412" s="30"/>
      <c r="C412" s="30"/>
      <c r="D412" s="30"/>
    </row>
    <row r="413">
      <c r="A413" s="30"/>
      <c r="B413" s="30"/>
      <c r="C413" s="30"/>
      <c r="D413" s="30"/>
    </row>
    <row r="414">
      <c r="A414" s="30"/>
      <c r="B414" s="30"/>
      <c r="C414" s="30"/>
      <c r="D414" s="30"/>
    </row>
    <row r="415">
      <c r="A415" s="30"/>
      <c r="B415" s="30"/>
      <c r="C415" s="30"/>
      <c r="D415" s="30"/>
    </row>
    <row r="416">
      <c r="A416" s="30"/>
      <c r="B416" s="30"/>
      <c r="C416" s="30"/>
      <c r="D416" s="30"/>
    </row>
    <row r="417">
      <c r="A417" s="30"/>
      <c r="B417" s="30"/>
      <c r="C417" s="30"/>
      <c r="D417" s="30"/>
    </row>
    <row r="418">
      <c r="A418" s="30"/>
      <c r="B418" s="30"/>
      <c r="C418" s="30"/>
      <c r="D418" s="30"/>
    </row>
    <row r="419">
      <c r="A419" s="30"/>
      <c r="B419" s="30"/>
      <c r="C419" s="30"/>
      <c r="D419" s="30"/>
    </row>
    <row r="420">
      <c r="A420" s="30"/>
      <c r="B420" s="30"/>
      <c r="C420" s="30"/>
      <c r="D420" s="30"/>
    </row>
    <row r="421">
      <c r="A421" s="30"/>
      <c r="B421" s="30"/>
      <c r="C421" s="30"/>
      <c r="D421" s="30"/>
    </row>
    <row r="422">
      <c r="A422" s="30"/>
      <c r="B422" s="30"/>
      <c r="C422" s="30"/>
      <c r="D422" s="30"/>
    </row>
    <row r="423">
      <c r="A423" s="30"/>
      <c r="B423" s="30"/>
      <c r="C423" s="30"/>
      <c r="D423" s="30"/>
    </row>
    <row r="424">
      <c r="A424" s="30"/>
      <c r="B424" s="30"/>
      <c r="C424" s="30"/>
      <c r="D424" s="30"/>
    </row>
    <row r="425">
      <c r="A425" s="30"/>
      <c r="B425" s="30"/>
      <c r="C425" s="30"/>
      <c r="D425" s="30"/>
    </row>
    <row r="426">
      <c r="A426" s="30"/>
      <c r="B426" s="30"/>
      <c r="C426" s="30"/>
      <c r="D426" s="30"/>
    </row>
    <row r="427">
      <c r="A427" s="30"/>
      <c r="B427" s="30"/>
      <c r="C427" s="30"/>
      <c r="D427" s="30"/>
    </row>
    <row r="428">
      <c r="A428" s="30"/>
      <c r="B428" s="30"/>
      <c r="C428" s="30"/>
      <c r="D428" s="30"/>
    </row>
    <row r="429">
      <c r="A429" s="30"/>
      <c r="B429" s="30"/>
      <c r="C429" s="30"/>
      <c r="D429" s="30"/>
    </row>
    <row r="430">
      <c r="A430" s="30"/>
      <c r="B430" s="30"/>
      <c r="C430" s="30"/>
      <c r="D430" s="30"/>
    </row>
    <row r="431">
      <c r="A431" s="30"/>
      <c r="B431" s="30"/>
      <c r="C431" s="30"/>
      <c r="D431" s="30"/>
    </row>
    <row r="432">
      <c r="A432" s="30"/>
      <c r="B432" s="30"/>
      <c r="C432" s="30"/>
      <c r="D432" s="30"/>
    </row>
    <row r="433">
      <c r="A433" s="30"/>
      <c r="B433" s="30"/>
      <c r="C433" s="30"/>
      <c r="D433" s="30"/>
    </row>
    <row r="434">
      <c r="A434" s="30"/>
      <c r="B434" s="30"/>
      <c r="C434" s="30"/>
      <c r="D434" s="30"/>
    </row>
    <row r="435">
      <c r="A435" s="30"/>
      <c r="B435" s="30"/>
      <c r="C435" s="30"/>
      <c r="D435" s="30"/>
    </row>
    <row r="436">
      <c r="A436" s="30"/>
      <c r="B436" s="30"/>
      <c r="C436" s="30"/>
      <c r="D436" s="30"/>
    </row>
    <row r="437">
      <c r="A437" s="30"/>
      <c r="B437" s="30"/>
      <c r="C437" s="30"/>
      <c r="D437" s="30"/>
    </row>
    <row r="438">
      <c r="A438" s="30"/>
      <c r="B438" s="30"/>
      <c r="C438" s="30"/>
      <c r="D438" s="30"/>
    </row>
    <row r="439">
      <c r="A439" s="30"/>
      <c r="B439" s="30"/>
      <c r="C439" s="30"/>
      <c r="D439" s="30"/>
    </row>
    <row r="440">
      <c r="A440" s="30"/>
      <c r="B440" s="30"/>
      <c r="C440" s="30"/>
      <c r="D440" s="30"/>
    </row>
    <row r="441">
      <c r="A441" s="30"/>
      <c r="B441" s="30"/>
      <c r="C441" s="30"/>
      <c r="D441" s="30"/>
    </row>
    <row r="442">
      <c r="A442" s="30"/>
      <c r="B442" s="30"/>
      <c r="C442" s="30"/>
      <c r="D442" s="30"/>
    </row>
    <row r="443">
      <c r="A443" s="30"/>
      <c r="B443" s="30"/>
      <c r="C443" s="30"/>
      <c r="D443" s="30"/>
    </row>
    <row r="444">
      <c r="A444" s="30"/>
      <c r="B444" s="30"/>
      <c r="C444" s="30"/>
      <c r="D444" s="30"/>
    </row>
    <row r="445">
      <c r="A445" s="30"/>
      <c r="B445" s="30"/>
      <c r="C445" s="30"/>
      <c r="D445" s="30"/>
    </row>
    <row r="446">
      <c r="A446" s="30"/>
      <c r="B446" s="30"/>
      <c r="C446" s="30"/>
      <c r="D446" s="30"/>
    </row>
    <row r="447">
      <c r="A447" s="30"/>
      <c r="B447" s="30"/>
      <c r="C447" s="30"/>
      <c r="D447" s="30"/>
    </row>
    <row r="448">
      <c r="A448" s="30"/>
      <c r="B448" s="30"/>
      <c r="C448" s="30"/>
      <c r="D448" s="30"/>
    </row>
    <row r="449">
      <c r="A449" s="30"/>
      <c r="B449" s="30"/>
      <c r="C449" s="30"/>
      <c r="D449" s="30"/>
    </row>
    <row r="450">
      <c r="A450" s="30"/>
      <c r="B450" s="30"/>
      <c r="C450" s="30"/>
      <c r="D450" s="30"/>
    </row>
    <row r="451">
      <c r="A451" s="30"/>
      <c r="B451" s="30"/>
      <c r="C451" s="30"/>
      <c r="D451" s="30"/>
    </row>
    <row r="452">
      <c r="A452" s="30"/>
      <c r="B452" s="30"/>
      <c r="C452" s="30"/>
      <c r="D452" s="30"/>
    </row>
    <row r="453">
      <c r="A453" s="30"/>
      <c r="B453" s="30"/>
      <c r="C453" s="30"/>
      <c r="D453" s="30"/>
    </row>
    <row r="454">
      <c r="A454" s="30"/>
      <c r="B454" s="30"/>
      <c r="C454" s="30"/>
      <c r="D454" s="30"/>
    </row>
    <row r="455">
      <c r="A455" s="30"/>
      <c r="B455" s="30"/>
      <c r="C455" s="30"/>
      <c r="D455" s="30"/>
    </row>
    <row r="456">
      <c r="A456" s="30"/>
      <c r="B456" s="30"/>
      <c r="C456" s="30"/>
      <c r="D456" s="30"/>
    </row>
    <row r="457">
      <c r="A457" s="30"/>
      <c r="B457" s="30"/>
      <c r="C457" s="30"/>
      <c r="D457" s="30"/>
    </row>
    <row r="458">
      <c r="A458" s="30"/>
      <c r="B458" s="30"/>
      <c r="C458" s="30"/>
      <c r="D458" s="30"/>
    </row>
    <row r="459">
      <c r="A459" s="30"/>
      <c r="B459" s="30"/>
      <c r="C459" s="30"/>
      <c r="D459" s="30"/>
    </row>
    <row r="460">
      <c r="A460" s="30"/>
      <c r="B460" s="30"/>
      <c r="C460" s="30"/>
      <c r="D460" s="30"/>
    </row>
    <row r="461">
      <c r="A461" s="30"/>
      <c r="B461" s="30"/>
      <c r="C461" s="30"/>
      <c r="D461" s="30"/>
    </row>
    <row r="462">
      <c r="A462" s="30"/>
      <c r="B462" s="30"/>
      <c r="C462" s="30"/>
      <c r="D462" s="30"/>
    </row>
    <row r="463">
      <c r="A463" s="30"/>
      <c r="B463" s="30"/>
      <c r="C463" s="30"/>
      <c r="D463" s="30"/>
    </row>
    <row r="464">
      <c r="A464" s="30"/>
      <c r="B464" s="30"/>
      <c r="C464" s="30"/>
      <c r="D464" s="30"/>
    </row>
    <row r="465">
      <c r="A465" s="30"/>
      <c r="B465" s="30"/>
      <c r="C465" s="30"/>
      <c r="D465" s="30"/>
    </row>
    <row r="466">
      <c r="A466" s="30"/>
      <c r="B466" s="30"/>
      <c r="C466" s="30"/>
      <c r="D466" s="30"/>
    </row>
    <row r="467">
      <c r="A467" s="30"/>
      <c r="B467" s="30"/>
      <c r="C467" s="30"/>
      <c r="D467" s="30"/>
    </row>
    <row r="468">
      <c r="A468" s="30"/>
      <c r="B468" s="30"/>
      <c r="C468" s="30"/>
      <c r="D468" s="30"/>
    </row>
    <row r="469">
      <c r="A469" s="30"/>
      <c r="B469" s="30"/>
      <c r="C469" s="30"/>
      <c r="D469" s="30"/>
    </row>
    <row r="470">
      <c r="A470" s="30"/>
      <c r="B470" s="30"/>
      <c r="C470" s="30"/>
      <c r="D470" s="30"/>
    </row>
    <row r="471">
      <c r="A471" s="30"/>
      <c r="B471" s="30"/>
      <c r="C471" s="30"/>
      <c r="D471" s="30"/>
    </row>
    <row r="472">
      <c r="A472" s="30"/>
      <c r="B472" s="30"/>
      <c r="C472" s="30"/>
      <c r="D472" s="30"/>
    </row>
    <row r="473">
      <c r="A473" s="30"/>
      <c r="B473" s="30"/>
      <c r="C473" s="30"/>
      <c r="D473" s="30"/>
    </row>
    <row r="474">
      <c r="A474" s="30"/>
      <c r="B474" s="30"/>
      <c r="C474" s="30"/>
      <c r="D474" s="30"/>
    </row>
    <row r="475">
      <c r="A475" s="30"/>
      <c r="B475" s="30"/>
      <c r="C475" s="30"/>
      <c r="D475" s="30"/>
    </row>
    <row r="476">
      <c r="A476" s="30"/>
      <c r="B476" s="30"/>
      <c r="C476" s="30"/>
      <c r="D476" s="30"/>
    </row>
    <row r="477">
      <c r="A477" s="30"/>
      <c r="B477" s="30"/>
      <c r="C477" s="30"/>
      <c r="D477" s="30"/>
    </row>
    <row r="478">
      <c r="A478" s="30"/>
      <c r="B478" s="30"/>
      <c r="C478" s="30"/>
      <c r="D478" s="30"/>
    </row>
    <row r="479">
      <c r="A479" s="30"/>
      <c r="B479" s="30"/>
      <c r="C479" s="30"/>
      <c r="D479" s="30"/>
    </row>
    <row r="480">
      <c r="A480" s="30"/>
      <c r="B480" s="30"/>
      <c r="C480" s="30"/>
      <c r="D480" s="30"/>
    </row>
    <row r="481">
      <c r="A481" s="30"/>
      <c r="B481" s="30"/>
      <c r="C481" s="30"/>
      <c r="D481" s="30"/>
    </row>
    <row r="482">
      <c r="A482" s="30"/>
      <c r="B482" s="30"/>
      <c r="C482" s="30"/>
      <c r="D482" s="30"/>
    </row>
    <row r="483">
      <c r="A483" s="30"/>
      <c r="B483" s="30"/>
      <c r="C483" s="30"/>
      <c r="D483" s="30"/>
    </row>
    <row r="484">
      <c r="A484" s="30"/>
      <c r="B484" s="30"/>
      <c r="C484" s="30"/>
      <c r="D484" s="30"/>
    </row>
    <row r="485">
      <c r="A485" s="30"/>
      <c r="B485" s="30"/>
      <c r="C485" s="30"/>
      <c r="D485" s="30"/>
    </row>
    <row r="486">
      <c r="A486" s="30"/>
      <c r="B486" s="30"/>
      <c r="C486" s="30"/>
      <c r="D486" s="30"/>
    </row>
    <row r="487">
      <c r="A487" s="30"/>
      <c r="B487" s="30"/>
      <c r="C487" s="30"/>
      <c r="D487" s="30"/>
    </row>
    <row r="488">
      <c r="A488" s="30"/>
      <c r="B488" s="30"/>
      <c r="C488" s="30"/>
      <c r="D488" s="30"/>
    </row>
    <row r="489">
      <c r="A489" s="30"/>
      <c r="B489" s="30"/>
      <c r="C489" s="30"/>
      <c r="D489" s="30"/>
    </row>
    <row r="490">
      <c r="A490" s="30"/>
      <c r="B490" s="30"/>
      <c r="C490" s="30"/>
      <c r="D490" s="30"/>
    </row>
    <row r="491">
      <c r="A491" s="30"/>
      <c r="B491" s="30"/>
      <c r="C491" s="30"/>
      <c r="D491" s="30"/>
    </row>
    <row r="492">
      <c r="A492" s="30"/>
      <c r="B492" s="30"/>
      <c r="C492" s="30"/>
      <c r="D492" s="30"/>
    </row>
    <row r="493">
      <c r="A493" s="30"/>
      <c r="B493" s="30"/>
      <c r="C493" s="30"/>
      <c r="D493" s="30"/>
    </row>
    <row r="494">
      <c r="A494" s="30"/>
      <c r="B494" s="30"/>
      <c r="C494" s="30"/>
      <c r="D494" s="30"/>
    </row>
    <row r="495">
      <c r="A495" s="30"/>
      <c r="B495" s="30"/>
      <c r="C495" s="30"/>
      <c r="D495" s="30"/>
    </row>
    <row r="496">
      <c r="A496" s="30"/>
      <c r="B496" s="30"/>
      <c r="C496" s="30"/>
      <c r="D496" s="30"/>
    </row>
    <row r="497">
      <c r="A497" s="30"/>
      <c r="B497" s="30"/>
      <c r="C497" s="30"/>
      <c r="D497" s="30"/>
    </row>
    <row r="498">
      <c r="A498" s="30"/>
      <c r="B498" s="30"/>
      <c r="C498" s="30"/>
      <c r="D498" s="30"/>
    </row>
    <row r="499">
      <c r="A499" s="30"/>
      <c r="B499" s="30"/>
      <c r="C499" s="30"/>
      <c r="D499" s="30"/>
    </row>
    <row r="500">
      <c r="A500" s="30"/>
      <c r="B500" s="30"/>
      <c r="C500" s="30"/>
      <c r="D500" s="30"/>
    </row>
    <row r="501">
      <c r="A501" s="30"/>
      <c r="B501" s="30"/>
      <c r="C501" s="30"/>
      <c r="D501" s="30"/>
    </row>
    <row r="502">
      <c r="A502" s="30"/>
      <c r="B502" s="30"/>
      <c r="C502" s="30"/>
      <c r="D502" s="30"/>
    </row>
    <row r="503">
      <c r="A503" s="30"/>
      <c r="B503" s="30"/>
      <c r="C503" s="30"/>
      <c r="D503" s="30"/>
    </row>
    <row r="504">
      <c r="A504" s="30"/>
      <c r="B504" s="30"/>
      <c r="C504" s="30"/>
      <c r="D504" s="30"/>
    </row>
    <row r="505">
      <c r="A505" s="30"/>
      <c r="B505" s="30"/>
      <c r="C505" s="30"/>
      <c r="D505" s="30"/>
    </row>
    <row r="506">
      <c r="A506" s="30"/>
      <c r="B506" s="30"/>
      <c r="C506" s="30"/>
      <c r="D506" s="30"/>
    </row>
    <row r="507">
      <c r="A507" s="30"/>
      <c r="B507" s="30"/>
      <c r="C507" s="30"/>
      <c r="D507" s="30"/>
    </row>
    <row r="508">
      <c r="A508" s="30"/>
      <c r="B508" s="30"/>
      <c r="C508" s="30"/>
      <c r="D508" s="30"/>
    </row>
    <row r="509">
      <c r="A509" s="30"/>
      <c r="B509" s="30"/>
      <c r="C509" s="30"/>
      <c r="D509" s="30"/>
    </row>
    <row r="510">
      <c r="A510" s="30"/>
      <c r="B510" s="30"/>
      <c r="C510" s="30"/>
      <c r="D510" s="30"/>
    </row>
    <row r="511">
      <c r="A511" s="30"/>
      <c r="B511" s="30"/>
      <c r="C511" s="30"/>
      <c r="D511" s="30"/>
    </row>
    <row r="512">
      <c r="A512" s="30"/>
      <c r="B512" s="30"/>
      <c r="C512" s="30"/>
      <c r="D512" s="30"/>
    </row>
    <row r="513">
      <c r="A513" s="30"/>
      <c r="B513" s="30"/>
      <c r="C513" s="30"/>
      <c r="D513" s="30"/>
    </row>
    <row r="514">
      <c r="A514" s="30"/>
      <c r="B514" s="30"/>
      <c r="C514" s="30"/>
      <c r="D514" s="30"/>
    </row>
    <row r="515">
      <c r="A515" s="30"/>
      <c r="B515" s="30"/>
      <c r="C515" s="30"/>
      <c r="D515" s="30"/>
    </row>
    <row r="516">
      <c r="A516" s="30"/>
      <c r="B516" s="30"/>
      <c r="C516" s="30"/>
      <c r="D516" s="30"/>
    </row>
    <row r="517">
      <c r="A517" s="30"/>
      <c r="B517" s="30"/>
      <c r="C517" s="30"/>
      <c r="D517" s="30"/>
    </row>
    <row r="518">
      <c r="A518" s="30"/>
      <c r="B518" s="30"/>
      <c r="C518" s="30"/>
      <c r="D518" s="30"/>
    </row>
    <row r="519">
      <c r="A519" s="30"/>
      <c r="B519" s="30"/>
      <c r="C519" s="30"/>
      <c r="D519" s="30"/>
    </row>
    <row r="520">
      <c r="A520" s="30"/>
      <c r="B520" s="30"/>
      <c r="C520" s="30"/>
      <c r="D520" s="30"/>
    </row>
    <row r="521">
      <c r="A521" s="30"/>
      <c r="B521" s="30"/>
      <c r="C521" s="30"/>
      <c r="D521" s="30"/>
    </row>
    <row r="522">
      <c r="A522" s="30"/>
      <c r="B522" s="30"/>
      <c r="C522" s="30"/>
      <c r="D522" s="30"/>
    </row>
    <row r="523">
      <c r="A523" s="30"/>
      <c r="B523" s="30"/>
      <c r="C523" s="30"/>
      <c r="D523" s="30"/>
    </row>
    <row r="524">
      <c r="A524" s="30"/>
      <c r="B524" s="30"/>
      <c r="C524" s="30"/>
      <c r="D524" s="30"/>
    </row>
    <row r="525">
      <c r="A525" s="30"/>
      <c r="B525" s="30"/>
      <c r="C525" s="30"/>
      <c r="D525" s="30"/>
    </row>
    <row r="526">
      <c r="A526" s="30"/>
      <c r="B526" s="30"/>
      <c r="C526" s="30"/>
      <c r="D526" s="30"/>
    </row>
    <row r="527">
      <c r="A527" s="30"/>
      <c r="B527" s="30"/>
      <c r="C527" s="30"/>
      <c r="D527" s="30"/>
    </row>
    <row r="528">
      <c r="A528" s="30"/>
      <c r="B528" s="30"/>
      <c r="C528" s="30"/>
      <c r="D528" s="30"/>
    </row>
    <row r="529">
      <c r="A529" s="30"/>
      <c r="B529" s="30"/>
      <c r="C529" s="30"/>
      <c r="D529" s="30"/>
    </row>
    <row r="530">
      <c r="A530" s="30"/>
      <c r="B530" s="30"/>
      <c r="C530" s="30"/>
      <c r="D530" s="30"/>
    </row>
    <row r="531">
      <c r="A531" s="30"/>
      <c r="B531" s="30"/>
      <c r="C531" s="30"/>
      <c r="D531" s="30"/>
    </row>
    <row r="532">
      <c r="A532" s="30"/>
      <c r="B532" s="30"/>
      <c r="C532" s="30"/>
      <c r="D532" s="30"/>
    </row>
    <row r="533">
      <c r="A533" s="30"/>
      <c r="B533" s="30"/>
      <c r="C533" s="30"/>
      <c r="D533" s="30"/>
    </row>
    <row r="534">
      <c r="A534" s="30"/>
      <c r="B534" s="30"/>
      <c r="C534" s="30"/>
      <c r="D534" s="30"/>
    </row>
    <row r="535">
      <c r="A535" s="30"/>
      <c r="B535" s="30"/>
      <c r="C535" s="30"/>
      <c r="D535" s="30"/>
    </row>
    <row r="536">
      <c r="A536" s="30"/>
      <c r="B536" s="30"/>
      <c r="C536" s="30"/>
      <c r="D536" s="30"/>
    </row>
    <row r="537">
      <c r="A537" s="30"/>
      <c r="B537" s="30"/>
      <c r="C537" s="30"/>
      <c r="D537" s="30"/>
    </row>
    <row r="538">
      <c r="A538" s="30"/>
      <c r="B538" s="30"/>
      <c r="C538" s="30"/>
      <c r="D538" s="30"/>
    </row>
    <row r="539">
      <c r="A539" s="30"/>
      <c r="B539" s="30"/>
      <c r="C539" s="30"/>
      <c r="D539" s="30"/>
    </row>
    <row r="540">
      <c r="A540" s="30"/>
      <c r="B540" s="30"/>
      <c r="C540" s="30"/>
      <c r="D540" s="30"/>
    </row>
    <row r="541">
      <c r="A541" s="30"/>
      <c r="B541" s="30"/>
      <c r="C541" s="30"/>
      <c r="D541" s="30"/>
    </row>
    <row r="542">
      <c r="A542" s="30"/>
      <c r="B542" s="30"/>
      <c r="C542" s="30"/>
      <c r="D542" s="30"/>
    </row>
    <row r="543">
      <c r="A543" s="30"/>
      <c r="B543" s="30"/>
      <c r="C543" s="30"/>
      <c r="D543" s="30"/>
    </row>
    <row r="544">
      <c r="A544" s="30"/>
      <c r="B544" s="30"/>
      <c r="C544" s="30"/>
      <c r="D544" s="30"/>
    </row>
    <row r="545">
      <c r="A545" s="30"/>
      <c r="B545" s="30"/>
      <c r="C545" s="30"/>
      <c r="D545" s="30"/>
    </row>
    <row r="546">
      <c r="A546" s="30"/>
      <c r="B546" s="30"/>
      <c r="C546" s="30"/>
      <c r="D546" s="30"/>
    </row>
    <row r="547">
      <c r="A547" s="30"/>
      <c r="B547" s="30"/>
      <c r="C547" s="30"/>
      <c r="D547" s="30"/>
    </row>
    <row r="548">
      <c r="A548" s="30"/>
      <c r="B548" s="30"/>
      <c r="C548" s="30"/>
      <c r="D548" s="30"/>
    </row>
    <row r="549">
      <c r="A549" s="30"/>
      <c r="B549" s="30"/>
      <c r="C549" s="30"/>
      <c r="D549" s="30"/>
    </row>
    <row r="550">
      <c r="A550" s="30"/>
      <c r="B550" s="30"/>
      <c r="C550" s="30"/>
      <c r="D550" s="30"/>
    </row>
    <row r="551">
      <c r="A551" s="30"/>
      <c r="B551" s="30"/>
      <c r="C551" s="30"/>
      <c r="D551" s="30"/>
    </row>
    <row r="552">
      <c r="A552" s="30"/>
      <c r="B552" s="30"/>
      <c r="C552" s="30"/>
      <c r="D552" s="30"/>
    </row>
    <row r="553">
      <c r="A553" s="30"/>
      <c r="B553" s="30"/>
      <c r="C553" s="30"/>
      <c r="D553" s="30"/>
    </row>
    <row r="554">
      <c r="A554" s="30"/>
      <c r="B554" s="30"/>
      <c r="C554" s="30"/>
      <c r="D554" s="30"/>
    </row>
    <row r="555">
      <c r="A555" s="30"/>
      <c r="B555" s="30"/>
      <c r="C555" s="30"/>
      <c r="D555" s="30"/>
    </row>
    <row r="556">
      <c r="A556" s="30"/>
      <c r="B556" s="30"/>
      <c r="C556" s="30"/>
      <c r="D556" s="30"/>
    </row>
    <row r="557">
      <c r="A557" s="30"/>
      <c r="B557" s="30"/>
      <c r="C557" s="30"/>
      <c r="D557" s="30"/>
    </row>
    <row r="558">
      <c r="A558" s="30"/>
      <c r="B558" s="30"/>
      <c r="C558" s="30"/>
      <c r="D558" s="30"/>
    </row>
    <row r="559">
      <c r="A559" s="30"/>
      <c r="B559" s="30"/>
      <c r="C559" s="30"/>
      <c r="D559" s="30"/>
    </row>
    <row r="560">
      <c r="A560" s="30"/>
      <c r="B560" s="30"/>
      <c r="C560" s="30"/>
      <c r="D560" s="30"/>
    </row>
    <row r="561">
      <c r="A561" s="30"/>
      <c r="B561" s="30"/>
      <c r="C561" s="30"/>
      <c r="D561" s="30"/>
    </row>
    <row r="562">
      <c r="A562" s="30"/>
      <c r="B562" s="30"/>
      <c r="C562" s="30"/>
      <c r="D562" s="30"/>
    </row>
    <row r="563">
      <c r="A563" s="30"/>
      <c r="B563" s="30"/>
      <c r="C563" s="30"/>
      <c r="D563" s="30"/>
    </row>
    <row r="564">
      <c r="A564" s="30"/>
      <c r="B564" s="30"/>
      <c r="C564" s="30"/>
      <c r="D564" s="30"/>
    </row>
    <row r="565">
      <c r="A565" s="30"/>
      <c r="B565" s="30"/>
      <c r="C565" s="30"/>
      <c r="D565" s="30"/>
    </row>
    <row r="566">
      <c r="A566" s="30"/>
      <c r="B566" s="30"/>
      <c r="C566" s="30"/>
      <c r="D566" s="30"/>
    </row>
    <row r="567">
      <c r="A567" s="30"/>
      <c r="B567" s="30"/>
      <c r="C567" s="30"/>
      <c r="D567" s="30"/>
    </row>
    <row r="568">
      <c r="A568" s="30"/>
      <c r="B568" s="30"/>
      <c r="C568" s="30"/>
      <c r="D568" s="30"/>
    </row>
    <row r="569">
      <c r="A569" s="30"/>
      <c r="B569" s="30"/>
      <c r="C569" s="30"/>
      <c r="D569" s="30"/>
    </row>
    <row r="570">
      <c r="A570" s="30"/>
      <c r="B570" s="30"/>
      <c r="C570" s="30"/>
      <c r="D570" s="30"/>
    </row>
    <row r="571">
      <c r="A571" s="30"/>
      <c r="B571" s="30"/>
      <c r="C571" s="30"/>
      <c r="D571" s="30"/>
    </row>
    <row r="572">
      <c r="A572" s="30"/>
      <c r="B572" s="30"/>
      <c r="C572" s="30"/>
      <c r="D572" s="30"/>
    </row>
    <row r="573">
      <c r="A573" s="30"/>
      <c r="B573" s="30"/>
      <c r="C573" s="30"/>
      <c r="D573" s="30"/>
    </row>
    <row r="574">
      <c r="A574" s="30"/>
      <c r="B574" s="30"/>
      <c r="C574" s="30"/>
      <c r="D574" s="30"/>
    </row>
    <row r="575">
      <c r="A575" s="30"/>
      <c r="B575" s="30"/>
      <c r="C575" s="30"/>
      <c r="D575" s="30"/>
    </row>
    <row r="576">
      <c r="A576" s="30"/>
      <c r="B576" s="30"/>
      <c r="C576" s="30"/>
      <c r="D576" s="30"/>
    </row>
    <row r="577">
      <c r="A577" s="30"/>
      <c r="B577" s="30"/>
      <c r="C577" s="30"/>
      <c r="D577" s="30"/>
    </row>
    <row r="578">
      <c r="A578" s="30"/>
      <c r="B578" s="30"/>
      <c r="C578" s="30"/>
      <c r="D578" s="30"/>
    </row>
    <row r="579">
      <c r="A579" s="30"/>
      <c r="B579" s="30"/>
      <c r="C579" s="30"/>
      <c r="D579" s="30"/>
    </row>
    <row r="580">
      <c r="A580" s="30"/>
      <c r="B580" s="30"/>
      <c r="C580" s="30"/>
      <c r="D580" s="30"/>
    </row>
    <row r="581">
      <c r="A581" s="30"/>
      <c r="B581" s="30"/>
      <c r="C581" s="30"/>
      <c r="D581" s="30"/>
    </row>
    <row r="582">
      <c r="A582" s="30"/>
      <c r="B582" s="30"/>
      <c r="C582" s="30"/>
      <c r="D582" s="30"/>
    </row>
    <row r="583">
      <c r="A583" s="30"/>
      <c r="B583" s="30"/>
      <c r="C583" s="30"/>
      <c r="D583" s="30"/>
    </row>
    <row r="584">
      <c r="A584" s="30"/>
      <c r="B584" s="30"/>
      <c r="C584" s="30"/>
      <c r="D584" s="30"/>
    </row>
    <row r="585">
      <c r="A585" s="30"/>
      <c r="B585" s="30"/>
      <c r="C585" s="30"/>
      <c r="D585" s="30"/>
    </row>
    <row r="586">
      <c r="A586" s="30"/>
      <c r="B586" s="30"/>
      <c r="C586" s="30"/>
      <c r="D586" s="30"/>
    </row>
    <row r="587">
      <c r="A587" s="30"/>
      <c r="B587" s="30"/>
      <c r="C587" s="30"/>
      <c r="D587" s="30"/>
    </row>
    <row r="588">
      <c r="A588" s="30"/>
      <c r="B588" s="30"/>
      <c r="C588" s="30"/>
      <c r="D588" s="30"/>
    </row>
    <row r="589">
      <c r="A589" s="30"/>
      <c r="B589" s="30"/>
      <c r="C589" s="30"/>
      <c r="D589" s="30"/>
    </row>
    <row r="590">
      <c r="A590" s="30"/>
      <c r="B590" s="30"/>
      <c r="C590" s="30"/>
      <c r="D590" s="30"/>
    </row>
    <row r="591">
      <c r="A591" s="30"/>
      <c r="B591" s="30"/>
      <c r="C591" s="30"/>
      <c r="D591" s="30"/>
    </row>
    <row r="592">
      <c r="A592" s="30"/>
      <c r="B592" s="30"/>
      <c r="C592" s="30"/>
      <c r="D592" s="30"/>
    </row>
    <row r="593">
      <c r="A593" s="30"/>
      <c r="B593" s="30"/>
      <c r="C593" s="30"/>
      <c r="D593" s="30"/>
    </row>
    <row r="594">
      <c r="A594" s="30"/>
      <c r="B594" s="30"/>
      <c r="C594" s="30"/>
      <c r="D594" s="30"/>
    </row>
    <row r="595">
      <c r="A595" s="30"/>
      <c r="B595" s="30"/>
      <c r="C595" s="30"/>
      <c r="D595" s="30"/>
    </row>
    <row r="596">
      <c r="A596" s="30"/>
      <c r="B596" s="30"/>
      <c r="C596" s="30"/>
      <c r="D596" s="30"/>
    </row>
    <row r="597">
      <c r="A597" s="30"/>
      <c r="B597" s="30"/>
      <c r="C597" s="30"/>
      <c r="D597" s="30"/>
    </row>
    <row r="598">
      <c r="A598" s="30"/>
      <c r="B598" s="30"/>
      <c r="C598" s="30"/>
      <c r="D598" s="30"/>
    </row>
    <row r="599">
      <c r="A599" s="30"/>
      <c r="B599" s="30"/>
      <c r="C599" s="30"/>
      <c r="D599" s="30"/>
    </row>
    <row r="600">
      <c r="A600" s="30"/>
      <c r="B600" s="30"/>
      <c r="C600" s="30"/>
      <c r="D600" s="30"/>
    </row>
    <row r="601">
      <c r="A601" s="30"/>
      <c r="B601" s="30"/>
      <c r="C601" s="30"/>
      <c r="D601" s="30"/>
    </row>
    <row r="602">
      <c r="A602" s="30"/>
      <c r="B602" s="30"/>
      <c r="C602" s="30"/>
      <c r="D602" s="30"/>
    </row>
    <row r="603">
      <c r="A603" s="30"/>
      <c r="B603" s="30"/>
      <c r="C603" s="30"/>
      <c r="D603" s="30"/>
    </row>
    <row r="604">
      <c r="A604" s="30"/>
      <c r="B604" s="30"/>
      <c r="C604" s="30"/>
      <c r="D604" s="30"/>
    </row>
    <row r="605">
      <c r="A605" s="30"/>
      <c r="B605" s="30"/>
      <c r="C605" s="30"/>
      <c r="D605" s="30"/>
    </row>
    <row r="606">
      <c r="A606" s="30"/>
      <c r="B606" s="30"/>
      <c r="C606" s="30"/>
      <c r="D606" s="30"/>
    </row>
    <row r="607">
      <c r="A607" s="30"/>
      <c r="B607" s="30"/>
      <c r="C607" s="30"/>
      <c r="D607" s="30"/>
    </row>
    <row r="608">
      <c r="A608" s="30"/>
      <c r="B608" s="30"/>
      <c r="C608" s="30"/>
      <c r="D608" s="30"/>
    </row>
    <row r="609">
      <c r="A609" s="30"/>
      <c r="B609" s="30"/>
      <c r="C609" s="30"/>
      <c r="D609" s="30"/>
    </row>
    <row r="610">
      <c r="A610" s="30"/>
      <c r="B610" s="30"/>
      <c r="C610" s="30"/>
      <c r="D610" s="30"/>
    </row>
    <row r="611">
      <c r="A611" s="30"/>
      <c r="B611" s="30"/>
      <c r="C611" s="30"/>
      <c r="D611" s="30"/>
    </row>
    <row r="612">
      <c r="A612" s="30"/>
      <c r="B612" s="30"/>
      <c r="C612" s="30"/>
      <c r="D612" s="30"/>
    </row>
    <row r="613">
      <c r="A613" s="30"/>
      <c r="B613" s="30"/>
      <c r="C613" s="30"/>
      <c r="D613" s="30"/>
    </row>
    <row r="614">
      <c r="A614" s="30"/>
      <c r="B614" s="30"/>
      <c r="C614" s="30"/>
      <c r="D614" s="30"/>
    </row>
    <row r="615">
      <c r="A615" s="30"/>
      <c r="B615" s="30"/>
      <c r="C615" s="30"/>
      <c r="D615" s="30"/>
    </row>
    <row r="616">
      <c r="A616" s="30"/>
      <c r="B616" s="30"/>
      <c r="C616" s="30"/>
      <c r="D616" s="30"/>
    </row>
    <row r="617">
      <c r="A617" s="30"/>
      <c r="B617" s="30"/>
      <c r="C617" s="30"/>
      <c r="D617" s="30"/>
    </row>
    <row r="618">
      <c r="A618" s="30"/>
      <c r="B618" s="30"/>
      <c r="C618" s="30"/>
      <c r="D618" s="30"/>
    </row>
    <row r="619">
      <c r="A619" s="30"/>
      <c r="B619" s="30"/>
      <c r="C619" s="30"/>
      <c r="D619" s="30"/>
    </row>
    <row r="620">
      <c r="A620" s="30"/>
      <c r="B620" s="30"/>
      <c r="C620" s="30"/>
      <c r="D620" s="30"/>
    </row>
    <row r="621">
      <c r="A621" s="30"/>
      <c r="B621" s="30"/>
      <c r="C621" s="30"/>
      <c r="D621" s="30"/>
    </row>
    <row r="622">
      <c r="A622" s="30"/>
      <c r="B622" s="30"/>
      <c r="C622" s="30"/>
      <c r="D622" s="30"/>
    </row>
    <row r="623">
      <c r="A623" s="30"/>
      <c r="B623" s="30"/>
      <c r="C623" s="30"/>
      <c r="D623" s="30"/>
    </row>
    <row r="624">
      <c r="A624" s="30"/>
      <c r="B624" s="30"/>
      <c r="C624" s="30"/>
      <c r="D624" s="30"/>
    </row>
    <row r="625">
      <c r="A625" s="30"/>
      <c r="B625" s="30"/>
      <c r="C625" s="30"/>
      <c r="D625" s="30"/>
    </row>
    <row r="626">
      <c r="A626" s="30"/>
      <c r="B626" s="30"/>
      <c r="C626" s="30"/>
      <c r="D626" s="30"/>
    </row>
    <row r="627">
      <c r="A627" s="30"/>
      <c r="B627" s="30"/>
      <c r="C627" s="30"/>
      <c r="D627" s="30"/>
    </row>
    <row r="628">
      <c r="A628" s="30"/>
      <c r="B628" s="30"/>
      <c r="C628" s="30"/>
      <c r="D628" s="30"/>
    </row>
    <row r="629">
      <c r="A629" s="30"/>
      <c r="B629" s="30"/>
      <c r="C629" s="30"/>
      <c r="D629" s="30"/>
    </row>
    <row r="630">
      <c r="A630" s="30"/>
      <c r="B630" s="30"/>
      <c r="C630" s="30"/>
      <c r="D630" s="30"/>
    </row>
    <row r="631">
      <c r="A631" s="30"/>
      <c r="B631" s="30"/>
      <c r="C631" s="30"/>
      <c r="D631" s="30"/>
    </row>
    <row r="632">
      <c r="A632" s="30"/>
      <c r="B632" s="30"/>
      <c r="C632" s="30"/>
      <c r="D632" s="30"/>
    </row>
    <row r="633">
      <c r="A633" s="30"/>
      <c r="B633" s="30"/>
      <c r="C633" s="30"/>
      <c r="D633" s="30"/>
    </row>
    <row r="634">
      <c r="A634" s="30"/>
      <c r="B634" s="30"/>
      <c r="C634" s="30"/>
      <c r="D634" s="30"/>
    </row>
    <row r="635">
      <c r="A635" s="30"/>
      <c r="B635" s="30"/>
      <c r="C635" s="30"/>
      <c r="D635" s="30"/>
    </row>
    <row r="636">
      <c r="A636" s="30"/>
      <c r="B636" s="30"/>
      <c r="C636" s="30"/>
      <c r="D636" s="30"/>
    </row>
    <row r="637">
      <c r="A637" s="30"/>
      <c r="B637" s="30"/>
      <c r="C637" s="30"/>
      <c r="D637" s="30"/>
    </row>
    <row r="638">
      <c r="A638" s="30"/>
      <c r="B638" s="30"/>
      <c r="C638" s="30"/>
      <c r="D638" s="30"/>
    </row>
    <row r="639">
      <c r="A639" s="30"/>
      <c r="B639" s="30"/>
      <c r="C639" s="30"/>
      <c r="D639" s="30"/>
    </row>
    <row r="640">
      <c r="A640" s="30"/>
      <c r="B640" s="30"/>
      <c r="C640" s="30"/>
      <c r="D640" s="30"/>
    </row>
    <row r="641">
      <c r="A641" s="30"/>
      <c r="B641" s="30"/>
      <c r="C641" s="30"/>
      <c r="D641" s="30"/>
    </row>
    <row r="642">
      <c r="A642" s="30"/>
      <c r="B642" s="30"/>
      <c r="C642" s="30"/>
      <c r="D642" s="30"/>
    </row>
    <row r="643">
      <c r="A643" s="30"/>
      <c r="B643" s="30"/>
      <c r="C643" s="30"/>
      <c r="D643" s="30"/>
    </row>
    <row r="644">
      <c r="A644" s="30"/>
      <c r="B644" s="30"/>
      <c r="C644" s="30"/>
      <c r="D644" s="30"/>
    </row>
    <row r="645">
      <c r="A645" s="30"/>
      <c r="B645" s="30"/>
      <c r="C645" s="30"/>
      <c r="D645" s="30"/>
    </row>
    <row r="646">
      <c r="A646" s="30"/>
      <c r="B646" s="30"/>
      <c r="C646" s="30"/>
      <c r="D646" s="30"/>
    </row>
    <row r="647">
      <c r="A647" s="30"/>
      <c r="B647" s="30"/>
      <c r="C647" s="30"/>
      <c r="D647" s="30"/>
    </row>
    <row r="648">
      <c r="A648" s="30"/>
      <c r="B648" s="30"/>
      <c r="C648" s="30"/>
      <c r="D648" s="30"/>
    </row>
    <row r="649">
      <c r="A649" s="30"/>
      <c r="B649" s="30"/>
      <c r="C649" s="30"/>
      <c r="D649" s="30"/>
    </row>
    <row r="650">
      <c r="A650" s="30"/>
      <c r="B650" s="30"/>
      <c r="C650" s="30"/>
      <c r="D650" s="30"/>
    </row>
    <row r="651">
      <c r="A651" s="30"/>
      <c r="B651" s="30"/>
      <c r="C651" s="30"/>
      <c r="D651" s="30"/>
    </row>
    <row r="652">
      <c r="A652" s="30"/>
      <c r="B652" s="30"/>
      <c r="C652" s="30"/>
      <c r="D652" s="30"/>
    </row>
    <row r="653">
      <c r="A653" s="30"/>
      <c r="B653" s="30"/>
      <c r="C653" s="30"/>
      <c r="D653" s="30"/>
    </row>
    <row r="654">
      <c r="A654" s="30"/>
      <c r="B654" s="30"/>
      <c r="C654" s="30"/>
      <c r="D654" s="30"/>
    </row>
    <row r="655">
      <c r="A655" s="30"/>
      <c r="B655" s="30"/>
      <c r="C655" s="30"/>
      <c r="D655" s="30"/>
    </row>
    <row r="656">
      <c r="A656" s="30"/>
      <c r="B656" s="30"/>
      <c r="C656" s="30"/>
      <c r="D656" s="30"/>
    </row>
    <row r="657">
      <c r="A657" s="30"/>
      <c r="B657" s="30"/>
      <c r="C657" s="30"/>
      <c r="D657" s="30"/>
    </row>
    <row r="658">
      <c r="A658" s="30"/>
      <c r="B658" s="30"/>
      <c r="C658" s="30"/>
      <c r="D658" s="30"/>
    </row>
    <row r="659">
      <c r="A659" s="30"/>
      <c r="B659" s="30"/>
      <c r="C659" s="30"/>
      <c r="D659" s="30"/>
    </row>
    <row r="660">
      <c r="A660" s="30"/>
      <c r="B660" s="30"/>
      <c r="C660" s="30"/>
      <c r="D660" s="30"/>
    </row>
    <row r="661">
      <c r="A661" s="30"/>
      <c r="B661" s="30"/>
      <c r="C661" s="30"/>
      <c r="D661" s="30"/>
    </row>
    <row r="662">
      <c r="A662" s="30"/>
      <c r="B662" s="30"/>
      <c r="C662" s="30"/>
      <c r="D662" s="30"/>
    </row>
    <row r="663">
      <c r="A663" s="30"/>
      <c r="B663" s="30"/>
      <c r="C663" s="30"/>
      <c r="D663" s="30"/>
    </row>
    <row r="664">
      <c r="A664" s="30"/>
      <c r="B664" s="30"/>
      <c r="C664" s="30"/>
      <c r="D664" s="30"/>
    </row>
    <row r="665">
      <c r="A665" s="30"/>
      <c r="B665" s="30"/>
      <c r="C665" s="30"/>
      <c r="D665" s="30"/>
    </row>
    <row r="666">
      <c r="A666" s="30"/>
      <c r="B666" s="30"/>
      <c r="C666" s="30"/>
      <c r="D666" s="30"/>
    </row>
    <row r="667">
      <c r="A667" s="30"/>
      <c r="B667" s="30"/>
      <c r="C667" s="30"/>
      <c r="D667" s="30"/>
    </row>
    <row r="668">
      <c r="A668" s="30"/>
      <c r="B668" s="30"/>
      <c r="C668" s="30"/>
      <c r="D668" s="30"/>
    </row>
    <row r="669">
      <c r="A669" s="30"/>
      <c r="B669" s="30"/>
      <c r="C669" s="30"/>
      <c r="D669" s="30"/>
    </row>
    <row r="670">
      <c r="A670" s="30"/>
      <c r="B670" s="30"/>
      <c r="C670" s="30"/>
      <c r="D670" s="30"/>
    </row>
    <row r="671">
      <c r="A671" s="30"/>
      <c r="B671" s="30"/>
      <c r="C671" s="30"/>
      <c r="D671" s="30"/>
    </row>
    <row r="672">
      <c r="A672" s="30"/>
      <c r="B672" s="30"/>
      <c r="C672" s="30"/>
      <c r="D672" s="30"/>
    </row>
    <row r="673">
      <c r="A673" s="30"/>
      <c r="B673" s="30"/>
      <c r="C673" s="30"/>
      <c r="D673" s="30"/>
    </row>
    <row r="674">
      <c r="A674" s="30"/>
      <c r="B674" s="30"/>
      <c r="C674" s="30"/>
      <c r="D674" s="30"/>
    </row>
    <row r="675">
      <c r="A675" s="30"/>
      <c r="B675" s="30"/>
      <c r="C675" s="30"/>
      <c r="D675" s="30"/>
    </row>
    <row r="676">
      <c r="A676" s="30"/>
      <c r="B676" s="30"/>
      <c r="C676" s="30"/>
      <c r="D676" s="30"/>
    </row>
    <row r="677">
      <c r="A677" s="30"/>
      <c r="B677" s="30"/>
      <c r="C677" s="30"/>
      <c r="D677" s="30"/>
    </row>
    <row r="678">
      <c r="A678" s="30"/>
      <c r="B678" s="30"/>
      <c r="C678" s="30"/>
      <c r="D678" s="30"/>
    </row>
    <row r="679">
      <c r="A679" s="30"/>
      <c r="B679" s="30"/>
      <c r="C679" s="30"/>
      <c r="D679" s="30"/>
    </row>
    <row r="680">
      <c r="A680" s="30"/>
      <c r="B680" s="30"/>
      <c r="C680" s="30"/>
      <c r="D680" s="30"/>
    </row>
    <row r="681">
      <c r="A681" s="30"/>
      <c r="B681" s="30"/>
      <c r="C681" s="30"/>
      <c r="D681" s="30"/>
    </row>
    <row r="682">
      <c r="A682" s="30"/>
      <c r="B682" s="30"/>
      <c r="C682" s="30"/>
      <c r="D682" s="30"/>
    </row>
    <row r="683">
      <c r="A683" s="30"/>
      <c r="B683" s="30"/>
      <c r="C683" s="30"/>
      <c r="D683" s="30"/>
    </row>
    <row r="684">
      <c r="A684" s="30"/>
      <c r="B684" s="30"/>
      <c r="C684" s="30"/>
      <c r="D684" s="30"/>
    </row>
    <row r="685">
      <c r="A685" s="30"/>
      <c r="B685" s="30"/>
      <c r="C685" s="30"/>
      <c r="D685" s="30"/>
    </row>
    <row r="686">
      <c r="A686" s="30"/>
      <c r="B686" s="30"/>
      <c r="C686" s="30"/>
      <c r="D686" s="30"/>
    </row>
    <row r="687">
      <c r="A687" s="30"/>
      <c r="B687" s="30"/>
      <c r="C687" s="30"/>
      <c r="D687" s="30"/>
    </row>
    <row r="688">
      <c r="A688" s="30"/>
      <c r="B688" s="30"/>
      <c r="C688" s="30"/>
      <c r="D688" s="30"/>
    </row>
    <row r="689">
      <c r="A689" s="30"/>
      <c r="B689" s="30"/>
      <c r="C689" s="30"/>
      <c r="D689" s="30"/>
    </row>
    <row r="690">
      <c r="A690" s="30"/>
      <c r="B690" s="30"/>
      <c r="C690" s="30"/>
      <c r="D690" s="30"/>
    </row>
    <row r="691">
      <c r="A691" s="30"/>
      <c r="B691" s="30"/>
      <c r="C691" s="30"/>
      <c r="D691" s="30"/>
    </row>
    <row r="692">
      <c r="A692" s="30"/>
      <c r="B692" s="30"/>
      <c r="C692" s="30"/>
      <c r="D692" s="30"/>
    </row>
    <row r="693">
      <c r="A693" s="30"/>
      <c r="B693" s="30"/>
      <c r="C693" s="30"/>
      <c r="D693" s="30"/>
    </row>
    <row r="694">
      <c r="A694" s="30"/>
      <c r="B694" s="30"/>
      <c r="C694" s="30"/>
      <c r="D694" s="30"/>
    </row>
    <row r="695">
      <c r="A695" s="30"/>
      <c r="B695" s="30"/>
      <c r="C695" s="30"/>
      <c r="D695" s="30"/>
    </row>
    <row r="696">
      <c r="A696" s="30"/>
      <c r="B696" s="30"/>
      <c r="C696" s="30"/>
      <c r="D696" s="30"/>
    </row>
    <row r="697">
      <c r="A697" s="30"/>
      <c r="B697" s="30"/>
      <c r="C697" s="30"/>
      <c r="D697" s="30"/>
    </row>
    <row r="698">
      <c r="A698" s="30"/>
      <c r="B698" s="30"/>
      <c r="C698" s="30"/>
      <c r="D698" s="30"/>
    </row>
    <row r="699">
      <c r="A699" s="30"/>
      <c r="B699" s="30"/>
      <c r="C699" s="30"/>
      <c r="D699" s="30"/>
    </row>
    <row r="700">
      <c r="A700" s="30"/>
      <c r="B700" s="30"/>
      <c r="C700" s="30"/>
      <c r="D700" s="30"/>
    </row>
    <row r="701">
      <c r="A701" s="30"/>
      <c r="B701" s="30"/>
      <c r="C701" s="30"/>
      <c r="D701" s="30"/>
    </row>
    <row r="702">
      <c r="A702" s="30"/>
      <c r="B702" s="30"/>
      <c r="C702" s="30"/>
      <c r="D702" s="30"/>
    </row>
    <row r="703">
      <c r="A703" s="30"/>
      <c r="B703" s="30"/>
      <c r="C703" s="30"/>
      <c r="D703" s="30"/>
    </row>
    <row r="704">
      <c r="A704" s="30"/>
      <c r="B704" s="30"/>
      <c r="C704" s="30"/>
      <c r="D704" s="30"/>
    </row>
    <row r="705">
      <c r="A705" s="30"/>
      <c r="B705" s="30"/>
      <c r="C705" s="30"/>
      <c r="D705" s="30"/>
    </row>
    <row r="706">
      <c r="A706" s="30"/>
      <c r="B706" s="30"/>
      <c r="C706" s="30"/>
      <c r="D706" s="30"/>
    </row>
    <row r="707">
      <c r="A707" s="30"/>
      <c r="B707" s="30"/>
      <c r="C707" s="30"/>
      <c r="D707" s="30"/>
    </row>
    <row r="708">
      <c r="A708" s="30"/>
      <c r="B708" s="30"/>
      <c r="C708" s="30"/>
      <c r="D708" s="30"/>
    </row>
    <row r="709">
      <c r="A709" s="30"/>
      <c r="B709" s="30"/>
      <c r="C709" s="30"/>
      <c r="D709" s="30"/>
    </row>
    <row r="710">
      <c r="A710" s="30"/>
      <c r="B710" s="30"/>
      <c r="C710" s="30"/>
      <c r="D710" s="30"/>
    </row>
    <row r="711">
      <c r="A711" s="30"/>
      <c r="B711" s="30"/>
      <c r="C711" s="30"/>
      <c r="D711" s="30"/>
    </row>
    <row r="712">
      <c r="A712" s="30"/>
      <c r="B712" s="30"/>
      <c r="C712" s="30"/>
      <c r="D712" s="30"/>
    </row>
    <row r="713">
      <c r="A713" s="30"/>
      <c r="B713" s="30"/>
      <c r="C713" s="30"/>
      <c r="D713" s="30"/>
    </row>
    <row r="714">
      <c r="A714" s="30"/>
      <c r="B714" s="30"/>
      <c r="C714" s="30"/>
      <c r="D714" s="30"/>
    </row>
    <row r="715">
      <c r="A715" s="30"/>
      <c r="B715" s="30"/>
      <c r="C715" s="30"/>
      <c r="D715" s="30"/>
    </row>
    <row r="716">
      <c r="A716" s="30"/>
      <c r="B716" s="30"/>
      <c r="C716" s="30"/>
      <c r="D716" s="30"/>
    </row>
    <row r="717">
      <c r="A717" s="30"/>
      <c r="B717" s="30"/>
      <c r="C717" s="30"/>
      <c r="D717" s="30"/>
    </row>
    <row r="718">
      <c r="A718" s="30"/>
      <c r="B718" s="30"/>
      <c r="C718" s="30"/>
      <c r="D718" s="30"/>
    </row>
    <row r="719">
      <c r="A719" s="30"/>
      <c r="B719" s="30"/>
      <c r="C719" s="30"/>
      <c r="D719" s="30"/>
    </row>
    <row r="720">
      <c r="A720" s="30"/>
      <c r="B720" s="30"/>
      <c r="C720" s="30"/>
      <c r="D720" s="30"/>
    </row>
    <row r="721">
      <c r="A721" s="30"/>
      <c r="B721" s="30"/>
      <c r="C721" s="30"/>
      <c r="D721" s="30"/>
    </row>
    <row r="722">
      <c r="A722" s="30"/>
      <c r="B722" s="30"/>
      <c r="C722" s="30"/>
      <c r="D722" s="30"/>
    </row>
    <row r="723">
      <c r="A723" s="30"/>
      <c r="B723" s="30"/>
      <c r="C723" s="30"/>
      <c r="D723" s="30"/>
    </row>
    <row r="724">
      <c r="A724" s="30"/>
      <c r="B724" s="30"/>
      <c r="C724" s="30"/>
      <c r="D724" s="30"/>
    </row>
    <row r="725">
      <c r="A725" s="30"/>
      <c r="B725" s="30"/>
      <c r="C725" s="30"/>
      <c r="D725" s="30"/>
    </row>
    <row r="726">
      <c r="A726" s="30"/>
      <c r="B726" s="30"/>
      <c r="C726" s="30"/>
      <c r="D726" s="30"/>
    </row>
    <row r="727">
      <c r="A727" s="30"/>
      <c r="B727" s="30"/>
      <c r="C727" s="30"/>
      <c r="D727" s="30"/>
    </row>
    <row r="728">
      <c r="A728" s="30"/>
      <c r="B728" s="30"/>
      <c r="C728" s="30"/>
      <c r="D728" s="30"/>
    </row>
    <row r="729">
      <c r="A729" s="30"/>
      <c r="B729" s="30"/>
      <c r="C729" s="30"/>
      <c r="D729" s="30"/>
    </row>
    <row r="730">
      <c r="A730" s="30"/>
      <c r="B730" s="30"/>
      <c r="C730" s="30"/>
      <c r="D730" s="30"/>
    </row>
    <row r="731">
      <c r="A731" s="30"/>
      <c r="B731" s="30"/>
      <c r="C731" s="30"/>
      <c r="D731" s="30"/>
    </row>
    <row r="732">
      <c r="A732" s="30"/>
      <c r="B732" s="30"/>
      <c r="C732" s="30"/>
      <c r="D732" s="30"/>
    </row>
    <row r="733">
      <c r="A733" s="30"/>
      <c r="B733" s="30"/>
      <c r="C733" s="30"/>
      <c r="D733" s="30"/>
    </row>
    <row r="734">
      <c r="A734" s="30"/>
      <c r="B734" s="30"/>
      <c r="C734" s="30"/>
      <c r="D734" s="30"/>
    </row>
    <row r="735">
      <c r="A735" s="30"/>
      <c r="B735" s="30"/>
      <c r="C735" s="30"/>
      <c r="D735" s="30"/>
    </row>
    <row r="736">
      <c r="A736" s="30"/>
      <c r="B736" s="30"/>
      <c r="C736" s="30"/>
      <c r="D736" s="30"/>
    </row>
    <row r="737">
      <c r="A737" s="30"/>
      <c r="B737" s="30"/>
      <c r="C737" s="30"/>
      <c r="D737" s="30"/>
    </row>
    <row r="738">
      <c r="A738" s="30"/>
      <c r="B738" s="30"/>
      <c r="C738" s="30"/>
      <c r="D738" s="30"/>
    </row>
    <row r="739">
      <c r="A739" s="30"/>
      <c r="B739" s="30"/>
      <c r="C739" s="30"/>
      <c r="D739" s="30"/>
    </row>
    <row r="740">
      <c r="A740" s="30"/>
      <c r="B740" s="30"/>
      <c r="C740" s="30"/>
      <c r="D740" s="30"/>
    </row>
    <row r="741">
      <c r="A741" s="30"/>
      <c r="B741" s="30"/>
      <c r="C741" s="30"/>
      <c r="D741" s="30"/>
    </row>
    <row r="742">
      <c r="A742" s="30"/>
      <c r="B742" s="30"/>
      <c r="C742" s="30"/>
      <c r="D742" s="30"/>
    </row>
    <row r="743">
      <c r="A743" s="30"/>
      <c r="B743" s="30"/>
      <c r="C743" s="30"/>
      <c r="D743" s="30"/>
    </row>
    <row r="744">
      <c r="A744" s="30"/>
      <c r="B744" s="30"/>
      <c r="C744" s="30"/>
      <c r="D744" s="30"/>
    </row>
    <row r="745">
      <c r="A745" s="30"/>
      <c r="B745" s="30"/>
      <c r="C745" s="30"/>
      <c r="D745" s="30"/>
    </row>
    <row r="746">
      <c r="A746" s="30"/>
      <c r="B746" s="30"/>
      <c r="C746" s="30"/>
      <c r="D746" s="30"/>
    </row>
    <row r="747">
      <c r="A747" s="30"/>
      <c r="B747" s="30"/>
      <c r="C747" s="30"/>
      <c r="D747" s="30"/>
    </row>
    <row r="748">
      <c r="A748" s="30"/>
      <c r="B748" s="30"/>
      <c r="C748" s="30"/>
      <c r="D748" s="30"/>
    </row>
    <row r="749">
      <c r="A749" s="30"/>
      <c r="B749" s="30"/>
      <c r="C749" s="30"/>
      <c r="D749" s="30"/>
    </row>
    <row r="750">
      <c r="A750" s="30"/>
      <c r="B750" s="30"/>
      <c r="C750" s="30"/>
      <c r="D750" s="30"/>
    </row>
    <row r="751">
      <c r="A751" s="30"/>
      <c r="B751" s="30"/>
      <c r="C751" s="30"/>
      <c r="D751" s="30"/>
    </row>
    <row r="752">
      <c r="A752" s="30"/>
      <c r="B752" s="30"/>
      <c r="C752" s="30"/>
      <c r="D752" s="30"/>
    </row>
    <row r="753">
      <c r="A753" s="30"/>
      <c r="B753" s="30"/>
      <c r="C753" s="30"/>
      <c r="D753" s="30"/>
    </row>
    <row r="754">
      <c r="A754" s="30"/>
      <c r="B754" s="30"/>
      <c r="C754" s="30"/>
      <c r="D754" s="30"/>
    </row>
    <row r="755">
      <c r="A755" s="30"/>
      <c r="B755" s="30"/>
      <c r="C755" s="30"/>
      <c r="D755" s="30"/>
    </row>
    <row r="756">
      <c r="A756" s="30"/>
      <c r="B756" s="30"/>
      <c r="C756" s="30"/>
      <c r="D756" s="30"/>
    </row>
    <row r="757">
      <c r="A757" s="30"/>
      <c r="B757" s="30"/>
      <c r="C757" s="30"/>
      <c r="D757" s="30"/>
    </row>
    <row r="758">
      <c r="A758" s="30"/>
      <c r="B758" s="30"/>
      <c r="C758" s="30"/>
      <c r="D758" s="30"/>
    </row>
    <row r="759">
      <c r="A759" s="30"/>
      <c r="B759" s="30"/>
      <c r="C759" s="30"/>
      <c r="D759" s="30"/>
    </row>
    <row r="760">
      <c r="A760" s="30"/>
      <c r="B760" s="30"/>
      <c r="C760" s="30"/>
      <c r="D760" s="30"/>
    </row>
    <row r="761">
      <c r="A761" s="30"/>
      <c r="B761" s="30"/>
      <c r="C761" s="30"/>
      <c r="D761" s="30"/>
    </row>
    <row r="762">
      <c r="A762" s="30"/>
      <c r="B762" s="30"/>
      <c r="C762" s="30"/>
      <c r="D762" s="30"/>
    </row>
    <row r="763">
      <c r="A763" s="30"/>
      <c r="B763" s="30"/>
      <c r="C763" s="30"/>
      <c r="D763" s="30"/>
    </row>
    <row r="764">
      <c r="A764" s="30"/>
      <c r="B764" s="30"/>
      <c r="C764" s="30"/>
      <c r="D764" s="30"/>
    </row>
    <row r="765">
      <c r="A765" s="30"/>
      <c r="B765" s="30"/>
      <c r="C765" s="30"/>
      <c r="D765" s="30"/>
    </row>
    <row r="766">
      <c r="A766" s="30"/>
      <c r="B766" s="30"/>
      <c r="C766" s="30"/>
      <c r="D766" s="30"/>
    </row>
    <row r="767">
      <c r="A767" s="30"/>
      <c r="B767" s="30"/>
      <c r="C767" s="30"/>
      <c r="D767" s="30"/>
    </row>
    <row r="768">
      <c r="A768" s="30"/>
      <c r="B768" s="30"/>
      <c r="C768" s="30"/>
      <c r="D768" s="30"/>
    </row>
    <row r="769">
      <c r="A769" s="30"/>
      <c r="B769" s="30"/>
      <c r="C769" s="30"/>
      <c r="D769" s="30"/>
    </row>
    <row r="770">
      <c r="A770" s="30"/>
      <c r="B770" s="30"/>
      <c r="C770" s="30"/>
      <c r="D770" s="30"/>
    </row>
    <row r="771">
      <c r="A771" s="30"/>
      <c r="B771" s="30"/>
      <c r="C771" s="30"/>
      <c r="D771" s="30"/>
    </row>
    <row r="772">
      <c r="A772" s="30"/>
      <c r="B772" s="30"/>
      <c r="C772" s="30"/>
      <c r="D772" s="30"/>
    </row>
    <row r="773">
      <c r="A773" s="30"/>
      <c r="B773" s="30"/>
      <c r="C773" s="30"/>
      <c r="D773" s="30"/>
    </row>
    <row r="774">
      <c r="A774" s="30"/>
      <c r="B774" s="30"/>
      <c r="C774" s="30"/>
      <c r="D774" s="30"/>
    </row>
    <row r="775">
      <c r="A775" s="30"/>
      <c r="B775" s="30"/>
      <c r="C775" s="30"/>
      <c r="D775" s="30"/>
    </row>
    <row r="776">
      <c r="A776" s="30"/>
      <c r="B776" s="30"/>
      <c r="C776" s="30"/>
      <c r="D776" s="30"/>
    </row>
    <row r="777">
      <c r="A777" s="30"/>
      <c r="B777" s="30"/>
      <c r="C777" s="30"/>
      <c r="D777" s="30"/>
    </row>
    <row r="778">
      <c r="A778" s="30"/>
      <c r="B778" s="30"/>
      <c r="C778" s="30"/>
      <c r="D778" s="30"/>
    </row>
    <row r="779">
      <c r="A779" s="30"/>
      <c r="B779" s="30"/>
      <c r="C779" s="30"/>
      <c r="D779" s="30"/>
    </row>
    <row r="780">
      <c r="A780" s="30"/>
      <c r="B780" s="30"/>
      <c r="C780" s="30"/>
      <c r="D780" s="30"/>
    </row>
    <row r="781">
      <c r="A781" s="30"/>
      <c r="B781" s="30"/>
      <c r="C781" s="30"/>
      <c r="D781" s="30"/>
    </row>
    <row r="782">
      <c r="A782" s="30"/>
      <c r="B782" s="30"/>
      <c r="C782" s="30"/>
      <c r="D782" s="30"/>
    </row>
    <row r="783">
      <c r="A783" s="30"/>
      <c r="B783" s="30"/>
      <c r="C783" s="30"/>
      <c r="D783" s="30"/>
    </row>
    <row r="784">
      <c r="A784" s="30"/>
      <c r="B784" s="30"/>
      <c r="C784" s="30"/>
      <c r="D784" s="30"/>
    </row>
    <row r="785">
      <c r="A785" s="30"/>
      <c r="B785" s="30"/>
      <c r="C785" s="30"/>
      <c r="D785" s="30"/>
    </row>
    <row r="786">
      <c r="A786" s="30"/>
      <c r="B786" s="30"/>
      <c r="C786" s="30"/>
      <c r="D786" s="30"/>
    </row>
    <row r="787">
      <c r="A787" s="30"/>
      <c r="B787" s="30"/>
      <c r="C787" s="30"/>
      <c r="D787" s="30"/>
    </row>
    <row r="788">
      <c r="A788" s="30"/>
      <c r="B788" s="30"/>
      <c r="C788" s="30"/>
      <c r="D788" s="30"/>
    </row>
    <row r="789">
      <c r="A789" s="30"/>
      <c r="B789" s="30"/>
      <c r="C789" s="30"/>
      <c r="D789" s="30"/>
    </row>
    <row r="790">
      <c r="A790" s="30"/>
      <c r="B790" s="30"/>
      <c r="C790" s="30"/>
      <c r="D790" s="30"/>
    </row>
    <row r="791">
      <c r="A791" s="30"/>
      <c r="B791" s="30"/>
      <c r="C791" s="30"/>
      <c r="D791" s="30"/>
    </row>
    <row r="792">
      <c r="A792" s="30"/>
      <c r="B792" s="30"/>
      <c r="C792" s="30"/>
      <c r="D792" s="30"/>
    </row>
    <row r="793">
      <c r="A793" s="30"/>
      <c r="B793" s="30"/>
      <c r="C793" s="30"/>
      <c r="D793" s="30"/>
    </row>
    <row r="794">
      <c r="A794" s="30"/>
      <c r="B794" s="30"/>
      <c r="C794" s="30"/>
      <c r="D794" s="30"/>
    </row>
    <row r="795">
      <c r="A795" s="30"/>
      <c r="B795" s="30"/>
      <c r="C795" s="30"/>
      <c r="D795" s="30"/>
    </row>
    <row r="796">
      <c r="A796" s="30"/>
      <c r="B796" s="30"/>
      <c r="C796" s="30"/>
      <c r="D796" s="30"/>
    </row>
    <row r="797">
      <c r="A797" s="30"/>
      <c r="B797" s="30"/>
      <c r="C797" s="30"/>
      <c r="D797" s="30"/>
    </row>
    <row r="798">
      <c r="A798" s="30"/>
      <c r="B798" s="30"/>
      <c r="C798" s="30"/>
      <c r="D798" s="30"/>
    </row>
    <row r="799">
      <c r="A799" s="30"/>
      <c r="B799" s="30"/>
      <c r="C799" s="30"/>
      <c r="D799" s="30"/>
    </row>
    <row r="800">
      <c r="A800" s="30"/>
      <c r="B800" s="30"/>
      <c r="C800" s="30"/>
      <c r="D800" s="30"/>
    </row>
    <row r="801">
      <c r="A801" s="30"/>
      <c r="B801" s="30"/>
      <c r="C801" s="30"/>
      <c r="D801" s="30"/>
    </row>
    <row r="802">
      <c r="A802" s="30"/>
      <c r="B802" s="30"/>
      <c r="C802" s="30"/>
      <c r="D802" s="30"/>
    </row>
    <row r="803">
      <c r="A803" s="30"/>
      <c r="B803" s="30"/>
      <c r="C803" s="30"/>
      <c r="D803" s="30"/>
    </row>
    <row r="804">
      <c r="A804" s="30"/>
      <c r="B804" s="30"/>
      <c r="C804" s="30"/>
      <c r="D804" s="30"/>
    </row>
    <row r="805">
      <c r="A805" s="30"/>
      <c r="B805" s="30"/>
      <c r="C805" s="30"/>
      <c r="D805" s="30"/>
    </row>
    <row r="806">
      <c r="A806" s="30"/>
      <c r="B806" s="30"/>
      <c r="C806" s="30"/>
      <c r="D806" s="30"/>
    </row>
    <row r="807">
      <c r="A807" s="30"/>
      <c r="B807" s="30"/>
      <c r="C807" s="30"/>
      <c r="D807" s="30"/>
    </row>
    <row r="808">
      <c r="A808" s="30"/>
      <c r="B808" s="30"/>
      <c r="C808" s="30"/>
      <c r="D808" s="30"/>
    </row>
    <row r="809">
      <c r="A809" s="30"/>
      <c r="B809" s="30"/>
      <c r="C809" s="30"/>
      <c r="D809" s="30"/>
    </row>
    <row r="810">
      <c r="A810" s="30"/>
      <c r="B810" s="30"/>
      <c r="C810" s="30"/>
      <c r="D810" s="30"/>
    </row>
    <row r="811">
      <c r="A811" s="30"/>
      <c r="B811" s="30"/>
      <c r="C811" s="30"/>
      <c r="D811" s="30"/>
    </row>
    <row r="812">
      <c r="A812" s="30"/>
      <c r="B812" s="30"/>
      <c r="C812" s="30"/>
      <c r="D812" s="30"/>
    </row>
    <row r="813">
      <c r="A813" s="30"/>
      <c r="B813" s="30"/>
      <c r="C813" s="30"/>
      <c r="D813" s="30"/>
    </row>
    <row r="814">
      <c r="A814" s="30"/>
      <c r="B814" s="30"/>
      <c r="C814" s="30"/>
      <c r="D814" s="30"/>
    </row>
    <row r="815">
      <c r="A815" s="30"/>
      <c r="B815" s="30"/>
      <c r="C815" s="30"/>
      <c r="D815" s="30"/>
    </row>
    <row r="816">
      <c r="A816" s="30"/>
      <c r="B816" s="30"/>
      <c r="C816" s="30"/>
      <c r="D816" s="30"/>
    </row>
    <row r="817">
      <c r="A817" s="30"/>
      <c r="B817" s="30"/>
      <c r="C817" s="30"/>
      <c r="D817" s="30"/>
    </row>
    <row r="818">
      <c r="A818" s="30"/>
      <c r="B818" s="30"/>
      <c r="C818" s="30"/>
      <c r="D818" s="30"/>
    </row>
    <row r="819">
      <c r="A819" s="30"/>
      <c r="B819" s="30"/>
      <c r="C819" s="30"/>
      <c r="D819" s="30"/>
    </row>
    <row r="820">
      <c r="A820" s="30"/>
      <c r="B820" s="30"/>
      <c r="C820" s="30"/>
      <c r="D820" s="30"/>
    </row>
    <row r="821">
      <c r="A821" s="30"/>
      <c r="B821" s="30"/>
      <c r="C821" s="30"/>
      <c r="D821" s="30"/>
    </row>
    <row r="822">
      <c r="A822" s="30"/>
      <c r="B822" s="30"/>
      <c r="C822" s="30"/>
      <c r="D822" s="30"/>
    </row>
    <row r="823">
      <c r="A823" s="30"/>
      <c r="B823" s="30"/>
      <c r="C823" s="30"/>
      <c r="D823" s="30"/>
    </row>
    <row r="824">
      <c r="A824" s="30"/>
      <c r="B824" s="30"/>
      <c r="C824" s="30"/>
      <c r="D824" s="30"/>
    </row>
    <row r="825">
      <c r="A825" s="30"/>
      <c r="B825" s="30"/>
      <c r="C825" s="30"/>
      <c r="D825" s="30"/>
    </row>
    <row r="826">
      <c r="A826" s="30"/>
      <c r="B826" s="30"/>
      <c r="C826" s="30"/>
      <c r="D826" s="30"/>
    </row>
    <row r="827">
      <c r="A827" s="30"/>
      <c r="B827" s="30"/>
      <c r="C827" s="30"/>
      <c r="D827" s="30"/>
    </row>
    <row r="828">
      <c r="A828" s="30"/>
      <c r="B828" s="30"/>
      <c r="C828" s="30"/>
      <c r="D828" s="30"/>
    </row>
    <row r="829">
      <c r="A829" s="30"/>
      <c r="B829" s="30"/>
      <c r="C829" s="30"/>
      <c r="D829" s="30"/>
    </row>
    <row r="830">
      <c r="A830" s="30"/>
      <c r="B830" s="30"/>
      <c r="C830" s="30"/>
      <c r="D830" s="30"/>
    </row>
    <row r="831">
      <c r="A831" s="30"/>
      <c r="B831" s="30"/>
      <c r="C831" s="30"/>
      <c r="D831" s="30"/>
    </row>
    <row r="832">
      <c r="A832" s="30"/>
      <c r="B832" s="30"/>
      <c r="C832" s="30"/>
      <c r="D832" s="30"/>
    </row>
    <row r="833">
      <c r="A833" s="30"/>
      <c r="B833" s="30"/>
      <c r="C833" s="30"/>
      <c r="D833" s="30"/>
    </row>
    <row r="834">
      <c r="A834" s="30"/>
      <c r="B834" s="30"/>
      <c r="C834" s="30"/>
      <c r="D834" s="30"/>
    </row>
    <row r="835">
      <c r="A835" s="30"/>
      <c r="B835" s="30"/>
      <c r="C835" s="30"/>
      <c r="D835" s="30"/>
    </row>
    <row r="836">
      <c r="A836" s="30"/>
      <c r="B836" s="30"/>
      <c r="C836" s="30"/>
      <c r="D836" s="30"/>
    </row>
    <row r="837">
      <c r="A837" s="30"/>
      <c r="B837" s="30"/>
      <c r="C837" s="30"/>
      <c r="D837" s="30"/>
    </row>
    <row r="838">
      <c r="A838" s="30"/>
      <c r="B838" s="30"/>
      <c r="C838" s="30"/>
      <c r="D838" s="30"/>
    </row>
    <row r="839">
      <c r="A839" s="30"/>
      <c r="B839" s="30"/>
      <c r="C839" s="30"/>
      <c r="D839" s="30"/>
    </row>
    <row r="840">
      <c r="A840" s="30"/>
      <c r="B840" s="30"/>
      <c r="C840" s="30"/>
      <c r="D840" s="30"/>
    </row>
    <row r="841">
      <c r="A841" s="30"/>
      <c r="B841" s="30"/>
      <c r="C841" s="30"/>
      <c r="D841" s="30"/>
    </row>
    <row r="842">
      <c r="A842" s="30"/>
      <c r="B842" s="30"/>
      <c r="C842" s="30"/>
      <c r="D842" s="30"/>
    </row>
    <row r="843">
      <c r="A843" s="30"/>
      <c r="B843" s="30"/>
      <c r="C843" s="30"/>
      <c r="D843" s="30"/>
    </row>
    <row r="844">
      <c r="A844" s="30"/>
      <c r="B844" s="30"/>
      <c r="C844" s="30"/>
      <c r="D844" s="30"/>
    </row>
    <row r="845">
      <c r="A845" s="30"/>
      <c r="B845" s="30"/>
      <c r="C845" s="30"/>
      <c r="D845" s="30"/>
    </row>
    <row r="846">
      <c r="A846" s="30"/>
      <c r="B846" s="30"/>
      <c r="C846" s="30"/>
      <c r="D846" s="30"/>
    </row>
    <row r="847">
      <c r="A847" s="30"/>
      <c r="B847" s="30"/>
      <c r="C847" s="30"/>
      <c r="D847" s="30"/>
    </row>
    <row r="848">
      <c r="A848" s="30"/>
      <c r="B848" s="30"/>
      <c r="C848" s="30"/>
      <c r="D848" s="30"/>
    </row>
    <row r="849">
      <c r="A849" s="30"/>
      <c r="B849" s="30"/>
      <c r="C849" s="30"/>
      <c r="D849" s="30"/>
    </row>
    <row r="850">
      <c r="A850" s="30"/>
      <c r="B850" s="30"/>
      <c r="C850" s="30"/>
      <c r="D850" s="30"/>
    </row>
    <row r="851">
      <c r="A851" s="30"/>
      <c r="B851" s="30"/>
      <c r="C851" s="30"/>
      <c r="D851" s="30"/>
    </row>
    <row r="852">
      <c r="A852" s="30"/>
      <c r="B852" s="30"/>
      <c r="C852" s="30"/>
      <c r="D852" s="30"/>
    </row>
    <row r="853">
      <c r="A853" s="30"/>
      <c r="B853" s="30"/>
      <c r="C853" s="30"/>
      <c r="D853" s="30"/>
    </row>
    <row r="854">
      <c r="A854" s="30"/>
      <c r="B854" s="30"/>
      <c r="C854" s="30"/>
      <c r="D854" s="30"/>
    </row>
    <row r="855">
      <c r="A855" s="30"/>
      <c r="B855" s="30"/>
      <c r="C855" s="30"/>
      <c r="D855" s="30"/>
    </row>
    <row r="856">
      <c r="A856" s="30"/>
      <c r="B856" s="30"/>
      <c r="C856" s="30"/>
      <c r="D856" s="30"/>
    </row>
    <row r="857">
      <c r="A857" s="30"/>
      <c r="B857" s="30"/>
      <c r="C857" s="30"/>
      <c r="D857" s="30"/>
    </row>
    <row r="858">
      <c r="A858" s="30"/>
      <c r="B858" s="30"/>
      <c r="C858" s="30"/>
      <c r="D858" s="30"/>
    </row>
    <row r="859">
      <c r="A859" s="30"/>
      <c r="B859" s="30"/>
      <c r="C859" s="30"/>
      <c r="D859" s="30"/>
    </row>
    <row r="860">
      <c r="A860" s="30"/>
      <c r="B860" s="30"/>
      <c r="C860" s="30"/>
      <c r="D860" s="30"/>
    </row>
    <row r="861">
      <c r="A861" s="30"/>
      <c r="B861" s="30"/>
      <c r="C861" s="30"/>
      <c r="D861" s="30"/>
    </row>
    <row r="862">
      <c r="A862" s="30"/>
      <c r="B862" s="30"/>
      <c r="C862" s="30"/>
      <c r="D862" s="30"/>
    </row>
    <row r="863">
      <c r="A863" s="30"/>
      <c r="B863" s="30"/>
      <c r="C863" s="30"/>
      <c r="D863" s="30"/>
    </row>
    <row r="864">
      <c r="A864" s="30"/>
      <c r="B864" s="30"/>
      <c r="C864" s="30"/>
      <c r="D864" s="30"/>
    </row>
    <row r="865">
      <c r="A865" s="30"/>
      <c r="B865" s="30"/>
      <c r="C865" s="30"/>
      <c r="D865" s="30"/>
    </row>
    <row r="866">
      <c r="A866" s="30"/>
      <c r="B866" s="30"/>
      <c r="C866" s="30"/>
      <c r="D866" s="30"/>
    </row>
    <row r="867">
      <c r="A867" s="30"/>
      <c r="B867" s="30"/>
      <c r="C867" s="30"/>
      <c r="D867" s="30"/>
    </row>
    <row r="868">
      <c r="A868" s="30"/>
      <c r="B868" s="30"/>
      <c r="C868" s="30"/>
      <c r="D868" s="30"/>
    </row>
    <row r="869">
      <c r="A869" s="30"/>
      <c r="B869" s="30"/>
      <c r="C869" s="30"/>
      <c r="D869" s="30"/>
    </row>
    <row r="870">
      <c r="A870" s="30"/>
      <c r="B870" s="30"/>
      <c r="C870" s="30"/>
      <c r="D870" s="30"/>
    </row>
    <row r="871">
      <c r="A871" s="30"/>
      <c r="B871" s="30"/>
      <c r="C871" s="30"/>
      <c r="D871" s="30"/>
    </row>
    <row r="872">
      <c r="A872" s="30"/>
      <c r="B872" s="30"/>
      <c r="C872" s="30"/>
      <c r="D872" s="30"/>
    </row>
    <row r="873">
      <c r="A873" s="30"/>
      <c r="B873" s="30"/>
      <c r="C873" s="30"/>
      <c r="D873" s="30"/>
    </row>
    <row r="874">
      <c r="A874" s="30"/>
      <c r="B874" s="30"/>
      <c r="C874" s="30"/>
      <c r="D874" s="30"/>
    </row>
    <row r="875">
      <c r="A875" s="30"/>
      <c r="B875" s="30"/>
      <c r="C875" s="30"/>
      <c r="D875" s="30"/>
    </row>
    <row r="876">
      <c r="A876" s="30"/>
      <c r="B876" s="30"/>
      <c r="C876" s="30"/>
      <c r="D876" s="30"/>
    </row>
    <row r="877">
      <c r="A877" s="30"/>
      <c r="B877" s="30"/>
      <c r="C877" s="30"/>
      <c r="D877" s="30"/>
    </row>
    <row r="878">
      <c r="A878" s="30"/>
      <c r="B878" s="30"/>
      <c r="C878" s="30"/>
      <c r="D878" s="30"/>
    </row>
    <row r="879">
      <c r="A879" s="30"/>
      <c r="B879" s="30"/>
      <c r="C879" s="30"/>
      <c r="D879" s="30"/>
    </row>
    <row r="880">
      <c r="A880" s="30"/>
      <c r="B880" s="30"/>
      <c r="C880" s="30"/>
      <c r="D880" s="30"/>
    </row>
    <row r="881">
      <c r="A881" s="30"/>
      <c r="B881" s="30"/>
      <c r="C881" s="30"/>
      <c r="D881" s="30"/>
    </row>
    <row r="882">
      <c r="A882" s="30"/>
      <c r="B882" s="30"/>
      <c r="C882" s="30"/>
      <c r="D882" s="30"/>
    </row>
    <row r="883">
      <c r="A883" s="30"/>
      <c r="B883" s="30"/>
      <c r="C883" s="30"/>
      <c r="D883" s="30"/>
    </row>
    <row r="884">
      <c r="A884" s="30"/>
      <c r="B884" s="30"/>
      <c r="C884" s="30"/>
      <c r="D884" s="30"/>
    </row>
    <row r="885">
      <c r="A885" s="30"/>
      <c r="B885" s="30"/>
      <c r="C885" s="30"/>
      <c r="D885" s="30"/>
    </row>
    <row r="886">
      <c r="A886" s="30"/>
      <c r="B886" s="30"/>
      <c r="C886" s="30"/>
      <c r="D886" s="30"/>
    </row>
    <row r="887">
      <c r="A887" s="30"/>
      <c r="B887" s="30"/>
      <c r="C887" s="30"/>
      <c r="D887" s="30"/>
    </row>
    <row r="888">
      <c r="A888" s="30"/>
      <c r="B888" s="30"/>
      <c r="C888" s="30"/>
      <c r="D888" s="30"/>
    </row>
    <row r="889">
      <c r="A889" s="30"/>
      <c r="B889" s="30"/>
      <c r="C889" s="30"/>
      <c r="D889" s="30"/>
    </row>
    <row r="890">
      <c r="A890" s="30"/>
      <c r="B890" s="30"/>
      <c r="C890" s="30"/>
      <c r="D890" s="30"/>
    </row>
    <row r="891">
      <c r="A891" s="30"/>
      <c r="B891" s="30"/>
      <c r="C891" s="30"/>
      <c r="D891" s="30"/>
    </row>
    <row r="892">
      <c r="A892" s="30"/>
      <c r="B892" s="30"/>
      <c r="C892" s="30"/>
      <c r="D892" s="30"/>
    </row>
    <row r="893">
      <c r="A893" s="30"/>
      <c r="B893" s="30"/>
      <c r="C893" s="30"/>
      <c r="D893" s="30"/>
    </row>
    <row r="894">
      <c r="A894" s="30"/>
      <c r="B894" s="30"/>
      <c r="C894" s="30"/>
      <c r="D894" s="30"/>
    </row>
    <row r="895">
      <c r="A895" s="30"/>
      <c r="B895" s="30"/>
      <c r="C895" s="30"/>
      <c r="D895" s="30"/>
    </row>
    <row r="896">
      <c r="A896" s="30"/>
      <c r="B896" s="30"/>
      <c r="C896" s="30"/>
      <c r="D896" s="30"/>
    </row>
    <row r="897">
      <c r="A897" s="30"/>
      <c r="B897" s="30"/>
      <c r="C897" s="30"/>
      <c r="D897" s="30"/>
    </row>
    <row r="898">
      <c r="A898" s="30"/>
      <c r="B898" s="30"/>
      <c r="C898" s="30"/>
      <c r="D898" s="30"/>
    </row>
    <row r="899">
      <c r="A899" s="30"/>
      <c r="B899" s="30"/>
      <c r="C899" s="30"/>
      <c r="D899" s="30"/>
    </row>
    <row r="900">
      <c r="A900" s="30"/>
      <c r="B900" s="30"/>
      <c r="C900" s="30"/>
      <c r="D900" s="30"/>
    </row>
    <row r="901">
      <c r="A901" s="30"/>
      <c r="B901" s="30"/>
      <c r="C901" s="30"/>
      <c r="D901" s="30"/>
    </row>
    <row r="902">
      <c r="A902" s="30"/>
      <c r="B902" s="30"/>
      <c r="C902" s="30"/>
      <c r="D902" s="30"/>
    </row>
    <row r="903">
      <c r="A903" s="30"/>
      <c r="B903" s="30"/>
      <c r="C903" s="30"/>
      <c r="D903" s="30"/>
    </row>
    <row r="904">
      <c r="A904" s="30"/>
      <c r="B904" s="30"/>
      <c r="C904" s="30"/>
      <c r="D904" s="30"/>
    </row>
    <row r="905">
      <c r="A905" s="30"/>
      <c r="B905" s="30"/>
      <c r="C905" s="30"/>
      <c r="D905" s="30"/>
    </row>
    <row r="906">
      <c r="A906" s="30"/>
      <c r="B906" s="30"/>
      <c r="C906" s="30"/>
      <c r="D906" s="30"/>
    </row>
    <row r="907">
      <c r="A907" s="30"/>
      <c r="B907" s="30"/>
      <c r="C907" s="30"/>
      <c r="D907" s="30"/>
    </row>
    <row r="908">
      <c r="A908" s="30"/>
      <c r="B908" s="30"/>
      <c r="C908" s="30"/>
      <c r="D908" s="30"/>
    </row>
    <row r="909">
      <c r="A909" s="30"/>
      <c r="B909" s="30"/>
      <c r="C909" s="30"/>
      <c r="D909" s="30"/>
    </row>
    <row r="910">
      <c r="A910" s="30"/>
      <c r="B910" s="30"/>
      <c r="C910" s="30"/>
      <c r="D910" s="30"/>
    </row>
    <row r="911">
      <c r="A911" s="30"/>
      <c r="B911" s="30"/>
      <c r="C911" s="30"/>
      <c r="D911" s="30"/>
    </row>
    <row r="912">
      <c r="A912" s="30"/>
      <c r="B912" s="30"/>
      <c r="C912" s="30"/>
      <c r="D912" s="30"/>
    </row>
    <row r="913">
      <c r="A913" s="30"/>
      <c r="B913" s="30"/>
      <c r="C913" s="30"/>
      <c r="D913" s="30"/>
    </row>
    <row r="914">
      <c r="A914" s="30"/>
      <c r="B914" s="30"/>
      <c r="C914" s="30"/>
      <c r="D914" s="30"/>
    </row>
    <row r="915">
      <c r="A915" s="30"/>
      <c r="B915" s="30"/>
      <c r="C915" s="30"/>
      <c r="D915" s="30"/>
    </row>
    <row r="916">
      <c r="A916" s="30"/>
      <c r="B916" s="30"/>
      <c r="C916" s="30"/>
      <c r="D916" s="30"/>
    </row>
    <row r="917">
      <c r="A917" s="30"/>
      <c r="B917" s="30"/>
      <c r="C917" s="30"/>
      <c r="D917" s="30"/>
    </row>
    <row r="918">
      <c r="A918" s="30"/>
      <c r="B918" s="30"/>
      <c r="C918" s="30"/>
      <c r="D918" s="30"/>
    </row>
    <row r="919">
      <c r="A919" s="30"/>
      <c r="B919" s="30"/>
      <c r="C919" s="30"/>
      <c r="D919" s="30"/>
    </row>
    <row r="920">
      <c r="A920" s="30"/>
      <c r="B920" s="30"/>
      <c r="C920" s="30"/>
      <c r="D920" s="30"/>
    </row>
    <row r="921">
      <c r="A921" s="30"/>
      <c r="B921" s="30"/>
      <c r="C921" s="30"/>
      <c r="D921" s="30"/>
    </row>
    <row r="922">
      <c r="A922" s="30"/>
      <c r="B922" s="30"/>
      <c r="C922" s="30"/>
      <c r="D922" s="30"/>
    </row>
    <row r="923">
      <c r="A923" s="30"/>
      <c r="B923" s="30"/>
      <c r="C923" s="30"/>
      <c r="D923" s="30"/>
    </row>
    <row r="924">
      <c r="A924" s="30"/>
      <c r="B924" s="30"/>
      <c r="C924" s="30"/>
      <c r="D924" s="30"/>
    </row>
    <row r="925">
      <c r="A925" s="30"/>
      <c r="B925" s="30"/>
      <c r="C925" s="30"/>
      <c r="D925" s="30"/>
    </row>
    <row r="926">
      <c r="A926" s="30"/>
      <c r="B926" s="30"/>
      <c r="C926" s="30"/>
      <c r="D926" s="30"/>
    </row>
    <row r="927">
      <c r="A927" s="30"/>
      <c r="B927" s="30"/>
      <c r="C927" s="30"/>
      <c r="D927" s="30"/>
    </row>
    <row r="928">
      <c r="A928" s="30"/>
      <c r="B928" s="30"/>
      <c r="C928" s="30"/>
      <c r="D928" s="30"/>
    </row>
    <row r="929">
      <c r="A929" s="30"/>
      <c r="B929" s="30"/>
      <c r="C929" s="30"/>
      <c r="D929" s="30"/>
    </row>
    <row r="930">
      <c r="A930" s="30"/>
      <c r="B930" s="30"/>
      <c r="C930" s="30"/>
      <c r="D930" s="30"/>
    </row>
    <row r="931">
      <c r="A931" s="30"/>
      <c r="B931" s="30"/>
      <c r="C931" s="30"/>
      <c r="D931" s="30"/>
    </row>
    <row r="932">
      <c r="A932" s="30"/>
      <c r="B932" s="30"/>
      <c r="C932" s="30"/>
      <c r="D932" s="30"/>
    </row>
    <row r="933">
      <c r="A933" s="30"/>
      <c r="B933" s="30"/>
      <c r="C933" s="30"/>
      <c r="D933" s="30"/>
    </row>
    <row r="934">
      <c r="A934" s="30"/>
      <c r="B934" s="30"/>
      <c r="C934" s="30"/>
      <c r="D934" s="30"/>
    </row>
    <row r="935">
      <c r="A935" s="30"/>
      <c r="B935" s="30"/>
      <c r="C935" s="30"/>
      <c r="D935" s="30"/>
    </row>
    <row r="936">
      <c r="A936" s="30"/>
      <c r="B936" s="30"/>
      <c r="C936" s="30"/>
      <c r="D936" s="30"/>
    </row>
    <row r="937">
      <c r="A937" s="30"/>
      <c r="B937" s="30"/>
      <c r="C937" s="30"/>
      <c r="D937" s="30"/>
    </row>
    <row r="938">
      <c r="A938" s="30"/>
      <c r="B938" s="30"/>
      <c r="C938" s="30"/>
      <c r="D938" s="30"/>
    </row>
    <row r="939">
      <c r="A939" s="30"/>
      <c r="B939" s="30"/>
      <c r="C939" s="30"/>
      <c r="D939" s="30"/>
    </row>
    <row r="940">
      <c r="A940" s="30"/>
      <c r="B940" s="30"/>
      <c r="C940" s="30"/>
      <c r="D940" s="30"/>
    </row>
    <row r="941">
      <c r="A941" s="30"/>
      <c r="B941" s="30"/>
      <c r="C941" s="30"/>
      <c r="D941" s="30"/>
    </row>
    <row r="942">
      <c r="A942" s="30"/>
      <c r="B942" s="30"/>
      <c r="C942" s="30"/>
      <c r="D942" s="30"/>
    </row>
    <row r="943">
      <c r="A943" s="30"/>
      <c r="B943" s="30"/>
      <c r="C943" s="30"/>
      <c r="D943" s="30"/>
    </row>
    <row r="944">
      <c r="A944" s="30"/>
      <c r="B944" s="30"/>
      <c r="C944" s="30"/>
      <c r="D944" s="30"/>
    </row>
    <row r="945">
      <c r="A945" s="30"/>
      <c r="B945" s="30"/>
      <c r="C945" s="30"/>
      <c r="D945" s="30"/>
    </row>
    <row r="946">
      <c r="A946" s="30"/>
      <c r="B946" s="30"/>
      <c r="C946" s="30"/>
      <c r="D946" s="30"/>
    </row>
    <row r="947">
      <c r="A947" s="30"/>
      <c r="B947" s="30"/>
      <c r="C947" s="30"/>
      <c r="D947" s="30"/>
    </row>
    <row r="948">
      <c r="A948" s="30"/>
      <c r="B948" s="30"/>
      <c r="C948" s="30"/>
      <c r="D948" s="30"/>
    </row>
    <row r="949">
      <c r="A949" s="30"/>
      <c r="B949" s="30"/>
      <c r="C949" s="30"/>
      <c r="D949" s="30"/>
    </row>
    <row r="950">
      <c r="A950" s="30"/>
      <c r="B950" s="30"/>
      <c r="C950" s="30"/>
      <c r="D950" s="30"/>
    </row>
    <row r="951">
      <c r="A951" s="30"/>
      <c r="B951" s="30"/>
      <c r="C951" s="30"/>
      <c r="D951" s="30"/>
    </row>
    <row r="952">
      <c r="A952" s="30"/>
      <c r="B952" s="30"/>
      <c r="C952" s="30"/>
      <c r="D952" s="30"/>
    </row>
    <row r="953">
      <c r="A953" s="30"/>
      <c r="B953" s="30"/>
      <c r="C953" s="30"/>
      <c r="D953" s="30"/>
    </row>
    <row r="954">
      <c r="A954" s="30"/>
      <c r="B954" s="30"/>
      <c r="C954" s="30"/>
      <c r="D954" s="30"/>
    </row>
    <row r="955">
      <c r="A955" s="30"/>
      <c r="B955" s="30"/>
      <c r="C955" s="30"/>
      <c r="D955" s="30"/>
    </row>
    <row r="956">
      <c r="A956" s="30"/>
      <c r="B956" s="30"/>
      <c r="C956" s="30"/>
      <c r="D956" s="30"/>
    </row>
    <row r="957">
      <c r="A957" s="30"/>
      <c r="B957" s="30"/>
      <c r="C957" s="30"/>
      <c r="D957" s="30"/>
    </row>
    <row r="958">
      <c r="A958" s="30"/>
      <c r="B958" s="30"/>
      <c r="C958" s="30"/>
      <c r="D958" s="30"/>
    </row>
    <row r="959">
      <c r="A959" s="30"/>
      <c r="B959" s="30"/>
      <c r="C959" s="30"/>
      <c r="D959" s="30"/>
    </row>
    <row r="960">
      <c r="A960" s="30"/>
      <c r="B960" s="30"/>
      <c r="C960" s="30"/>
      <c r="D960" s="30"/>
    </row>
    <row r="961">
      <c r="A961" s="30"/>
      <c r="B961" s="30"/>
      <c r="C961" s="30"/>
      <c r="D961" s="30"/>
    </row>
    <row r="962">
      <c r="A962" s="30"/>
      <c r="B962" s="30"/>
      <c r="C962" s="30"/>
      <c r="D962" s="30"/>
    </row>
    <row r="963">
      <c r="A963" s="30"/>
      <c r="B963" s="30"/>
      <c r="C963" s="30"/>
      <c r="D963" s="30"/>
    </row>
    <row r="964">
      <c r="A964" s="30"/>
      <c r="B964" s="30"/>
      <c r="C964" s="30"/>
      <c r="D964" s="30"/>
    </row>
    <row r="965">
      <c r="A965" s="30"/>
      <c r="B965" s="30"/>
      <c r="C965" s="30"/>
      <c r="D965" s="30"/>
    </row>
    <row r="966">
      <c r="A966" s="30"/>
      <c r="B966" s="30"/>
      <c r="C966" s="30"/>
      <c r="D966" s="30"/>
    </row>
    <row r="967">
      <c r="A967" s="30"/>
      <c r="B967" s="30"/>
      <c r="C967" s="30"/>
      <c r="D967" s="30"/>
    </row>
    <row r="968">
      <c r="A968" s="30"/>
      <c r="B968" s="30"/>
      <c r="C968" s="30"/>
      <c r="D968" s="30"/>
    </row>
    <row r="969">
      <c r="A969" s="30"/>
      <c r="B969" s="30"/>
      <c r="C969" s="30"/>
      <c r="D969" s="30"/>
    </row>
    <row r="970">
      <c r="A970" s="30"/>
      <c r="B970" s="30"/>
      <c r="C970" s="30"/>
      <c r="D970" s="30"/>
    </row>
    <row r="971">
      <c r="A971" s="30"/>
      <c r="B971" s="30"/>
      <c r="C971" s="30"/>
      <c r="D971" s="30"/>
    </row>
    <row r="972">
      <c r="A972" s="30"/>
      <c r="B972" s="30"/>
      <c r="C972" s="30"/>
      <c r="D972" s="30"/>
    </row>
    <row r="973">
      <c r="A973" s="30"/>
      <c r="B973" s="30"/>
      <c r="C973" s="30"/>
      <c r="D973" s="30"/>
    </row>
    <row r="974">
      <c r="A974" s="30"/>
      <c r="B974" s="30"/>
      <c r="C974" s="30"/>
      <c r="D974" s="30"/>
    </row>
    <row r="975">
      <c r="A975" s="30"/>
      <c r="B975" s="30"/>
      <c r="C975" s="30"/>
      <c r="D975" s="30"/>
    </row>
    <row r="976">
      <c r="A976" s="30"/>
      <c r="B976" s="30"/>
      <c r="C976" s="30"/>
      <c r="D976" s="30"/>
    </row>
    <row r="977">
      <c r="A977" s="30"/>
      <c r="B977" s="30"/>
      <c r="C977" s="30"/>
      <c r="D977" s="30"/>
    </row>
    <row r="978">
      <c r="A978" s="30"/>
      <c r="B978" s="30"/>
      <c r="C978" s="30"/>
      <c r="D978" s="30"/>
    </row>
    <row r="979">
      <c r="A979" s="30"/>
      <c r="B979" s="30"/>
      <c r="C979" s="30"/>
      <c r="D979" s="30"/>
    </row>
    <row r="980">
      <c r="A980" s="30"/>
      <c r="B980" s="30"/>
      <c r="C980" s="30"/>
      <c r="D980" s="30"/>
    </row>
    <row r="981">
      <c r="A981" s="30"/>
      <c r="B981" s="30"/>
      <c r="C981" s="30"/>
      <c r="D981" s="30"/>
    </row>
    <row r="982">
      <c r="A982" s="30"/>
      <c r="B982" s="30"/>
      <c r="C982" s="30"/>
      <c r="D982" s="30"/>
    </row>
    <row r="983">
      <c r="A983" s="30"/>
      <c r="B983" s="30"/>
      <c r="C983" s="30"/>
      <c r="D983" s="30"/>
    </row>
    <row r="984">
      <c r="A984" s="30"/>
      <c r="B984" s="30"/>
      <c r="C984" s="30"/>
      <c r="D984" s="30"/>
    </row>
  </sheetData>
  <mergeCells count="5">
    <mergeCell ref="A2:C2"/>
    <mergeCell ref="A6:C6"/>
    <mergeCell ref="A11:C11"/>
    <mergeCell ref="A14:C14"/>
    <mergeCell ref="A17:C17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7.25"/>
    <col customWidth="1" min="2" max="2" width="21.88"/>
    <col customWidth="1" min="3" max="3" width="14.13"/>
    <col customWidth="1" min="4" max="4" width="21.5"/>
  </cols>
  <sheetData>
    <row r="1">
      <c r="A1" s="5" t="s">
        <v>37</v>
      </c>
      <c r="B1" s="5" t="s">
        <v>38</v>
      </c>
      <c r="C1" s="5" t="s">
        <v>39</v>
      </c>
      <c r="D1" s="6" t="s">
        <v>40</v>
      </c>
      <c r="E1" s="134" t="s">
        <v>371</v>
      </c>
      <c r="F1" s="134" t="s">
        <v>372</v>
      </c>
      <c r="G1" s="134" t="s">
        <v>373</v>
      </c>
      <c r="H1" s="134" t="s">
        <v>374</v>
      </c>
      <c r="I1" s="134" t="s">
        <v>375</v>
      </c>
      <c r="J1" s="134" t="s">
        <v>376</v>
      </c>
      <c r="K1" s="134" t="s">
        <v>377</v>
      </c>
      <c r="L1" s="134" t="s">
        <v>378</v>
      </c>
      <c r="M1" s="134" t="s">
        <v>379</v>
      </c>
      <c r="N1" s="134" t="s">
        <v>380</v>
      </c>
      <c r="O1" s="134" t="s">
        <v>381</v>
      </c>
      <c r="P1" s="134" t="s">
        <v>382</v>
      </c>
      <c r="Q1" s="134" t="s">
        <v>383</v>
      </c>
      <c r="R1" s="134" t="s">
        <v>384</v>
      </c>
      <c r="S1" s="134" t="s">
        <v>385</v>
      </c>
      <c r="T1" s="134" t="s">
        <v>386</v>
      </c>
      <c r="U1" s="134" t="s">
        <v>387</v>
      </c>
      <c r="V1" s="134" t="s">
        <v>388</v>
      </c>
      <c r="W1" s="134" t="s">
        <v>389</v>
      </c>
      <c r="X1" s="134" t="s">
        <v>390</v>
      </c>
      <c r="Y1" s="134" t="s">
        <v>391</v>
      </c>
      <c r="Z1" s="134" t="s">
        <v>392</v>
      </c>
      <c r="AA1" s="134" t="s">
        <v>393</v>
      </c>
      <c r="AB1" s="134" t="s">
        <v>394</v>
      </c>
      <c r="AC1" s="134" t="s">
        <v>395</v>
      </c>
      <c r="AD1" s="134" t="s">
        <v>396</v>
      </c>
      <c r="AE1" s="134" t="s">
        <v>397</v>
      </c>
      <c r="AF1" s="134" t="s">
        <v>398</v>
      </c>
      <c r="AG1" s="134" t="s">
        <v>396</v>
      </c>
      <c r="AH1" s="134" t="s">
        <v>399</v>
      </c>
      <c r="AI1" s="134" t="s">
        <v>400</v>
      </c>
      <c r="AJ1" s="135" t="s">
        <v>425</v>
      </c>
      <c r="AK1" s="135" t="s">
        <v>426</v>
      </c>
    </row>
    <row r="2">
      <c r="A2" s="160" t="s">
        <v>129</v>
      </c>
    </row>
    <row r="3" ht="39.75" customHeight="1">
      <c r="A3" s="136" t="s">
        <v>410</v>
      </c>
      <c r="B3" s="137" t="s">
        <v>59</v>
      </c>
      <c r="C3" s="17" t="s">
        <v>411</v>
      </c>
      <c r="D3" s="18" t="s">
        <v>59</v>
      </c>
      <c r="E3" s="138" t="s">
        <v>78</v>
      </c>
      <c r="F3" s="138" t="s">
        <v>78</v>
      </c>
      <c r="G3" s="138">
        <v>50.6625</v>
      </c>
      <c r="H3" s="138">
        <v>50.5128</v>
      </c>
      <c r="I3" s="138">
        <v>50.5857</v>
      </c>
      <c r="J3" s="138">
        <v>52.727</v>
      </c>
      <c r="K3" s="138">
        <v>52.302</v>
      </c>
      <c r="L3" s="138">
        <v>52.473</v>
      </c>
      <c r="M3" s="138">
        <v>47.749</v>
      </c>
      <c r="N3" s="138">
        <v>47.465</v>
      </c>
      <c r="O3" s="138">
        <v>47.602</v>
      </c>
      <c r="P3" s="138">
        <v>64.2199</v>
      </c>
      <c r="Q3" s="138">
        <v>64.4139</v>
      </c>
      <c r="R3" s="138">
        <v>64.3158</v>
      </c>
      <c r="S3" s="138">
        <v>64.138</v>
      </c>
      <c r="T3" s="138">
        <v>64.454</v>
      </c>
      <c r="U3" s="138">
        <v>64.293</v>
      </c>
      <c r="V3" s="138">
        <v>60.216</v>
      </c>
      <c r="W3" s="138">
        <v>60.294</v>
      </c>
      <c r="X3" s="138">
        <v>60.255</v>
      </c>
      <c r="Y3" s="138">
        <v>42.5167</v>
      </c>
      <c r="Z3" s="138">
        <v>43.3391</v>
      </c>
      <c r="AA3" s="138">
        <v>42.9637</v>
      </c>
      <c r="AB3" s="138">
        <v>47.911</v>
      </c>
      <c r="AC3" s="138">
        <v>47.449</v>
      </c>
      <c r="AD3" s="138">
        <v>47.682</v>
      </c>
      <c r="AE3" s="138">
        <v>40.234</v>
      </c>
      <c r="AF3" s="138">
        <v>40.796</v>
      </c>
      <c r="AG3" s="138">
        <v>40.543</v>
      </c>
      <c r="AH3" s="138">
        <v>0.003246</v>
      </c>
      <c r="AI3" s="138">
        <v>0.002934</v>
      </c>
      <c r="AJ3" s="138">
        <v>1617645.0</v>
      </c>
      <c r="AK3" s="138">
        <v>56099.0</v>
      </c>
    </row>
    <row r="4">
      <c r="A4" s="24"/>
      <c r="B4" s="24"/>
      <c r="C4" s="24"/>
      <c r="D4" s="24"/>
    </row>
    <row r="5">
      <c r="A5" s="160" t="s">
        <v>131</v>
      </c>
    </row>
    <row r="6">
      <c r="A6" s="13" t="s">
        <v>130</v>
      </c>
      <c r="B6" s="136" t="s">
        <v>427</v>
      </c>
      <c r="C6" s="161" t="s">
        <v>428</v>
      </c>
      <c r="D6" s="136" t="s">
        <v>68</v>
      </c>
      <c r="E6" s="48">
        <v>17287.0</v>
      </c>
      <c r="F6" s="48">
        <v>638.0</v>
      </c>
      <c r="G6" s="48">
        <v>50.7835</v>
      </c>
      <c r="H6" s="48">
        <v>50.6136</v>
      </c>
      <c r="I6" s="48">
        <v>50.6963</v>
      </c>
      <c r="J6" s="48">
        <v>52.919</v>
      </c>
      <c r="K6" s="48">
        <v>52.452</v>
      </c>
      <c r="L6" s="48">
        <v>52.641</v>
      </c>
      <c r="M6" s="48">
        <v>47.816</v>
      </c>
      <c r="N6" s="48">
        <v>47.519</v>
      </c>
      <c r="O6" s="48">
        <v>47.663</v>
      </c>
      <c r="P6" s="48">
        <v>66.0013</v>
      </c>
      <c r="Q6" s="48">
        <v>66.2744</v>
      </c>
      <c r="R6" s="48">
        <v>66.1357</v>
      </c>
      <c r="S6" s="48">
        <v>66.008</v>
      </c>
      <c r="T6" s="48">
        <v>66.438</v>
      </c>
      <c r="U6" s="48">
        <v>66.218</v>
      </c>
      <c r="V6" s="48">
        <v>60.921</v>
      </c>
      <c r="W6" s="48">
        <v>61.001</v>
      </c>
      <c r="X6" s="48">
        <v>60.961</v>
      </c>
      <c r="Y6" s="48">
        <v>42.5842</v>
      </c>
      <c r="Z6" s="48">
        <v>43.3913</v>
      </c>
      <c r="AA6" s="48">
        <v>43.0232</v>
      </c>
      <c r="AB6" s="48">
        <v>48.144</v>
      </c>
      <c r="AC6" s="48">
        <v>47.582</v>
      </c>
      <c r="AD6" s="48">
        <v>47.856</v>
      </c>
      <c r="AE6" s="48">
        <v>40.276</v>
      </c>
      <c r="AF6" s="48">
        <v>40.827</v>
      </c>
      <c r="AG6" s="48">
        <v>40.58</v>
      </c>
      <c r="AH6" s="48">
        <v>0.002553</v>
      </c>
      <c r="AI6" s="48">
        <v>0.002434</v>
      </c>
      <c r="AJ6" s="48">
        <v>1576987.0</v>
      </c>
      <c r="AK6" s="48">
        <v>36895.0</v>
      </c>
    </row>
    <row r="7">
      <c r="A7" s="47"/>
      <c r="B7" s="136" t="s">
        <v>429</v>
      </c>
      <c r="C7" s="161" t="s">
        <v>428</v>
      </c>
      <c r="D7" s="136" t="s">
        <v>68</v>
      </c>
      <c r="E7" s="48">
        <v>16376.0</v>
      </c>
      <c r="F7" s="48">
        <v>548.0</v>
      </c>
      <c r="G7" s="48">
        <v>50.7773</v>
      </c>
      <c r="H7" s="48">
        <v>50.608</v>
      </c>
      <c r="I7" s="48">
        <v>50.6903</v>
      </c>
      <c r="J7" s="48">
        <v>52.913</v>
      </c>
      <c r="K7" s="48">
        <v>52.443</v>
      </c>
      <c r="L7" s="48">
        <v>52.634</v>
      </c>
      <c r="M7" s="48">
        <v>47.813</v>
      </c>
      <c r="N7" s="48">
        <v>47.516</v>
      </c>
      <c r="O7" s="48">
        <v>47.659</v>
      </c>
      <c r="P7" s="48">
        <v>66.0286</v>
      </c>
      <c r="Q7" s="48">
        <v>66.2662</v>
      </c>
      <c r="R7" s="48">
        <v>66.1457</v>
      </c>
      <c r="S7" s="48">
        <v>66.059</v>
      </c>
      <c r="T7" s="48">
        <v>66.435</v>
      </c>
      <c r="U7" s="48">
        <v>66.243</v>
      </c>
      <c r="V7" s="48">
        <v>60.935</v>
      </c>
      <c r="W7" s="48">
        <v>60.995</v>
      </c>
      <c r="X7" s="48">
        <v>60.964</v>
      </c>
      <c r="Y7" s="48">
        <v>42.5755</v>
      </c>
      <c r="Z7" s="48">
        <v>43.3849</v>
      </c>
      <c r="AA7" s="48">
        <v>43.0158</v>
      </c>
      <c r="AB7" s="48">
        <v>48.12</v>
      </c>
      <c r="AC7" s="48">
        <v>47.561</v>
      </c>
      <c r="AD7" s="48">
        <v>47.834</v>
      </c>
      <c r="AE7" s="48">
        <v>40.27</v>
      </c>
      <c r="AF7" s="48">
        <v>40.823</v>
      </c>
      <c r="AG7" s="48">
        <v>40.575</v>
      </c>
      <c r="AH7" s="48">
        <v>0.002598</v>
      </c>
      <c r="AI7" s="48">
        <v>0.002464</v>
      </c>
      <c r="AJ7" s="140">
        <v>1579137.0</v>
      </c>
      <c r="AK7" s="140">
        <v>36810.0</v>
      </c>
    </row>
    <row r="8">
      <c r="A8" s="47"/>
      <c r="B8" s="136" t="s">
        <v>430</v>
      </c>
      <c r="C8" s="161" t="s">
        <v>428</v>
      </c>
      <c r="D8" s="136" t="s">
        <v>68</v>
      </c>
      <c r="E8" s="48">
        <v>15352.0</v>
      </c>
      <c r="F8" s="48">
        <v>547.0</v>
      </c>
      <c r="G8" s="48">
        <v>50.7685</v>
      </c>
      <c r="H8" s="48">
        <v>50.6015</v>
      </c>
      <c r="I8" s="48">
        <v>50.6827</v>
      </c>
      <c r="J8" s="48">
        <v>52.897</v>
      </c>
      <c r="K8" s="48">
        <v>52.431</v>
      </c>
      <c r="L8" s="48">
        <v>52.619</v>
      </c>
      <c r="M8" s="48">
        <v>47.808</v>
      </c>
      <c r="N8" s="48">
        <v>47.512</v>
      </c>
      <c r="O8" s="48">
        <v>47.655</v>
      </c>
      <c r="P8" s="48">
        <v>65.9199</v>
      </c>
      <c r="Q8" s="48">
        <v>66.1324</v>
      </c>
      <c r="R8" s="48">
        <v>66.0249</v>
      </c>
      <c r="S8" s="48">
        <v>65.909</v>
      </c>
      <c r="T8" s="48">
        <v>66.237</v>
      </c>
      <c r="U8" s="48">
        <v>66.07</v>
      </c>
      <c r="V8" s="48">
        <v>60.882</v>
      </c>
      <c r="W8" s="48">
        <v>60.94</v>
      </c>
      <c r="X8" s="48">
        <v>60.911</v>
      </c>
      <c r="Y8" s="48">
        <v>42.5678</v>
      </c>
      <c r="Z8" s="48">
        <v>43.382</v>
      </c>
      <c r="AA8" s="48">
        <v>43.0106</v>
      </c>
      <c r="AB8" s="48">
        <v>48.089</v>
      </c>
      <c r="AC8" s="48">
        <v>47.554</v>
      </c>
      <c r="AD8" s="48">
        <v>47.818</v>
      </c>
      <c r="AE8" s="48">
        <v>40.266</v>
      </c>
      <c r="AF8" s="48">
        <v>40.821</v>
      </c>
      <c r="AG8" s="48">
        <v>40.572</v>
      </c>
      <c r="AH8" s="48">
        <v>0.002669</v>
      </c>
      <c r="AI8" s="48">
        <v>0.002507</v>
      </c>
      <c r="AJ8" s="48">
        <v>1581900.0</v>
      </c>
      <c r="AK8" s="48">
        <v>37849.0</v>
      </c>
    </row>
    <row r="9">
      <c r="A9" s="47"/>
      <c r="B9" s="136" t="s">
        <v>431</v>
      </c>
      <c r="C9" s="161" t="s">
        <v>428</v>
      </c>
      <c r="D9" s="136" t="s">
        <v>68</v>
      </c>
      <c r="E9" s="48">
        <v>13618.0</v>
      </c>
      <c r="F9" s="48">
        <v>529.0</v>
      </c>
      <c r="G9" s="48">
        <v>50.7513</v>
      </c>
      <c r="H9" s="48">
        <v>50.5897</v>
      </c>
      <c r="I9" s="48">
        <v>50.6683</v>
      </c>
      <c r="J9" s="48">
        <v>52.871</v>
      </c>
      <c r="K9" s="48">
        <v>52.414</v>
      </c>
      <c r="L9" s="48">
        <v>52.599</v>
      </c>
      <c r="M9" s="48">
        <v>47.798</v>
      </c>
      <c r="N9" s="48">
        <v>47.506</v>
      </c>
      <c r="O9" s="48">
        <v>47.647</v>
      </c>
      <c r="P9" s="48">
        <v>65.6901</v>
      </c>
      <c r="Q9" s="48">
        <v>65.8077</v>
      </c>
      <c r="R9" s="48">
        <v>65.7485</v>
      </c>
      <c r="S9" s="48">
        <v>65.657</v>
      </c>
      <c r="T9" s="48">
        <v>65.901</v>
      </c>
      <c r="U9" s="48">
        <v>65.777</v>
      </c>
      <c r="V9" s="48">
        <v>60.796</v>
      </c>
      <c r="W9" s="48">
        <v>60.828</v>
      </c>
      <c r="X9" s="48">
        <v>60.812</v>
      </c>
      <c r="Y9" s="48">
        <v>42.5567</v>
      </c>
      <c r="Z9" s="48">
        <v>43.3782</v>
      </c>
      <c r="AA9" s="48">
        <v>43.0034</v>
      </c>
      <c r="AB9" s="48">
        <v>48.056</v>
      </c>
      <c r="AC9" s="48">
        <v>47.543</v>
      </c>
      <c r="AD9" s="48">
        <v>47.797</v>
      </c>
      <c r="AE9" s="48">
        <v>40.259</v>
      </c>
      <c r="AF9" s="48">
        <v>40.819</v>
      </c>
      <c r="AG9" s="48">
        <v>40.568</v>
      </c>
      <c r="AH9" s="48">
        <v>0.002787</v>
      </c>
      <c r="AI9" s="48">
        <v>0.00258</v>
      </c>
      <c r="AJ9" s="48">
        <v>1587154.0</v>
      </c>
      <c r="AK9" s="48">
        <v>40336.0</v>
      </c>
    </row>
    <row r="10">
      <c r="A10" s="22"/>
      <c r="B10" s="136" t="s">
        <v>432</v>
      </c>
      <c r="C10" s="161" t="s">
        <v>428</v>
      </c>
      <c r="D10" s="136" t="s">
        <v>68</v>
      </c>
      <c r="E10" s="48">
        <v>9152.0</v>
      </c>
      <c r="F10" s="48">
        <v>505.0</v>
      </c>
      <c r="G10" s="48">
        <v>50.714</v>
      </c>
      <c r="H10" s="48">
        <v>50.5532</v>
      </c>
      <c r="I10" s="48">
        <v>50.6315</v>
      </c>
      <c r="J10" s="48">
        <v>52.812</v>
      </c>
      <c r="K10" s="48">
        <v>52.366</v>
      </c>
      <c r="L10" s="48">
        <v>52.546</v>
      </c>
      <c r="M10" s="48">
        <v>47.778</v>
      </c>
      <c r="N10" s="48">
        <v>47.487</v>
      </c>
      <c r="O10" s="48">
        <v>47.627</v>
      </c>
      <c r="P10" s="48">
        <v>65.0987</v>
      </c>
      <c r="Q10" s="48">
        <v>65.0923</v>
      </c>
      <c r="R10" s="48">
        <v>65.0955</v>
      </c>
      <c r="S10" s="48">
        <v>65.046</v>
      </c>
      <c r="T10" s="48">
        <v>65.203</v>
      </c>
      <c r="U10" s="48">
        <v>65.124</v>
      </c>
      <c r="V10" s="48">
        <v>60.582</v>
      </c>
      <c r="W10" s="48">
        <v>60.573</v>
      </c>
      <c r="X10" s="48">
        <v>60.578</v>
      </c>
      <c r="Y10" s="48">
        <v>42.5384</v>
      </c>
      <c r="Z10" s="48">
        <v>43.358</v>
      </c>
      <c r="AA10" s="48">
        <v>42.984</v>
      </c>
      <c r="AB10" s="48">
        <v>48.001</v>
      </c>
      <c r="AC10" s="48">
        <v>47.499</v>
      </c>
      <c r="AD10" s="48">
        <v>47.748</v>
      </c>
      <c r="AE10" s="48">
        <v>40.247</v>
      </c>
      <c r="AF10" s="48">
        <v>40.806</v>
      </c>
      <c r="AG10" s="48">
        <v>40.555</v>
      </c>
      <c r="AH10" s="48">
        <v>0.002965</v>
      </c>
      <c r="AI10" s="48">
        <v>0.002719</v>
      </c>
      <c r="AJ10" s="48">
        <v>1600692.0</v>
      </c>
      <c r="AK10" s="48">
        <v>46880.0</v>
      </c>
    </row>
    <row r="11">
      <c r="A11" s="162"/>
      <c r="B11" s="162"/>
      <c r="C11" s="162"/>
      <c r="D11" s="162"/>
    </row>
    <row r="12">
      <c r="A12" s="163" t="s">
        <v>181</v>
      </c>
      <c r="B12" s="106"/>
      <c r="C12" s="106"/>
      <c r="D12" s="107"/>
    </row>
    <row r="13">
      <c r="A13" s="13" t="s">
        <v>130</v>
      </c>
      <c r="B13" s="136" t="s">
        <v>433</v>
      </c>
      <c r="C13" s="164" t="s">
        <v>428</v>
      </c>
      <c r="D13" s="136" t="s">
        <v>68</v>
      </c>
      <c r="E13" s="48">
        <v>18730.0</v>
      </c>
      <c r="F13" s="48">
        <v>1366.0</v>
      </c>
      <c r="G13" s="48">
        <v>50.7431</v>
      </c>
      <c r="H13" s="48">
        <v>50.5883</v>
      </c>
      <c r="I13" s="48">
        <v>50.6636</v>
      </c>
      <c r="J13" s="48">
        <v>52.858</v>
      </c>
      <c r="K13" s="48">
        <v>52.409</v>
      </c>
      <c r="L13" s="48">
        <v>52.59</v>
      </c>
      <c r="M13" s="48">
        <v>47.796</v>
      </c>
      <c r="N13" s="48">
        <v>47.506</v>
      </c>
      <c r="O13" s="48">
        <v>47.646</v>
      </c>
      <c r="P13" s="48">
        <v>65.6718</v>
      </c>
      <c r="Q13" s="48">
        <v>65.8983</v>
      </c>
      <c r="R13" s="48">
        <v>65.7836</v>
      </c>
      <c r="S13" s="48">
        <v>65.696</v>
      </c>
      <c r="T13" s="48">
        <v>66.032</v>
      </c>
      <c r="U13" s="48">
        <v>65.861</v>
      </c>
      <c r="V13" s="48">
        <v>60.817</v>
      </c>
      <c r="W13" s="48">
        <v>60.871</v>
      </c>
      <c r="X13" s="48">
        <v>60.844</v>
      </c>
      <c r="Y13" s="48">
        <v>42.5454</v>
      </c>
      <c r="Z13" s="48">
        <v>43.3712</v>
      </c>
      <c r="AA13" s="48">
        <v>42.9943</v>
      </c>
      <c r="AB13" s="48">
        <v>48.028</v>
      </c>
      <c r="AC13" s="48">
        <v>47.518</v>
      </c>
      <c r="AD13" s="48">
        <v>47.769</v>
      </c>
      <c r="AE13" s="48">
        <v>40.252</v>
      </c>
      <c r="AF13" s="48">
        <v>40.815</v>
      </c>
      <c r="AG13" s="48">
        <v>40.562</v>
      </c>
      <c r="AH13" s="48">
        <v>0.00267</v>
      </c>
      <c r="AI13" s="48">
        <v>0.002522</v>
      </c>
      <c r="AJ13" s="165">
        <v>1588878.0</v>
      </c>
      <c r="AK13" s="165">
        <v>40011.0</v>
      </c>
    </row>
    <row r="14">
      <c r="A14" s="47"/>
      <c r="B14" s="136" t="s">
        <v>434</v>
      </c>
      <c r="C14" s="164" t="s">
        <v>428</v>
      </c>
      <c r="D14" s="136" t="s">
        <v>68</v>
      </c>
      <c r="E14" s="48">
        <v>18728.0</v>
      </c>
      <c r="F14" s="48">
        <v>1379.0</v>
      </c>
      <c r="G14" s="48">
        <v>50.7422</v>
      </c>
      <c r="H14" s="48">
        <v>50.5855</v>
      </c>
      <c r="I14" s="48">
        <v>50.6618</v>
      </c>
      <c r="J14" s="48">
        <v>52.855</v>
      </c>
      <c r="K14" s="48">
        <v>52.406</v>
      </c>
      <c r="L14" s="48">
        <v>52.587</v>
      </c>
      <c r="M14" s="48">
        <v>47.795</v>
      </c>
      <c r="N14" s="48">
        <v>47.505</v>
      </c>
      <c r="O14" s="48">
        <v>47.645</v>
      </c>
      <c r="P14" s="48">
        <v>65.5951</v>
      </c>
      <c r="Q14" s="48">
        <v>65.8704</v>
      </c>
      <c r="R14" s="48">
        <v>65.7305</v>
      </c>
      <c r="S14" s="48">
        <v>65.609</v>
      </c>
      <c r="T14" s="48">
        <v>66.005</v>
      </c>
      <c r="U14" s="48">
        <v>65.803</v>
      </c>
      <c r="V14" s="48">
        <v>60.786</v>
      </c>
      <c r="W14" s="48">
        <v>60.863</v>
      </c>
      <c r="X14" s="48">
        <v>60.825</v>
      </c>
      <c r="Y14" s="48">
        <v>42.5487</v>
      </c>
      <c r="Z14" s="48">
        <v>43.3695</v>
      </c>
      <c r="AA14" s="48">
        <v>42.995</v>
      </c>
      <c r="AB14" s="48">
        <v>48.03</v>
      </c>
      <c r="AC14" s="48">
        <v>47.514</v>
      </c>
      <c r="AD14" s="48">
        <v>47.768</v>
      </c>
      <c r="AE14" s="48">
        <v>40.254</v>
      </c>
      <c r="AF14" s="48">
        <v>40.814</v>
      </c>
      <c r="AG14" s="48">
        <v>40.563</v>
      </c>
      <c r="AH14" s="48">
        <v>0.002685</v>
      </c>
      <c r="AI14" s="48">
        <v>0.002534</v>
      </c>
      <c r="AJ14" s="165">
        <v>1589555.0</v>
      </c>
      <c r="AK14" s="165">
        <v>40503.0</v>
      </c>
    </row>
    <row r="15">
      <c r="A15" s="47"/>
      <c r="B15" s="136" t="s">
        <v>435</v>
      </c>
      <c r="C15" s="164" t="s">
        <v>428</v>
      </c>
      <c r="D15" s="136" t="s">
        <v>68</v>
      </c>
      <c r="E15" s="48">
        <v>17324.0</v>
      </c>
      <c r="F15" s="48">
        <v>1361.0</v>
      </c>
      <c r="G15" s="48">
        <v>50.7322</v>
      </c>
      <c r="H15" s="48">
        <v>50.5761</v>
      </c>
      <c r="I15" s="48">
        <v>50.6521</v>
      </c>
      <c r="J15" s="48">
        <v>52.835</v>
      </c>
      <c r="K15" s="48">
        <v>52.393</v>
      </c>
      <c r="L15" s="48">
        <v>52.571</v>
      </c>
      <c r="M15" s="48">
        <v>47.789</v>
      </c>
      <c r="N15" s="48">
        <v>47.5</v>
      </c>
      <c r="O15" s="48">
        <v>47.639</v>
      </c>
      <c r="P15" s="48">
        <v>65.4211</v>
      </c>
      <c r="Q15" s="48">
        <v>65.686</v>
      </c>
      <c r="R15" s="48">
        <v>65.5516</v>
      </c>
      <c r="S15" s="48">
        <v>65.414</v>
      </c>
      <c r="T15" s="48">
        <v>65.786</v>
      </c>
      <c r="U15" s="48">
        <v>65.596</v>
      </c>
      <c r="V15" s="48">
        <v>60.718</v>
      </c>
      <c r="W15" s="48">
        <v>60.796</v>
      </c>
      <c r="X15" s="48">
        <v>60.757</v>
      </c>
      <c r="Y15" s="48">
        <v>42.5452</v>
      </c>
      <c r="Z15" s="48">
        <v>43.3631</v>
      </c>
      <c r="AA15" s="48">
        <v>42.9899</v>
      </c>
      <c r="AB15" s="48">
        <v>48.003</v>
      </c>
      <c r="AC15" s="48">
        <v>47.509</v>
      </c>
      <c r="AD15" s="48">
        <v>47.755</v>
      </c>
      <c r="AE15" s="48">
        <v>40.252</v>
      </c>
      <c r="AF15" s="48">
        <v>40.811</v>
      </c>
      <c r="AG15" s="48">
        <v>40.56</v>
      </c>
      <c r="AH15" s="48">
        <v>0.002741</v>
      </c>
      <c r="AI15" s="48">
        <v>0.002567</v>
      </c>
      <c r="AJ15" s="165">
        <v>1593100.0</v>
      </c>
      <c r="AK15" s="165">
        <v>42207.0</v>
      </c>
    </row>
    <row r="16">
      <c r="A16" s="47"/>
      <c r="B16" s="136" t="s">
        <v>436</v>
      </c>
      <c r="C16" s="164" t="s">
        <v>428</v>
      </c>
      <c r="D16" s="136" t="s">
        <v>68</v>
      </c>
      <c r="E16" s="48">
        <v>16574.0</v>
      </c>
      <c r="F16" s="48">
        <v>1246.0</v>
      </c>
      <c r="G16" s="48">
        <v>50.7222</v>
      </c>
      <c r="H16" s="48">
        <v>50.5621</v>
      </c>
      <c r="I16" s="48">
        <v>50.64</v>
      </c>
      <c r="J16" s="48">
        <v>52.824</v>
      </c>
      <c r="K16" s="48">
        <v>52.372</v>
      </c>
      <c r="L16" s="48">
        <v>52.554</v>
      </c>
      <c r="M16" s="48">
        <v>47.783</v>
      </c>
      <c r="N16" s="48">
        <v>47.492</v>
      </c>
      <c r="O16" s="48">
        <v>47.632</v>
      </c>
      <c r="P16" s="48">
        <v>65.2244</v>
      </c>
      <c r="Q16" s="48">
        <v>65.1832</v>
      </c>
      <c r="R16" s="48">
        <v>65.2038</v>
      </c>
      <c r="S16" s="48">
        <v>65.212</v>
      </c>
      <c r="T16" s="48">
        <v>65.279</v>
      </c>
      <c r="U16" s="48">
        <v>65.245</v>
      </c>
      <c r="V16" s="48">
        <v>60.644</v>
      </c>
      <c r="W16" s="48">
        <v>60.621</v>
      </c>
      <c r="X16" s="48">
        <v>60.632</v>
      </c>
      <c r="Y16" s="48">
        <v>42.5406</v>
      </c>
      <c r="Z16" s="48">
        <v>43.3623</v>
      </c>
      <c r="AA16" s="48">
        <v>42.9873</v>
      </c>
      <c r="AB16" s="48">
        <v>47.999</v>
      </c>
      <c r="AC16" s="48">
        <v>47.5</v>
      </c>
      <c r="AD16" s="48">
        <v>47.747</v>
      </c>
      <c r="AE16" s="48">
        <v>40.249</v>
      </c>
      <c r="AF16" s="48">
        <v>40.809</v>
      </c>
      <c r="AG16" s="48">
        <v>40.558</v>
      </c>
      <c r="AH16" s="48">
        <v>0.002786</v>
      </c>
      <c r="AI16" s="48">
        <v>0.002586</v>
      </c>
      <c r="AJ16" s="165">
        <v>1597547.0</v>
      </c>
      <c r="AK16" s="165">
        <v>45726.0</v>
      </c>
    </row>
    <row r="17">
      <c r="A17" s="22"/>
      <c r="B17" s="136" t="s">
        <v>437</v>
      </c>
      <c r="C17" s="164" t="s">
        <v>428</v>
      </c>
      <c r="D17" s="136" t="s">
        <v>68</v>
      </c>
      <c r="E17" s="48">
        <v>12157.0</v>
      </c>
      <c r="F17" s="48">
        <v>1595.0</v>
      </c>
      <c r="G17" s="48">
        <v>50.655</v>
      </c>
      <c r="H17" s="48">
        <v>50.5063</v>
      </c>
      <c r="I17" s="48">
        <v>50.5787</v>
      </c>
      <c r="J17" s="48">
        <v>52.71</v>
      </c>
      <c r="K17" s="48">
        <v>52.291</v>
      </c>
      <c r="L17" s="48">
        <v>52.459</v>
      </c>
      <c r="M17" s="48">
        <v>47.747</v>
      </c>
      <c r="N17" s="48">
        <v>47.464</v>
      </c>
      <c r="O17" s="48">
        <v>47.6</v>
      </c>
      <c r="P17" s="48">
        <v>63.9519</v>
      </c>
      <c r="Q17" s="48">
        <v>64.1242</v>
      </c>
      <c r="R17" s="48">
        <v>64.0371</v>
      </c>
      <c r="S17" s="48">
        <v>63.878</v>
      </c>
      <c r="T17" s="48">
        <v>64.191</v>
      </c>
      <c r="U17" s="48">
        <v>64.032</v>
      </c>
      <c r="V17" s="48">
        <v>60.123</v>
      </c>
      <c r="W17" s="48">
        <v>60.209</v>
      </c>
      <c r="X17" s="48">
        <v>60.166</v>
      </c>
      <c r="Y17" s="48">
        <v>42.5197</v>
      </c>
      <c r="Z17" s="48">
        <v>43.3393</v>
      </c>
      <c r="AA17" s="48">
        <v>42.9652</v>
      </c>
      <c r="AB17" s="48">
        <v>47.913</v>
      </c>
      <c r="AC17" s="48">
        <v>47.448</v>
      </c>
      <c r="AD17" s="48">
        <v>47.681</v>
      </c>
      <c r="AE17" s="48">
        <v>40.237</v>
      </c>
      <c r="AF17" s="48">
        <v>40.796</v>
      </c>
      <c r="AG17" s="48">
        <v>40.545</v>
      </c>
      <c r="AH17" s="48">
        <v>0.002985</v>
      </c>
      <c r="AI17" s="48">
        <v>0.002728</v>
      </c>
      <c r="AJ17" s="165">
        <v>1620243.0</v>
      </c>
      <c r="AK17" s="165">
        <v>59817.0</v>
      </c>
    </row>
    <row r="18">
      <c r="A18" s="162"/>
      <c r="B18" s="162"/>
      <c r="C18" s="162"/>
      <c r="D18" s="162"/>
    </row>
    <row r="19">
      <c r="A19" s="160"/>
      <c r="B19" s="160"/>
      <c r="C19" s="160"/>
      <c r="D19" s="160"/>
      <c r="E19" s="160"/>
    </row>
    <row r="20">
      <c r="A20" s="160"/>
      <c r="B20" s="160"/>
      <c r="C20" s="160"/>
      <c r="D20" s="160"/>
      <c r="E20" s="160"/>
    </row>
    <row r="21">
      <c r="A21" s="160"/>
      <c r="B21" s="160"/>
      <c r="C21" s="160"/>
      <c r="D21" s="160"/>
      <c r="E21" s="160"/>
    </row>
    <row r="22">
      <c r="A22" s="160"/>
      <c r="B22" s="160"/>
      <c r="C22" s="160"/>
      <c r="D22" s="160"/>
      <c r="E22" s="160"/>
    </row>
    <row r="23">
      <c r="A23" s="160"/>
      <c r="B23" s="160"/>
      <c r="C23" s="160"/>
      <c r="D23" s="160"/>
      <c r="E23" s="160"/>
    </row>
    <row r="24">
      <c r="A24" s="160"/>
      <c r="B24" s="160"/>
      <c r="C24" s="160"/>
      <c r="D24" s="160"/>
      <c r="E24" s="160"/>
    </row>
    <row r="25">
      <c r="A25" s="160"/>
      <c r="B25" s="160"/>
      <c r="C25" s="160"/>
      <c r="D25" s="160"/>
      <c r="E25" s="160"/>
    </row>
    <row r="26">
      <c r="A26" s="160"/>
      <c r="B26" s="160"/>
      <c r="C26" s="160"/>
      <c r="D26" s="160"/>
      <c r="E26" s="160"/>
    </row>
    <row r="27">
      <c r="A27" s="162"/>
      <c r="B27" s="162"/>
      <c r="C27" s="162"/>
      <c r="D27" s="162"/>
    </row>
    <row r="28">
      <c r="A28" s="162"/>
      <c r="B28" s="162"/>
      <c r="C28" s="162"/>
      <c r="D28" s="162"/>
    </row>
    <row r="29">
      <c r="A29" s="162"/>
      <c r="B29" s="162"/>
      <c r="C29" s="162"/>
      <c r="D29" s="162"/>
    </row>
    <row r="30">
      <c r="A30" s="162"/>
      <c r="B30" s="162"/>
      <c r="C30" s="162"/>
      <c r="D30" s="162"/>
    </row>
    <row r="31">
      <c r="A31" s="162"/>
      <c r="B31" s="162"/>
      <c r="C31" s="162"/>
      <c r="D31" s="162"/>
    </row>
    <row r="32">
      <c r="A32" s="162"/>
      <c r="B32" s="162"/>
      <c r="C32" s="162"/>
      <c r="D32" s="162"/>
    </row>
    <row r="33">
      <c r="A33" s="162"/>
      <c r="B33" s="162"/>
      <c r="C33" s="162"/>
      <c r="D33" s="162"/>
    </row>
    <row r="34">
      <c r="A34" s="162"/>
      <c r="B34" s="162"/>
      <c r="C34" s="162"/>
      <c r="D34" s="162"/>
    </row>
    <row r="35">
      <c r="A35" s="162"/>
      <c r="B35" s="162"/>
      <c r="C35" s="162"/>
      <c r="D35" s="162"/>
    </row>
    <row r="36">
      <c r="A36" s="162"/>
      <c r="B36" s="162"/>
      <c r="C36" s="162"/>
      <c r="D36" s="162"/>
    </row>
    <row r="37">
      <c r="A37" s="162"/>
      <c r="B37" s="162"/>
      <c r="C37" s="162"/>
      <c r="D37" s="162"/>
    </row>
    <row r="38">
      <c r="A38" s="162"/>
      <c r="B38" s="162"/>
      <c r="C38" s="162"/>
      <c r="D38" s="162"/>
    </row>
    <row r="39">
      <c r="A39" s="162"/>
      <c r="B39" s="162"/>
      <c r="C39" s="162"/>
      <c r="D39" s="162"/>
    </row>
    <row r="40">
      <c r="A40" s="162"/>
      <c r="B40" s="162"/>
      <c r="C40" s="162"/>
      <c r="D40" s="162"/>
    </row>
    <row r="41">
      <c r="A41" s="162"/>
      <c r="B41" s="162"/>
      <c r="C41" s="162"/>
      <c r="D41" s="162"/>
    </row>
    <row r="42">
      <c r="A42" s="162"/>
      <c r="B42" s="162"/>
      <c r="C42" s="162"/>
      <c r="D42" s="162"/>
    </row>
    <row r="43">
      <c r="A43" s="162"/>
      <c r="B43" s="162"/>
      <c r="C43" s="162"/>
      <c r="D43" s="162"/>
    </row>
    <row r="44">
      <c r="A44" s="162"/>
      <c r="B44" s="162"/>
      <c r="C44" s="162"/>
      <c r="D44" s="162"/>
    </row>
    <row r="45">
      <c r="A45" s="162"/>
      <c r="B45" s="162"/>
      <c r="C45" s="162"/>
      <c r="D45" s="162"/>
    </row>
    <row r="46">
      <c r="A46" s="162"/>
      <c r="B46" s="162"/>
      <c r="C46" s="162"/>
      <c r="D46" s="162"/>
    </row>
    <row r="47">
      <c r="A47" s="162"/>
      <c r="B47" s="162"/>
      <c r="C47" s="162"/>
      <c r="D47" s="162"/>
    </row>
    <row r="48">
      <c r="A48" s="162"/>
      <c r="B48" s="162"/>
      <c r="C48" s="162"/>
      <c r="D48" s="162"/>
    </row>
    <row r="49">
      <c r="A49" s="162"/>
      <c r="B49" s="162"/>
      <c r="C49" s="162"/>
      <c r="D49" s="162"/>
    </row>
    <row r="50">
      <c r="A50" s="162"/>
      <c r="B50" s="162"/>
      <c r="C50" s="162"/>
      <c r="D50" s="162"/>
    </row>
    <row r="51">
      <c r="A51" s="162"/>
      <c r="B51" s="162"/>
      <c r="C51" s="162"/>
      <c r="D51" s="162"/>
    </row>
    <row r="52">
      <c r="A52" s="162"/>
      <c r="B52" s="162"/>
      <c r="C52" s="162"/>
      <c r="D52" s="162"/>
    </row>
    <row r="53">
      <c r="A53" s="162"/>
      <c r="B53" s="162"/>
      <c r="C53" s="162"/>
      <c r="D53" s="162"/>
    </row>
    <row r="54">
      <c r="A54" s="162"/>
      <c r="B54" s="162"/>
      <c r="C54" s="162"/>
      <c r="D54" s="162"/>
    </row>
    <row r="55">
      <c r="A55" s="162"/>
      <c r="B55" s="162"/>
      <c r="C55" s="162"/>
      <c r="D55" s="162"/>
    </row>
    <row r="56">
      <c r="A56" s="162"/>
      <c r="B56" s="162"/>
      <c r="C56" s="162"/>
      <c r="D56" s="162"/>
    </row>
    <row r="57">
      <c r="A57" s="162"/>
      <c r="B57" s="162"/>
      <c r="C57" s="162"/>
      <c r="D57" s="162"/>
    </row>
    <row r="58">
      <c r="A58" s="162"/>
      <c r="B58" s="162"/>
      <c r="C58" s="162"/>
      <c r="D58" s="162"/>
    </row>
    <row r="59">
      <c r="A59" s="162"/>
      <c r="B59" s="162"/>
      <c r="C59" s="162"/>
      <c r="D59" s="162"/>
    </row>
    <row r="60">
      <c r="A60" s="162"/>
      <c r="B60" s="162"/>
      <c r="C60" s="162"/>
      <c r="D60" s="162"/>
    </row>
    <row r="61">
      <c r="A61" s="162"/>
      <c r="B61" s="162"/>
      <c r="C61" s="162"/>
      <c r="D61" s="162"/>
    </row>
    <row r="62">
      <c r="A62" s="162"/>
      <c r="B62" s="162"/>
      <c r="C62" s="162"/>
      <c r="D62" s="162"/>
    </row>
    <row r="63">
      <c r="A63" s="162"/>
      <c r="B63" s="162"/>
      <c r="C63" s="162"/>
      <c r="D63" s="162"/>
    </row>
    <row r="64">
      <c r="A64" s="162"/>
      <c r="B64" s="162"/>
      <c r="C64" s="162"/>
      <c r="D64" s="162"/>
    </row>
    <row r="65">
      <c r="A65" s="162"/>
      <c r="B65" s="162"/>
      <c r="C65" s="162"/>
      <c r="D65" s="162"/>
    </row>
    <row r="66">
      <c r="A66" s="162"/>
      <c r="B66" s="162"/>
      <c r="C66" s="162"/>
      <c r="D66" s="162"/>
    </row>
    <row r="67">
      <c r="A67" s="162"/>
      <c r="B67" s="162"/>
      <c r="C67" s="162"/>
      <c r="D67" s="162"/>
    </row>
    <row r="68">
      <c r="A68" s="162"/>
      <c r="B68" s="162"/>
      <c r="C68" s="162"/>
      <c r="D68" s="162"/>
    </row>
    <row r="69">
      <c r="A69" s="162"/>
      <c r="B69" s="162"/>
      <c r="C69" s="162"/>
      <c r="D69" s="162"/>
    </row>
    <row r="70">
      <c r="A70" s="162"/>
      <c r="B70" s="162"/>
      <c r="C70" s="162"/>
      <c r="D70" s="162"/>
    </row>
    <row r="71">
      <c r="A71" s="162"/>
      <c r="B71" s="162"/>
      <c r="C71" s="162"/>
      <c r="D71" s="162"/>
    </row>
    <row r="72">
      <c r="A72" s="162"/>
      <c r="B72" s="162"/>
      <c r="C72" s="162"/>
      <c r="D72" s="162"/>
    </row>
    <row r="73">
      <c r="A73" s="162"/>
      <c r="B73" s="162"/>
      <c r="C73" s="162"/>
      <c r="D73" s="162"/>
    </row>
    <row r="74">
      <c r="A74" s="162"/>
      <c r="B74" s="162"/>
      <c r="C74" s="162"/>
      <c r="D74" s="162"/>
    </row>
    <row r="75">
      <c r="A75" s="162"/>
      <c r="B75" s="162"/>
      <c r="C75" s="162"/>
      <c r="D75" s="162"/>
    </row>
    <row r="76">
      <c r="A76" s="162"/>
      <c r="B76" s="162"/>
      <c r="C76" s="162"/>
      <c r="D76" s="162"/>
    </row>
    <row r="77">
      <c r="A77" s="162"/>
      <c r="B77" s="162"/>
      <c r="C77" s="162"/>
      <c r="D77" s="162"/>
    </row>
    <row r="78">
      <c r="A78" s="162"/>
      <c r="B78" s="162"/>
      <c r="C78" s="162"/>
      <c r="D78" s="162"/>
    </row>
    <row r="79">
      <c r="A79" s="162"/>
      <c r="B79" s="162"/>
      <c r="C79" s="162"/>
      <c r="D79" s="162"/>
    </row>
    <row r="80">
      <c r="A80" s="162"/>
      <c r="B80" s="162"/>
      <c r="C80" s="162"/>
      <c r="D80" s="162"/>
    </row>
    <row r="81">
      <c r="A81" s="162"/>
      <c r="B81" s="162"/>
      <c r="C81" s="162"/>
      <c r="D81" s="162"/>
    </row>
    <row r="82">
      <c r="A82" s="162"/>
      <c r="B82" s="162"/>
      <c r="C82" s="162"/>
      <c r="D82" s="162"/>
    </row>
    <row r="83">
      <c r="A83" s="162"/>
      <c r="B83" s="162"/>
      <c r="C83" s="162"/>
      <c r="D83" s="162"/>
    </row>
    <row r="84">
      <c r="A84" s="162"/>
      <c r="B84" s="162"/>
      <c r="C84" s="162"/>
      <c r="D84" s="162"/>
    </row>
    <row r="85">
      <c r="A85" s="162"/>
      <c r="B85" s="162"/>
      <c r="C85" s="162"/>
      <c r="D85" s="162"/>
    </row>
    <row r="86">
      <c r="A86" s="162"/>
      <c r="B86" s="162"/>
      <c r="C86" s="162"/>
      <c r="D86" s="162"/>
    </row>
    <row r="87">
      <c r="A87" s="162"/>
      <c r="B87" s="162"/>
      <c r="C87" s="162"/>
      <c r="D87" s="162"/>
    </row>
    <row r="88">
      <c r="A88" s="162"/>
      <c r="B88" s="162"/>
      <c r="C88" s="162"/>
      <c r="D88" s="162"/>
    </row>
    <row r="89">
      <c r="A89" s="162"/>
      <c r="B89" s="162"/>
      <c r="C89" s="162"/>
      <c r="D89" s="162"/>
    </row>
    <row r="90">
      <c r="A90" s="162"/>
      <c r="B90" s="162"/>
      <c r="C90" s="162"/>
      <c r="D90" s="162"/>
    </row>
    <row r="91">
      <c r="A91" s="162"/>
      <c r="B91" s="162"/>
      <c r="C91" s="162"/>
      <c r="D91" s="162"/>
    </row>
    <row r="92">
      <c r="A92" s="162"/>
      <c r="B92" s="162"/>
      <c r="C92" s="162"/>
      <c r="D92" s="162"/>
    </row>
    <row r="93">
      <c r="A93" s="162"/>
      <c r="B93" s="162"/>
      <c r="C93" s="162"/>
      <c r="D93" s="162"/>
    </row>
    <row r="94">
      <c r="A94" s="162"/>
      <c r="B94" s="162"/>
      <c r="C94" s="162"/>
      <c r="D94" s="162"/>
    </row>
    <row r="95">
      <c r="A95" s="162"/>
      <c r="B95" s="162"/>
      <c r="C95" s="162"/>
      <c r="D95" s="162"/>
    </row>
    <row r="96">
      <c r="A96" s="162"/>
      <c r="B96" s="162"/>
      <c r="C96" s="162"/>
      <c r="D96" s="162"/>
    </row>
    <row r="97">
      <c r="A97" s="162"/>
      <c r="B97" s="162"/>
      <c r="C97" s="162"/>
      <c r="D97" s="162"/>
    </row>
    <row r="98">
      <c r="A98" s="162"/>
      <c r="B98" s="162"/>
      <c r="C98" s="162"/>
      <c r="D98" s="162"/>
    </row>
    <row r="99">
      <c r="A99" s="162"/>
      <c r="B99" s="162"/>
      <c r="C99" s="162"/>
      <c r="D99" s="162"/>
    </row>
    <row r="100">
      <c r="A100" s="162"/>
      <c r="B100" s="162"/>
      <c r="C100" s="162"/>
      <c r="D100" s="162"/>
    </row>
    <row r="101">
      <c r="A101" s="162"/>
      <c r="B101" s="162"/>
      <c r="C101" s="162"/>
      <c r="D101" s="162"/>
    </row>
    <row r="102">
      <c r="A102" s="162"/>
      <c r="B102" s="162"/>
      <c r="C102" s="162"/>
      <c r="D102" s="162"/>
    </row>
    <row r="103">
      <c r="A103" s="162"/>
      <c r="B103" s="162"/>
      <c r="C103" s="162"/>
      <c r="D103" s="162"/>
    </row>
    <row r="104">
      <c r="A104" s="162"/>
      <c r="B104" s="162"/>
      <c r="C104" s="162"/>
      <c r="D104" s="162"/>
    </row>
    <row r="105">
      <c r="A105" s="162"/>
      <c r="B105" s="162"/>
      <c r="C105" s="162"/>
      <c r="D105" s="162"/>
    </row>
    <row r="106">
      <c r="A106" s="162"/>
      <c r="B106" s="162"/>
      <c r="C106" s="162"/>
      <c r="D106" s="162"/>
    </row>
    <row r="107">
      <c r="A107" s="162"/>
      <c r="B107" s="162"/>
      <c r="C107" s="162"/>
      <c r="D107" s="162"/>
    </row>
    <row r="108">
      <c r="A108" s="162"/>
      <c r="B108" s="162"/>
      <c r="C108" s="162"/>
      <c r="D108" s="162"/>
    </row>
    <row r="109">
      <c r="A109" s="162"/>
      <c r="B109" s="162"/>
      <c r="C109" s="162"/>
      <c r="D109" s="162"/>
    </row>
    <row r="110">
      <c r="A110" s="162"/>
      <c r="B110" s="162"/>
      <c r="C110" s="162"/>
      <c r="D110" s="162"/>
    </row>
    <row r="111">
      <c r="A111" s="162"/>
      <c r="B111" s="162"/>
      <c r="C111" s="162"/>
      <c r="D111" s="162"/>
    </row>
    <row r="112">
      <c r="A112" s="162"/>
      <c r="B112" s="162"/>
      <c r="C112" s="162"/>
      <c r="D112" s="162"/>
    </row>
    <row r="113">
      <c r="A113" s="162"/>
      <c r="B113" s="162"/>
      <c r="C113" s="162"/>
      <c r="D113" s="162"/>
    </row>
    <row r="114">
      <c r="A114" s="162"/>
      <c r="B114" s="162"/>
      <c r="C114" s="162"/>
      <c r="D114" s="162"/>
    </row>
    <row r="115">
      <c r="A115" s="162"/>
      <c r="B115" s="162"/>
      <c r="C115" s="162"/>
      <c r="D115" s="162"/>
    </row>
    <row r="116">
      <c r="A116" s="162"/>
      <c r="B116" s="162"/>
      <c r="C116" s="162"/>
      <c r="D116" s="162"/>
    </row>
    <row r="117">
      <c r="A117" s="162"/>
      <c r="B117" s="162"/>
      <c r="C117" s="162"/>
      <c r="D117" s="162"/>
    </row>
    <row r="118">
      <c r="A118" s="162"/>
      <c r="B118" s="162"/>
      <c r="C118" s="162"/>
      <c r="D118" s="162"/>
    </row>
    <row r="119">
      <c r="A119" s="162"/>
      <c r="B119" s="162"/>
      <c r="C119" s="162"/>
      <c r="D119" s="162"/>
    </row>
    <row r="120">
      <c r="A120" s="162"/>
      <c r="B120" s="162"/>
      <c r="C120" s="162"/>
      <c r="D120" s="162"/>
    </row>
    <row r="121">
      <c r="A121" s="162"/>
      <c r="B121" s="162"/>
      <c r="C121" s="162"/>
      <c r="D121" s="162"/>
    </row>
    <row r="122">
      <c r="A122" s="162"/>
      <c r="B122" s="162"/>
      <c r="C122" s="162"/>
      <c r="D122" s="162"/>
    </row>
    <row r="123">
      <c r="A123" s="162"/>
      <c r="B123" s="162"/>
      <c r="C123" s="162"/>
      <c r="D123" s="162"/>
    </row>
    <row r="124">
      <c r="A124" s="162"/>
      <c r="B124" s="162"/>
      <c r="C124" s="162"/>
      <c r="D124" s="162"/>
    </row>
    <row r="125">
      <c r="A125" s="162"/>
      <c r="B125" s="162"/>
      <c r="C125" s="162"/>
      <c r="D125" s="162"/>
    </row>
    <row r="126">
      <c r="A126" s="162"/>
      <c r="B126" s="162"/>
      <c r="C126" s="162"/>
      <c r="D126" s="162"/>
    </row>
    <row r="127">
      <c r="A127" s="162"/>
      <c r="B127" s="162"/>
      <c r="C127" s="162"/>
      <c r="D127" s="162"/>
    </row>
    <row r="128">
      <c r="A128" s="162"/>
      <c r="B128" s="162"/>
      <c r="C128" s="162"/>
      <c r="D128" s="162"/>
    </row>
    <row r="129">
      <c r="A129" s="162"/>
      <c r="B129" s="162"/>
      <c r="C129" s="162"/>
      <c r="D129" s="162"/>
    </row>
    <row r="130">
      <c r="A130" s="162"/>
      <c r="B130" s="162"/>
      <c r="C130" s="162"/>
      <c r="D130" s="162"/>
    </row>
    <row r="131">
      <c r="A131" s="162"/>
      <c r="B131" s="162"/>
      <c r="C131" s="162"/>
      <c r="D131" s="162"/>
    </row>
    <row r="132">
      <c r="A132" s="162"/>
      <c r="B132" s="162"/>
      <c r="C132" s="162"/>
      <c r="D132" s="162"/>
    </row>
    <row r="133">
      <c r="A133" s="162"/>
      <c r="B133" s="162"/>
      <c r="C133" s="162"/>
      <c r="D133" s="162"/>
    </row>
    <row r="134">
      <c r="A134" s="162"/>
      <c r="B134" s="162"/>
      <c r="C134" s="162"/>
      <c r="D134" s="162"/>
    </row>
    <row r="135">
      <c r="A135" s="162"/>
      <c r="B135" s="162"/>
      <c r="C135" s="162"/>
      <c r="D135" s="162"/>
    </row>
    <row r="136">
      <c r="A136" s="162"/>
      <c r="B136" s="162"/>
      <c r="C136" s="162"/>
      <c r="D136" s="162"/>
    </row>
    <row r="137">
      <c r="A137" s="162"/>
      <c r="B137" s="162"/>
      <c r="C137" s="162"/>
      <c r="D137" s="162"/>
    </row>
    <row r="138">
      <c r="A138" s="162"/>
      <c r="B138" s="162"/>
      <c r="C138" s="162"/>
      <c r="D138" s="162"/>
    </row>
    <row r="139">
      <c r="A139" s="162"/>
      <c r="B139" s="162"/>
      <c r="C139" s="162"/>
      <c r="D139" s="162"/>
    </row>
    <row r="140">
      <c r="A140" s="162"/>
      <c r="B140" s="162"/>
      <c r="C140" s="162"/>
      <c r="D140" s="162"/>
    </row>
    <row r="141">
      <c r="A141" s="162"/>
      <c r="B141" s="162"/>
      <c r="C141" s="162"/>
      <c r="D141" s="162"/>
    </row>
    <row r="142">
      <c r="A142" s="162"/>
      <c r="B142" s="162"/>
      <c r="C142" s="162"/>
      <c r="D142" s="162"/>
    </row>
    <row r="143">
      <c r="A143" s="162"/>
      <c r="B143" s="162"/>
      <c r="C143" s="162"/>
      <c r="D143" s="162"/>
    </row>
    <row r="144">
      <c r="A144" s="162"/>
      <c r="B144" s="162"/>
      <c r="C144" s="162"/>
      <c r="D144" s="162"/>
    </row>
    <row r="145">
      <c r="A145" s="162"/>
      <c r="B145" s="162"/>
      <c r="C145" s="162"/>
      <c r="D145" s="162"/>
    </row>
    <row r="146">
      <c r="A146" s="162"/>
      <c r="B146" s="162"/>
      <c r="C146" s="162"/>
      <c r="D146" s="162"/>
    </row>
    <row r="147">
      <c r="A147" s="162"/>
      <c r="B147" s="162"/>
      <c r="C147" s="162"/>
      <c r="D147" s="162"/>
    </row>
    <row r="148">
      <c r="A148" s="162"/>
      <c r="B148" s="162"/>
      <c r="C148" s="162"/>
      <c r="D148" s="162"/>
    </row>
    <row r="149">
      <c r="A149" s="162"/>
      <c r="B149" s="162"/>
      <c r="C149" s="162"/>
      <c r="D149" s="162"/>
    </row>
    <row r="150">
      <c r="A150" s="162"/>
      <c r="B150" s="162"/>
      <c r="C150" s="162"/>
      <c r="D150" s="162"/>
    </row>
    <row r="151">
      <c r="A151" s="162"/>
      <c r="B151" s="162"/>
      <c r="C151" s="162"/>
      <c r="D151" s="162"/>
    </row>
    <row r="152">
      <c r="A152" s="162"/>
      <c r="B152" s="162"/>
      <c r="C152" s="162"/>
      <c r="D152" s="162"/>
    </row>
    <row r="153">
      <c r="A153" s="162"/>
      <c r="B153" s="162"/>
      <c r="C153" s="162"/>
      <c r="D153" s="162"/>
    </row>
    <row r="154">
      <c r="A154" s="162"/>
      <c r="B154" s="162"/>
      <c r="C154" s="162"/>
      <c r="D154" s="162"/>
    </row>
    <row r="155">
      <c r="A155" s="162"/>
      <c r="B155" s="162"/>
      <c r="C155" s="162"/>
      <c r="D155" s="162"/>
    </row>
    <row r="156">
      <c r="A156" s="162"/>
      <c r="B156" s="162"/>
      <c r="C156" s="162"/>
      <c r="D156" s="162"/>
    </row>
    <row r="157">
      <c r="A157" s="162"/>
      <c r="B157" s="162"/>
      <c r="C157" s="162"/>
      <c r="D157" s="162"/>
    </row>
    <row r="158">
      <c r="A158" s="162"/>
      <c r="B158" s="162"/>
      <c r="C158" s="162"/>
      <c r="D158" s="162"/>
    </row>
    <row r="159">
      <c r="A159" s="162"/>
      <c r="B159" s="162"/>
      <c r="C159" s="162"/>
      <c r="D159" s="162"/>
    </row>
    <row r="160">
      <c r="A160" s="162"/>
      <c r="B160" s="162"/>
      <c r="C160" s="162"/>
      <c r="D160" s="162"/>
    </row>
    <row r="161">
      <c r="A161" s="162"/>
      <c r="B161" s="162"/>
      <c r="C161" s="162"/>
      <c r="D161" s="162"/>
    </row>
    <row r="162">
      <c r="A162" s="162"/>
      <c r="B162" s="162"/>
      <c r="C162" s="162"/>
      <c r="D162" s="162"/>
    </row>
    <row r="163">
      <c r="A163" s="162"/>
      <c r="B163" s="162"/>
      <c r="C163" s="162"/>
      <c r="D163" s="162"/>
    </row>
    <row r="164">
      <c r="A164" s="162"/>
      <c r="B164" s="162"/>
      <c r="C164" s="162"/>
      <c r="D164" s="162"/>
    </row>
    <row r="165">
      <c r="A165" s="162"/>
      <c r="B165" s="162"/>
      <c r="C165" s="162"/>
      <c r="D165" s="162"/>
    </row>
    <row r="166">
      <c r="A166" s="162"/>
      <c r="B166" s="162"/>
      <c r="C166" s="162"/>
      <c r="D166" s="162"/>
    </row>
    <row r="167">
      <c r="A167" s="162"/>
      <c r="B167" s="162"/>
      <c r="C167" s="162"/>
      <c r="D167" s="162"/>
    </row>
    <row r="168">
      <c r="A168" s="162"/>
      <c r="B168" s="162"/>
      <c r="C168" s="162"/>
      <c r="D168" s="162"/>
    </row>
    <row r="169">
      <c r="A169" s="162"/>
      <c r="B169" s="162"/>
      <c r="C169" s="162"/>
      <c r="D169" s="162"/>
    </row>
    <row r="170">
      <c r="A170" s="162"/>
      <c r="B170" s="162"/>
      <c r="C170" s="162"/>
      <c r="D170" s="162"/>
    </row>
    <row r="171">
      <c r="A171" s="162"/>
      <c r="B171" s="162"/>
      <c r="C171" s="162"/>
      <c r="D171" s="162"/>
    </row>
    <row r="172">
      <c r="A172" s="162"/>
      <c r="B172" s="162"/>
      <c r="C172" s="162"/>
      <c r="D172" s="162"/>
    </row>
    <row r="173">
      <c r="A173" s="162"/>
      <c r="B173" s="162"/>
      <c r="C173" s="162"/>
      <c r="D173" s="162"/>
    </row>
    <row r="174">
      <c r="A174" s="162"/>
      <c r="B174" s="162"/>
      <c r="C174" s="162"/>
      <c r="D174" s="162"/>
    </row>
    <row r="175">
      <c r="A175" s="162"/>
      <c r="B175" s="162"/>
      <c r="C175" s="162"/>
      <c r="D175" s="162"/>
    </row>
    <row r="176">
      <c r="A176" s="162"/>
      <c r="B176" s="162"/>
      <c r="C176" s="162"/>
      <c r="D176" s="162"/>
    </row>
    <row r="177">
      <c r="A177" s="162"/>
      <c r="B177" s="162"/>
      <c r="C177" s="162"/>
      <c r="D177" s="162"/>
    </row>
    <row r="178">
      <c r="A178" s="162"/>
      <c r="B178" s="162"/>
      <c r="C178" s="162"/>
      <c r="D178" s="162"/>
    </row>
    <row r="179">
      <c r="A179" s="162"/>
      <c r="B179" s="162"/>
      <c r="C179" s="162"/>
      <c r="D179" s="162"/>
    </row>
    <row r="180">
      <c r="A180" s="162"/>
      <c r="B180" s="162"/>
      <c r="C180" s="162"/>
      <c r="D180" s="162"/>
    </row>
    <row r="181">
      <c r="A181" s="162"/>
      <c r="B181" s="162"/>
      <c r="C181" s="162"/>
      <c r="D181" s="162"/>
    </row>
    <row r="182">
      <c r="A182" s="162"/>
      <c r="B182" s="162"/>
      <c r="C182" s="162"/>
      <c r="D182" s="162"/>
    </row>
    <row r="183">
      <c r="A183" s="162"/>
      <c r="B183" s="162"/>
      <c r="C183" s="162"/>
      <c r="D183" s="162"/>
    </row>
    <row r="184">
      <c r="A184" s="162"/>
      <c r="B184" s="162"/>
      <c r="C184" s="162"/>
      <c r="D184" s="162"/>
    </row>
    <row r="185">
      <c r="A185" s="162"/>
      <c r="B185" s="162"/>
      <c r="C185" s="162"/>
      <c r="D185" s="162"/>
    </row>
    <row r="186">
      <c r="A186" s="162"/>
      <c r="B186" s="162"/>
      <c r="C186" s="162"/>
      <c r="D186" s="162"/>
    </row>
    <row r="187">
      <c r="A187" s="162"/>
      <c r="B187" s="162"/>
      <c r="C187" s="162"/>
      <c r="D187" s="162"/>
    </row>
    <row r="188">
      <c r="A188" s="162"/>
      <c r="B188" s="162"/>
      <c r="C188" s="162"/>
      <c r="D188" s="162"/>
    </row>
    <row r="189">
      <c r="A189" s="162"/>
      <c r="B189" s="162"/>
      <c r="C189" s="162"/>
      <c r="D189" s="162"/>
    </row>
    <row r="190">
      <c r="A190" s="162"/>
      <c r="B190" s="162"/>
      <c r="C190" s="162"/>
      <c r="D190" s="162"/>
    </row>
    <row r="191">
      <c r="A191" s="162"/>
      <c r="B191" s="162"/>
      <c r="C191" s="162"/>
      <c r="D191" s="162"/>
    </row>
    <row r="192">
      <c r="A192" s="162"/>
      <c r="B192" s="162"/>
      <c r="C192" s="162"/>
      <c r="D192" s="162"/>
    </row>
    <row r="193">
      <c r="A193" s="162"/>
      <c r="B193" s="162"/>
      <c r="C193" s="162"/>
      <c r="D193" s="162"/>
    </row>
    <row r="194">
      <c r="A194" s="162"/>
      <c r="B194" s="162"/>
      <c r="C194" s="162"/>
      <c r="D194" s="162"/>
    </row>
    <row r="195">
      <c r="A195" s="162"/>
      <c r="B195" s="162"/>
      <c r="C195" s="162"/>
      <c r="D195" s="162"/>
    </row>
    <row r="196">
      <c r="A196" s="162"/>
      <c r="B196" s="162"/>
      <c r="C196" s="162"/>
      <c r="D196" s="162"/>
    </row>
    <row r="197">
      <c r="A197" s="162"/>
      <c r="B197" s="162"/>
      <c r="C197" s="162"/>
      <c r="D197" s="162"/>
    </row>
    <row r="198">
      <c r="A198" s="162"/>
      <c r="B198" s="162"/>
      <c r="C198" s="162"/>
      <c r="D198" s="162"/>
    </row>
    <row r="199">
      <c r="A199" s="162"/>
      <c r="B199" s="162"/>
      <c r="C199" s="162"/>
      <c r="D199" s="162"/>
    </row>
    <row r="200">
      <c r="A200" s="162"/>
      <c r="B200" s="162"/>
      <c r="C200" s="162"/>
      <c r="D200" s="162"/>
    </row>
    <row r="201">
      <c r="A201" s="162"/>
      <c r="B201" s="162"/>
      <c r="C201" s="162"/>
      <c r="D201" s="162"/>
    </row>
    <row r="202">
      <c r="A202" s="162"/>
      <c r="B202" s="162"/>
      <c r="C202" s="162"/>
      <c r="D202" s="162"/>
    </row>
    <row r="203">
      <c r="A203" s="162"/>
      <c r="B203" s="162"/>
      <c r="C203" s="162"/>
      <c r="D203" s="162"/>
    </row>
    <row r="204">
      <c r="A204" s="162"/>
      <c r="B204" s="162"/>
      <c r="C204" s="162"/>
      <c r="D204" s="162"/>
    </row>
    <row r="205">
      <c r="A205" s="162"/>
      <c r="B205" s="162"/>
      <c r="C205" s="162"/>
      <c r="D205" s="162"/>
    </row>
    <row r="206">
      <c r="A206" s="162"/>
      <c r="B206" s="162"/>
      <c r="C206" s="162"/>
      <c r="D206" s="162"/>
    </row>
    <row r="207">
      <c r="A207" s="162"/>
      <c r="B207" s="162"/>
      <c r="C207" s="162"/>
      <c r="D207" s="162"/>
    </row>
    <row r="208">
      <c r="A208" s="162"/>
      <c r="B208" s="162"/>
      <c r="C208" s="162"/>
      <c r="D208" s="162"/>
    </row>
    <row r="209">
      <c r="A209" s="162"/>
      <c r="B209" s="162"/>
      <c r="C209" s="162"/>
      <c r="D209" s="162"/>
    </row>
    <row r="210">
      <c r="A210" s="162"/>
      <c r="B210" s="162"/>
      <c r="C210" s="162"/>
      <c r="D210" s="162"/>
    </row>
    <row r="211">
      <c r="A211" s="162"/>
      <c r="B211" s="162"/>
      <c r="C211" s="162"/>
      <c r="D211" s="162"/>
    </row>
    <row r="212">
      <c r="A212" s="162"/>
      <c r="B212" s="162"/>
      <c r="C212" s="162"/>
      <c r="D212" s="162"/>
    </row>
    <row r="213">
      <c r="A213" s="162"/>
      <c r="B213" s="162"/>
      <c r="C213" s="162"/>
      <c r="D213" s="162"/>
    </row>
    <row r="214">
      <c r="A214" s="162"/>
      <c r="B214" s="162"/>
      <c r="C214" s="162"/>
      <c r="D214" s="162"/>
    </row>
    <row r="215">
      <c r="A215" s="162"/>
      <c r="B215" s="162"/>
      <c r="C215" s="162"/>
      <c r="D215" s="162"/>
    </row>
    <row r="216">
      <c r="A216" s="162"/>
      <c r="B216" s="162"/>
      <c r="C216" s="162"/>
      <c r="D216" s="162"/>
    </row>
    <row r="217">
      <c r="A217" s="162"/>
      <c r="B217" s="162"/>
      <c r="C217" s="162"/>
      <c r="D217" s="162"/>
    </row>
    <row r="218">
      <c r="A218" s="162"/>
      <c r="B218" s="162"/>
      <c r="C218" s="162"/>
      <c r="D218" s="162"/>
    </row>
    <row r="219">
      <c r="A219" s="162"/>
      <c r="B219" s="162"/>
      <c r="C219" s="162"/>
      <c r="D219" s="162"/>
    </row>
    <row r="220">
      <c r="A220" s="162"/>
      <c r="B220" s="162"/>
      <c r="C220" s="162"/>
      <c r="D220" s="162"/>
    </row>
    <row r="221">
      <c r="A221" s="162"/>
      <c r="B221" s="162"/>
      <c r="C221" s="162"/>
      <c r="D221" s="162"/>
    </row>
    <row r="222">
      <c r="A222" s="162"/>
      <c r="B222" s="162"/>
      <c r="C222" s="162"/>
      <c r="D222" s="162"/>
    </row>
    <row r="223">
      <c r="A223" s="162"/>
      <c r="B223" s="162"/>
      <c r="C223" s="162"/>
      <c r="D223" s="162"/>
    </row>
    <row r="224">
      <c r="A224" s="162"/>
      <c r="B224" s="162"/>
      <c r="C224" s="162"/>
      <c r="D224" s="162"/>
    </row>
    <row r="225">
      <c r="A225" s="162"/>
      <c r="B225" s="162"/>
      <c r="C225" s="162"/>
      <c r="D225" s="162"/>
    </row>
    <row r="226">
      <c r="A226" s="162"/>
      <c r="B226" s="162"/>
      <c r="C226" s="162"/>
      <c r="D226" s="162"/>
    </row>
    <row r="227">
      <c r="A227" s="162"/>
      <c r="B227" s="162"/>
      <c r="C227" s="162"/>
      <c r="D227" s="162"/>
    </row>
    <row r="228">
      <c r="A228" s="162"/>
      <c r="B228" s="162"/>
      <c r="C228" s="162"/>
      <c r="D228" s="162"/>
    </row>
    <row r="229">
      <c r="A229" s="162"/>
      <c r="B229" s="162"/>
      <c r="C229" s="162"/>
      <c r="D229" s="162"/>
    </row>
    <row r="230">
      <c r="A230" s="162"/>
      <c r="B230" s="162"/>
      <c r="C230" s="162"/>
      <c r="D230" s="162"/>
    </row>
    <row r="231">
      <c r="A231" s="162"/>
      <c r="B231" s="162"/>
      <c r="C231" s="162"/>
      <c r="D231" s="162"/>
    </row>
    <row r="232">
      <c r="A232" s="162"/>
      <c r="B232" s="162"/>
      <c r="C232" s="162"/>
      <c r="D232" s="162"/>
    </row>
    <row r="233">
      <c r="A233" s="162"/>
      <c r="B233" s="162"/>
      <c r="C233" s="162"/>
      <c r="D233" s="162"/>
    </row>
    <row r="234">
      <c r="A234" s="162"/>
      <c r="B234" s="162"/>
      <c r="C234" s="162"/>
      <c r="D234" s="162"/>
    </row>
    <row r="235">
      <c r="A235" s="162"/>
      <c r="B235" s="162"/>
      <c r="C235" s="162"/>
      <c r="D235" s="162"/>
    </row>
    <row r="236">
      <c r="A236" s="162"/>
      <c r="B236" s="162"/>
      <c r="C236" s="162"/>
      <c r="D236" s="162"/>
    </row>
    <row r="237">
      <c r="A237" s="162"/>
      <c r="B237" s="162"/>
      <c r="C237" s="162"/>
      <c r="D237" s="162"/>
    </row>
    <row r="238">
      <c r="A238" s="162"/>
      <c r="B238" s="162"/>
      <c r="C238" s="162"/>
      <c r="D238" s="162"/>
    </row>
    <row r="239">
      <c r="A239" s="162"/>
      <c r="B239" s="162"/>
      <c r="C239" s="162"/>
      <c r="D239" s="162"/>
    </row>
    <row r="240">
      <c r="A240" s="162"/>
      <c r="B240" s="162"/>
      <c r="C240" s="162"/>
      <c r="D240" s="162"/>
    </row>
    <row r="241">
      <c r="A241" s="162"/>
      <c r="B241" s="162"/>
      <c r="C241" s="162"/>
      <c r="D241" s="162"/>
    </row>
    <row r="242">
      <c r="A242" s="162"/>
      <c r="B242" s="162"/>
      <c r="C242" s="162"/>
      <c r="D242" s="162"/>
    </row>
    <row r="243">
      <c r="A243" s="162"/>
      <c r="B243" s="162"/>
      <c r="C243" s="162"/>
      <c r="D243" s="162"/>
    </row>
    <row r="244">
      <c r="A244" s="162"/>
      <c r="B244" s="162"/>
      <c r="C244" s="162"/>
      <c r="D244" s="162"/>
    </row>
    <row r="245">
      <c r="A245" s="162"/>
      <c r="B245" s="162"/>
      <c r="C245" s="162"/>
      <c r="D245" s="162"/>
    </row>
    <row r="246">
      <c r="A246" s="162"/>
      <c r="B246" s="162"/>
      <c r="C246" s="162"/>
      <c r="D246" s="162"/>
    </row>
    <row r="247">
      <c r="A247" s="162"/>
      <c r="B247" s="162"/>
      <c r="C247" s="162"/>
      <c r="D247" s="162"/>
    </row>
    <row r="248">
      <c r="A248" s="162"/>
      <c r="B248" s="162"/>
      <c r="C248" s="162"/>
      <c r="D248" s="162"/>
    </row>
    <row r="249">
      <c r="A249" s="162"/>
      <c r="B249" s="162"/>
      <c r="C249" s="162"/>
      <c r="D249" s="162"/>
    </row>
    <row r="250">
      <c r="A250" s="162"/>
      <c r="B250" s="162"/>
      <c r="C250" s="162"/>
      <c r="D250" s="162"/>
    </row>
    <row r="251">
      <c r="A251" s="162"/>
      <c r="B251" s="162"/>
      <c r="C251" s="162"/>
      <c r="D251" s="162"/>
    </row>
    <row r="252">
      <c r="A252" s="162"/>
      <c r="B252" s="162"/>
      <c r="C252" s="162"/>
      <c r="D252" s="162"/>
    </row>
    <row r="253">
      <c r="A253" s="162"/>
      <c r="B253" s="162"/>
      <c r="C253" s="162"/>
      <c r="D253" s="162"/>
    </row>
    <row r="254">
      <c r="A254" s="162"/>
      <c r="B254" s="162"/>
      <c r="C254" s="162"/>
      <c r="D254" s="162"/>
    </row>
    <row r="255">
      <c r="A255" s="162"/>
      <c r="B255" s="162"/>
      <c r="C255" s="162"/>
      <c r="D255" s="162"/>
    </row>
    <row r="256">
      <c r="A256" s="162"/>
      <c r="B256" s="162"/>
      <c r="C256" s="162"/>
      <c r="D256" s="162"/>
    </row>
    <row r="257">
      <c r="A257" s="162"/>
      <c r="B257" s="162"/>
      <c r="C257" s="162"/>
      <c r="D257" s="162"/>
    </row>
    <row r="258">
      <c r="A258" s="162"/>
      <c r="B258" s="162"/>
      <c r="C258" s="162"/>
      <c r="D258" s="162"/>
    </row>
    <row r="259">
      <c r="A259" s="162"/>
      <c r="B259" s="162"/>
      <c r="C259" s="162"/>
      <c r="D259" s="162"/>
    </row>
    <row r="260">
      <c r="A260" s="162"/>
      <c r="B260" s="162"/>
      <c r="C260" s="162"/>
      <c r="D260" s="162"/>
    </row>
    <row r="261">
      <c r="A261" s="162"/>
      <c r="B261" s="162"/>
      <c r="C261" s="162"/>
      <c r="D261" s="162"/>
    </row>
    <row r="262">
      <c r="A262" s="162"/>
      <c r="B262" s="162"/>
      <c r="C262" s="162"/>
      <c r="D262" s="162"/>
    </row>
    <row r="263">
      <c r="A263" s="162"/>
      <c r="B263" s="162"/>
      <c r="C263" s="162"/>
      <c r="D263" s="162"/>
    </row>
    <row r="264">
      <c r="A264" s="162"/>
      <c r="B264" s="162"/>
      <c r="C264" s="162"/>
      <c r="D264" s="162"/>
    </row>
    <row r="265">
      <c r="A265" s="162"/>
      <c r="B265" s="162"/>
      <c r="C265" s="162"/>
      <c r="D265" s="162"/>
    </row>
    <row r="266">
      <c r="A266" s="162"/>
      <c r="B266" s="162"/>
      <c r="C266" s="162"/>
      <c r="D266" s="162"/>
    </row>
    <row r="267">
      <c r="A267" s="162"/>
      <c r="B267" s="162"/>
      <c r="C267" s="162"/>
      <c r="D267" s="162"/>
    </row>
    <row r="268">
      <c r="A268" s="162"/>
      <c r="B268" s="162"/>
      <c r="C268" s="162"/>
      <c r="D268" s="162"/>
    </row>
    <row r="269">
      <c r="A269" s="162"/>
      <c r="B269" s="162"/>
      <c r="C269" s="162"/>
      <c r="D269" s="162"/>
    </row>
    <row r="270">
      <c r="A270" s="162"/>
      <c r="B270" s="162"/>
      <c r="C270" s="162"/>
      <c r="D270" s="162"/>
    </row>
    <row r="271">
      <c r="A271" s="162"/>
      <c r="B271" s="162"/>
      <c r="C271" s="162"/>
      <c r="D271" s="162"/>
    </row>
    <row r="272">
      <c r="A272" s="162"/>
      <c r="B272" s="162"/>
      <c r="C272" s="162"/>
      <c r="D272" s="162"/>
    </row>
    <row r="273">
      <c r="A273" s="162"/>
      <c r="B273" s="162"/>
      <c r="C273" s="162"/>
      <c r="D273" s="162"/>
    </row>
    <row r="274">
      <c r="A274" s="162"/>
      <c r="B274" s="162"/>
      <c r="C274" s="162"/>
      <c r="D274" s="162"/>
    </row>
    <row r="275">
      <c r="A275" s="162"/>
      <c r="B275" s="162"/>
      <c r="C275" s="162"/>
      <c r="D275" s="162"/>
    </row>
    <row r="276">
      <c r="A276" s="162"/>
      <c r="B276" s="162"/>
      <c r="C276" s="162"/>
      <c r="D276" s="162"/>
    </row>
    <row r="277">
      <c r="A277" s="162"/>
      <c r="B277" s="162"/>
      <c r="C277" s="162"/>
      <c r="D277" s="162"/>
    </row>
    <row r="278">
      <c r="A278" s="162"/>
      <c r="B278" s="162"/>
      <c r="C278" s="162"/>
      <c r="D278" s="162"/>
    </row>
    <row r="279">
      <c r="A279" s="162"/>
      <c r="B279" s="162"/>
      <c r="C279" s="162"/>
      <c r="D279" s="162"/>
    </row>
    <row r="280">
      <c r="A280" s="162"/>
      <c r="B280" s="162"/>
      <c r="C280" s="162"/>
      <c r="D280" s="162"/>
    </row>
    <row r="281">
      <c r="A281" s="162"/>
      <c r="B281" s="162"/>
      <c r="C281" s="162"/>
      <c r="D281" s="162"/>
    </row>
    <row r="282">
      <c r="A282" s="162"/>
      <c r="B282" s="162"/>
      <c r="C282" s="162"/>
      <c r="D282" s="162"/>
    </row>
    <row r="283">
      <c r="A283" s="162"/>
      <c r="B283" s="162"/>
      <c r="C283" s="162"/>
      <c r="D283" s="162"/>
    </row>
    <row r="284">
      <c r="A284" s="162"/>
      <c r="B284" s="162"/>
      <c r="C284" s="162"/>
      <c r="D284" s="162"/>
    </row>
    <row r="285">
      <c r="A285" s="162"/>
      <c r="B285" s="162"/>
      <c r="C285" s="162"/>
      <c r="D285" s="162"/>
    </row>
    <row r="286">
      <c r="A286" s="162"/>
      <c r="B286" s="162"/>
      <c r="C286" s="162"/>
      <c r="D286" s="162"/>
    </row>
    <row r="287">
      <c r="A287" s="162"/>
      <c r="B287" s="162"/>
      <c r="C287" s="162"/>
      <c r="D287" s="162"/>
    </row>
    <row r="288">
      <c r="A288" s="162"/>
      <c r="B288" s="162"/>
      <c r="C288" s="162"/>
      <c r="D288" s="162"/>
    </row>
    <row r="289">
      <c r="A289" s="162"/>
      <c r="B289" s="162"/>
      <c r="C289" s="162"/>
      <c r="D289" s="162"/>
    </row>
    <row r="290">
      <c r="A290" s="162"/>
      <c r="B290" s="162"/>
      <c r="C290" s="162"/>
      <c r="D290" s="162"/>
    </row>
    <row r="291">
      <c r="A291" s="162"/>
      <c r="B291" s="162"/>
      <c r="C291" s="162"/>
      <c r="D291" s="162"/>
    </row>
    <row r="292">
      <c r="A292" s="162"/>
      <c r="B292" s="162"/>
      <c r="C292" s="162"/>
      <c r="D292" s="162"/>
    </row>
    <row r="293">
      <c r="A293" s="162"/>
      <c r="B293" s="162"/>
      <c r="C293" s="162"/>
      <c r="D293" s="162"/>
    </row>
    <row r="294">
      <c r="A294" s="162"/>
      <c r="B294" s="162"/>
      <c r="C294" s="162"/>
      <c r="D294" s="162"/>
    </row>
    <row r="295">
      <c r="A295" s="162"/>
      <c r="B295" s="162"/>
      <c r="C295" s="162"/>
      <c r="D295" s="162"/>
    </row>
    <row r="296">
      <c r="A296" s="162"/>
      <c r="B296" s="162"/>
      <c r="C296" s="162"/>
      <c r="D296" s="162"/>
    </row>
    <row r="297">
      <c r="A297" s="162"/>
      <c r="B297" s="162"/>
      <c r="C297" s="162"/>
      <c r="D297" s="162"/>
    </row>
    <row r="298">
      <c r="A298" s="162"/>
      <c r="B298" s="162"/>
      <c r="C298" s="162"/>
      <c r="D298" s="162"/>
    </row>
    <row r="299">
      <c r="A299" s="162"/>
      <c r="B299" s="162"/>
      <c r="C299" s="162"/>
      <c r="D299" s="162"/>
    </row>
    <row r="300">
      <c r="A300" s="162"/>
      <c r="B300" s="162"/>
      <c r="C300" s="162"/>
      <c r="D300" s="162"/>
    </row>
    <row r="301">
      <c r="A301" s="162"/>
      <c r="B301" s="162"/>
      <c r="C301" s="162"/>
      <c r="D301" s="162"/>
    </row>
    <row r="302">
      <c r="A302" s="162"/>
      <c r="B302" s="162"/>
      <c r="C302" s="162"/>
      <c r="D302" s="162"/>
    </row>
    <row r="303">
      <c r="A303" s="162"/>
      <c r="B303" s="162"/>
      <c r="C303" s="162"/>
      <c r="D303" s="162"/>
    </row>
    <row r="304">
      <c r="A304" s="162"/>
      <c r="B304" s="162"/>
      <c r="C304" s="162"/>
      <c r="D304" s="162"/>
    </row>
    <row r="305">
      <c r="A305" s="162"/>
      <c r="B305" s="162"/>
      <c r="C305" s="162"/>
      <c r="D305" s="162"/>
    </row>
    <row r="306">
      <c r="A306" s="162"/>
      <c r="B306" s="162"/>
      <c r="C306" s="162"/>
      <c r="D306" s="162"/>
    </row>
    <row r="307">
      <c r="A307" s="162"/>
      <c r="B307" s="162"/>
      <c r="C307" s="162"/>
      <c r="D307" s="162"/>
    </row>
    <row r="308">
      <c r="A308" s="162"/>
      <c r="B308" s="162"/>
      <c r="C308" s="162"/>
      <c r="D308" s="162"/>
    </row>
    <row r="309">
      <c r="A309" s="162"/>
      <c r="B309" s="162"/>
      <c r="C309" s="162"/>
      <c r="D309" s="162"/>
    </row>
    <row r="310">
      <c r="A310" s="162"/>
      <c r="B310" s="162"/>
      <c r="C310" s="162"/>
      <c r="D310" s="162"/>
    </row>
    <row r="311">
      <c r="A311" s="162"/>
      <c r="B311" s="162"/>
      <c r="C311" s="162"/>
      <c r="D311" s="162"/>
    </row>
    <row r="312">
      <c r="A312" s="162"/>
      <c r="B312" s="162"/>
      <c r="C312" s="162"/>
      <c r="D312" s="162"/>
    </row>
    <row r="313">
      <c r="A313" s="162"/>
      <c r="B313" s="162"/>
      <c r="C313" s="162"/>
      <c r="D313" s="162"/>
    </row>
    <row r="314">
      <c r="A314" s="162"/>
      <c r="B314" s="162"/>
      <c r="C314" s="162"/>
      <c r="D314" s="162"/>
    </row>
    <row r="315">
      <c r="A315" s="162"/>
      <c r="B315" s="162"/>
      <c r="C315" s="162"/>
      <c r="D315" s="162"/>
    </row>
    <row r="316">
      <c r="A316" s="162"/>
      <c r="B316" s="162"/>
      <c r="C316" s="162"/>
      <c r="D316" s="162"/>
    </row>
    <row r="317">
      <c r="A317" s="162"/>
      <c r="B317" s="162"/>
      <c r="C317" s="162"/>
      <c r="D317" s="162"/>
    </row>
    <row r="318">
      <c r="A318" s="162"/>
      <c r="B318" s="162"/>
      <c r="C318" s="162"/>
      <c r="D318" s="162"/>
    </row>
    <row r="319">
      <c r="A319" s="162"/>
      <c r="B319" s="162"/>
      <c r="C319" s="162"/>
      <c r="D319" s="162"/>
    </row>
    <row r="320">
      <c r="A320" s="162"/>
      <c r="B320" s="162"/>
      <c r="C320" s="162"/>
      <c r="D320" s="162"/>
    </row>
    <row r="321">
      <c r="A321" s="162"/>
      <c r="B321" s="162"/>
      <c r="C321" s="162"/>
      <c r="D321" s="162"/>
    </row>
    <row r="322">
      <c r="A322" s="162"/>
      <c r="B322" s="162"/>
      <c r="C322" s="162"/>
      <c r="D322" s="162"/>
    </row>
    <row r="323">
      <c r="A323" s="162"/>
      <c r="B323" s="162"/>
      <c r="C323" s="162"/>
      <c r="D323" s="162"/>
    </row>
    <row r="324">
      <c r="A324" s="162"/>
      <c r="B324" s="162"/>
      <c r="C324" s="162"/>
      <c r="D324" s="162"/>
    </row>
    <row r="325">
      <c r="A325" s="162"/>
      <c r="B325" s="162"/>
      <c r="C325" s="162"/>
      <c r="D325" s="162"/>
    </row>
    <row r="326">
      <c r="A326" s="162"/>
      <c r="B326" s="162"/>
      <c r="C326" s="162"/>
      <c r="D326" s="162"/>
    </row>
    <row r="327">
      <c r="A327" s="162"/>
      <c r="B327" s="162"/>
      <c r="C327" s="162"/>
      <c r="D327" s="162"/>
    </row>
    <row r="328">
      <c r="A328" s="162"/>
      <c r="B328" s="162"/>
      <c r="C328" s="162"/>
      <c r="D328" s="162"/>
    </row>
    <row r="329">
      <c r="A329" s="162"/>
      <c r="B329" s="162"/>
      <c r="C329" s="162"/>
      <c r="D329" s="162"/>
    </row>
    <row r="330">
      <c r="A330" s="162"/>
      <c r="B330" s="162"/>
      <c r="C330" s="162"/>
      <c r="D330" s="162"/>
    </row>
    <row r="331">
      <c r="A331" s="162"/>
      <c r="B331" s="162"/>
      <c r="C331" s="162"/>
      <c r="D331" s="162"/>
    </row>
    <row r="332">
      <c r="A332" s="162"/>
      <c r="B332" s="162"/>
      <c r="C332" s="162"/>
      <c r="D332" s="162"/>
    </row>
    <row r="333">
      <c r="A333" s="162"/>
      <c r="B333" s="162"/>
      <c r="C333" s="162"/>
      <c r="D333" s="162"/>
    </row>
    <row r="334">
      <c r="A334" s="162"/>
      <c r="B334" s="162"/>
      <c r="C334" s="162"/>
      <c r="D334" s="162"/>
    </row>
    <row r="335">
      <c r="A335" s="162"/>
      <c r="B335" s="162"/>
      <c r="C335" s="162"/>
      <c r="D335" s="162"/>
    </row>
    <row r="336">
      <c r="A336" s="162"/>
      <c r="B336" s="162"/>
      <c r="C336" s="162"/>
      <c r="D336" s="162"/>
    </row>
    <row r="337">
      <c r="A337" s="162"/>
      <c r="B337" s="162"/>
      <c r="C337" s="162"/>
      <c r="D337" s="162"/>
    </row>
    <row r="338">
      <c r="A338" s="162"/>
      <c r="B338" s="162"/>
      <c r="C338" s="162"/>
      <c r="D338" s="162"/>
    </row>
    <row r="339">
      <c r="A339" s="162"/>
      <c r="B339" s="162"/>
      <c r="C339" s="162"/>
      <c r="D339" s="162"/>
    </row>
    <row r="340">
      <c r="A340" s="162"/>
      <c r="B340" s="162"/>
      <c r="C340" s="162"/>
      <c r="D340" s="162"/>
    </row>
    <row r="341">
      <c r="A341" s="162"/>
      <c r="B341" s="162"/>
      <c r="C341" s="162"/>
      <c r="D341" s="162"/>
    </row>
    <row r="342">
      <c r="A342" s="162"/>
      <c r="B342" s="162"/>
      <c r="C342" s="162"/>
      <c r="D342" s="162"/>
    </row>
    <row r="343">
      <c r="A343" s="162"/>
      <c r="B343" s="162"/>
      <c r="C343" s="162"/>
      <c r="D343" s="162"/>
    </row>
    <row r="344">
      <c r="A344" s="162"/>
      <c r="B344" s="162"/>
      <c r="C344" s="162"/>
      <c r="D344" s="162"/>
    </row>
    <row r="345">
      <c r="A345" s="162"/>
      <c r="B345" s="162"/>
      <c r="C345" s="162"/>
      <c r="D345" s="162"/>
    </row>
    <row r="346">
      <c r="A346" s="162"/>
      <c r="B346" s="162"/>
      <c r="C346" s="162"/>
      <c r="D346" s="162"/>
    </row>
    <row r="347">
      <c r="A347" s="162"/>
      <c r="B347" s="162"/>
      <c r="C347" s="162"/>
      <c r="D347" s="162"/>
    </row>
    <row r="348">
      <c r="A348" s="162"/>
      <c r="B348" s="162"/>
      <c r="C348" s="162"/>
      <c r="D348" s="162"/>
    </row>
    <row r="349">
      <c r="A349" s="162"/>
      <c r="B349" s="162"/>
      <c r="C349" s="162"/>
      <c r="D349" s="162"/>
    </row>
    <row r="350">
      <c r="A350" s="162"/>
      <c r="B350" s="162"/>
      <c r="C350" s="162"/>
      <c r="D350" s="162"/>
    </row>
    <row r="351">
      <c r="A351" s="162"/>
      <c r="B351" s="162"/>
      <c r="C351" s="162"/>
      <c r="D351" s="162"/>
    </row>
    <row r="352">
      <c r="A352" s="162"/>
      <c r="B352" s="162"/>
      <c r="C352" s="162"/>
      <c r="D352" s="162"/>
    </row>
    <row r="353">
      <c r="A353" s="162"/>
      <c r="B353" s="162"/>
      <c r="C353" s="162"/>
      <c r="D353" s="162"/>
    </row>
    <row r="354">
      <c r="A354" s="162"/>
      <c r="B354" s="162"/>
      <c r="C354" s="162"/>
      <c r="D354" s="162"/>
    </row>
    <row r="355">
      <c r="A355" s="162"/>
      <c r="B355" s="162"/>
      <c r="C355" s="162"/>
      <c r="D355" s="162"/>
    </row>
    <row r="356">
      <c r="A356" s="162"/>
      <c r="B356" s="162"/>
      <c r="C356" s="162"/>
      <c r="D356" s="162"/>
    </row>
    <row r="357">
      <c r="A357" s="162"/>
      <c r="B357" s="162"/>
      <c r="C357" s="162"/>
      <c r="D357" s="162"/>
    </row>
    <row r="358">
      <c r="A358" s="162"/>
      <c r="B358" s="162"/>
      <c r="C358" s="162"/>
      <c r="D358" s="162"/>
    </row>
    <row r="359">
      <c r="A359" s="162"/>
      <c r="B359" s="162"/>
      <c r="C359" s="162"/>
      <c r="D359" s="162"/>
    </row>
    <row r="360">
      <c r="A360" s="162"/>
      <c r="B360" s="162"/>
      <c r="C360" s="162"/>
      <c r="D360" s="162"/>
    </row>
    <row r="361">
      <c r="A361" s="162"/>
      <c r="B361" s="162"/>
      <c r="C361" s="162"/>
      <c r="D361" s="162"/>
    </row>
    <row r="362">
      <c r="A362" s="162"/>
      <c r="B362" s="162"/>
      <c r="C362" s="162"/>
      <c r="D362" s="162"/>
    </row>
    <row r="363">
      <c r="A363" s="162"/>
      <c r="B363" s="162"/>
      <c r="C363" s="162"/>
      <c r="D363" s="162"/>
    </row>
    <row r="364">
      <c r="A364" s="162"/>
      <c r="B364" s="162"/>
      <c r="C364" s="162"/>
      <c r="D364" s="162"/>
    </row>
    <row r="365">
      <c r="A365" s="162"/>
      <c r="B365" s="162"/>
      <c r="C365" s="162"/>
      <c r="D365" s="162"/>
    </row>
    <row r="366">
      <c r="A366" s="162"/>
      <c r="B366" s="162"/>
      <c r="C366" s="162"/>
      <c r="D366" s="162"/>
    </row>
    <row r="367">
      <c r="A367" s="162"/>
      <c r="B367" s="162"/>
      <c r="C367" s="162"/>
      <c r="D367" s="162"/>
    </row>
    <row r="368">
      <c r="A368" s="162"/>
      <c r="B368" s="162"/>
      <c r="C368" s="162"/>
      <c r="D368" s="162"/>
    </row>
    <row r="369">
      <c r="A369" s="162"/>
      <c r="B369" s="162"/>
      <c r="C369" s="162"/>
      <c r="D369" s="162"/>
    </row>
    <row r="370">
      <c r="A370" s="162"/>
      <c r="B370" s="162"/>
      <c r="C370" s="162"/>
      <c r="D370" s="162"/>
    </row>
    <row r="371">
      <c r="A371" s="162"/>
      <c r="B371" s="162"/>
      <c r="C371" s="162"/>
      <c r="D371" s="162"/>
    </row>
    <row r="372">
      <c r="A372" s="162"/>
      <c r="B372" s="162"/>
      <c r="C372" s="162"/>
      <c r="D372" s="162"/>
    </row>
    <row r="373">
      <c r="A373" s="162"/>
      <c r="B373" s="162"/>
      <c r="C373" s="162"/>
      <c r="D373" s="162"/>
    </row>
    <row r="374">
      <c r="A374" s="162"/>
      <c r="B374" s="162"/>
      <c r="C374" s="162"/>
      <c r="D374" s="162"/>
    </row>
    <row r="375">
      <c r="A375" s="162"/>
      <c r="B375" s="162"/>
      <c r="C375" s="162"/>
      <c r="D375" s="162"/>
    </row>
    <row r="376">
      <c r="A376" s="162"/>
      <c r="B376" s="162"/>
      <c r="C376" s="162"/>
      <c r="D376" s="162"/>
    </row>
    <row r="377">
      <c r="A377" s="162"/>
      <c r="B377" s="162"/>
      <c r="C377" s="162"/>
      <c r="D377" s="162"/>
    </row>
    <row r="378">
      <c r="A378" s="162"/>
      <c r="B378" s="162"/>
      <c r="C378" s="162"/>
      <c r="D378" s="162"/>
    </row>
    <row r="379">
      <c r="A379" s="162"/>
      <c r="B379" s="162"/>
      <c r="C379" s="162"/>
      <c r="D379" s="162"/>
    </row>
    <row r="380">
      <c r="A380" s="162"/>
      <c r="B380" s="162"/>
      <c r="C380" s="162"/>
      <c r="D380" s="162"/>
    </row>
    <row r="381">
      <c r="A381" s="162"/>
      <c r="B381" s="162"/>
      <c r="C381" s="162"/>
      <c r="D381" s="162"/>
    </row>
    <row r="382">
      <c r="A382" s="162"/>
      <c r="B382" s="162"/>
      <c r="C382" s="162"/>
      <c r="D382" s="162"/>
    </row>
    <row r="383">
      <c r="A383" s="162"/>
      <c r="B383" s="162"/>
      <c r="C383" s="162"/>
      <c r="D383" s="162"/>
    </row>
    <row r="384">
      <c r="A384" s="162"/>
      <c r="B384" s="162"/>
      <c r="C384" s="162"/>
      <c r="D384" s="162"/>
    </row>
    <row r="385">
      <c r="A385" s="162"/>
      <c r="B385" s="162"/>
      <c r="C385" s="162"/>
      <c r="D385" s="162"/>
    </row>
    <row r="386">
      <c r="A386" s="162"/>
      <c r="B386" s="162"/>
      <c r="C386" s="162"/>
      <c r="D386" s="162"/>
    </row>
    <row r="387">
      <c r="A387" s="162"/>
      <c r="B387" s="162"/>
      <c r="C387" s="162"/>
      <c r="D387" s="162"/>
    </row>
    <row r="388">
      <c r="A388" s="162"/>
      <c r="B388" s="162"/>
      <c r="C388" s="162"/>
      <c r="D388" s="162"/>
    </row>
    <row r="389">
      <c r="A389" s="162"/>
      <c r="B389" s="162"/>
      <c r="C389" s="162"/>
      <c r="D389" s="162"/>
    </row>
    <row r="390">
      <c r="A390" s="162"/>
      <c r="B390" s="162"/>
      <c r="C390" s="162"/>
      <c r="D390" s="162"/>
    </row>
    <row r="391">
      <c r="A391" s="162"/>
      <c r="B391" s="162"/>
      <c r="C391" s="162"/>
      <c r="D391" s="162"/>
    </row>
    <row r="392">
      <c r="A392" s="162"/>
      <c r="B392" s="162"/>
      <c r="C392" s="162"/>
      <c r="D392" s="162"/>
    </row>
    <row r="393">
      <c r="A393" s="162"/>
      <c r="B393" s="162"/>
      <c r="C393" s="162"/>
      <c r="D393" s="162"/>
    </row>
    <row r="394">
      <c r="A394" s="162"/>
      <c r="B394" s="162"/>
      <c r="C394" s="162"/>
      <c r="D394" s="162"/>
    </row>
    <row r="395">
      <c r="A395" s="162"/>
      <c r="B395" s="162"/>
      <c r="C395" s="162"/>
      <c r="D395" s="162"/>
    </row>
    <row r="396">
      <c r="A396" s="162"/>
      <c r="B396" s="162"/>
      <c r="C396" s="162"/>
      <c r="D396" s="162"/>
    </row>
    <row r="397">
      <c r="A397" s="162"/>
      <c r="B397" s="162"/>
      <c r="C397" s="162"/>
      <c r="D397" s="162"/>
    </row>
    <row r="398">
      <c r="A398" s="162"/>
      <c r="B398" s="162"/>
      <c r="C398" s="162"/>
      <c r="D398" s="162"/>
    </row>
    <row r="399">
      <c r="A399" s="162"/>
      <c r="B399" s="162"/>
      <c r="C399" s="162"/>
      <c r="D399" s="162"/>
    </row>
    <row r="400">
      <c r="A400" s="162"/>
      <c r="B400" s="162"/>
      <c r="C400" s="162"/>
      <c r="D400" s="162"/>
    </row>
    <row r="401">
      <c r="A401" s="162"/>
      <c r="B401" s="162"/>
      <c r="C401" s="162"/>
      <c r="D401" s="162"/>
    </row>
    <row r="402">
      <c r="A402" s="162"/>
      <c r="B402" s="162"/>
      <c r="C402" s="162"/>
      <c r="D402" s="162"/>
    </row>
    <row r="403">
      <c r="A403" s="162"/>
      <c r="B403" s="162"/>
      <c r="C403" s="162"/>
      <c r="D403" s="162"/>
    </row>
    <row r="404">
      <c r="A404" s="162"/>
      <c r="B404" s="162"/>
      <c r="C404" s="162"/>
      <c r="D404" s="162"/>
    </row>
    <row r="405">
      <c r="A405" s="162"/>
      <c r="B405" s="162"/>
      <c r="C405" s="162"/>
      <c r="D405" s="162"/>
    </row>
    <row r="406">
      <c r="A406" s="162"/>
      <c r="B406" s="162"/>
      <c r="C406" s="162"/>
      <c r="D406" s="162"/>
    </row>
    <row r="407">
      <c r="A407" s="162"/>
      <c r="B407" s="162"/>
      <c r="C407" s="162"/>
      <c r="D407" s="162"/>
    </row>
    <row r="408">
      <c r="A408" s="162"/>
      <c r="B408" s="162"/>
      <c r="C408" s="162"/>
      <c r="D408" s="162"/>
    </row>
    <row r="409">
      <c r="A409" s="162"/>
      <c r="B409" s="162"/>
      <c r="C409" s="162"/>
      <c r="D409" s="162"/>
    </row>
    <row r="410">
      <c r="A410" s="162"/>
      <c r="B410" s="162"/>
      <c r="C410" s="162"/>
      <c r="D410" s="162"/>
    </row>
    <row r="411">
      <c r="A411" s="162"/>
      <c r="B411" s="162"/>
      <c r="C411" s="162"/>
      <c r="D411" s="162"/>
    </row>
    <row r="412">
      <c r="A412" s="162"/>
      <c r="B412" s="162"/>
      <c r="C412" s="162"/>
      <c r="D412" s="162"/>
    </row>
    <row r="413">
      <c r="A413" s="162"/>
      <c r="B413" s="162"/>
      <c r="C413" s="162"/>
      <c r="D413" s="162"/>
    </row>
    <row r="414">
      <c r="A414" s="162"/>
      <c r="B414" s="162"/>
      <c r="C414" s="162"/>
      <c r="D414" s="162"/>
    </row>
    <row r="415">
      <c r="A415" s="162"/>
      <c r="B415" s="162"/>
      <c r="C415" s="162"/>
      <c r="D415" s="162"/>
    </row>
    <row r="416">
      <c r="A416" s="162"/>
      <c r="B416" s="162"/>
      <c r="C416" s="162"/>
      <c r="D416" s="162"/>
    </row>
    <row r="417">
      <c r="A417" s="162"/>
      <c r="B417" s="162"/>
      <c r="C417" s="162"/>
      <c r="D417" s="162"/>
    </row>
    <row r="418">
      <c r="A418" s="162"/>
      <c r="B418" s="162"/>
      <c r="C418" s="162"/>
      <c r="D418" s="162"/>
    </row>
    <row r="419">
      <c r="A419" s="162"/>
      <c r="B419" s="162"/>
      <c r="C419" s="162"/>
      <c r="D419" s="162"/>
    </row>
    <row r="420">
      <c r="A420" s="162"/>
      <c r="B420" s="162"/>
      <c r="C420" s="162"/>
      <c r="D420" s="162"/>
    </row>
    <row r="421">
      <c r="A421" s="162"/>
      <c r="B421" s="162"/>
      <c r="C421" s="162"/>
      <c r="D421" s="162"/>
    </row>
    <row r="422">
      <c r="A422" s="162"/>
      <c r="B422" s="162"/>
      <c r="C422" s="162"/>
      <c r="D422" s="162"/>
    </row>
    <row r="423">
      <c r="A423" s="162"/>
      <c r="B423" s="162"/>
      <c r="C423" s="162"/>
      <c r="D423" s="162"/>
    </row>
    <row r="424">
      <c r="A424" s="162"/>
      <c r="B424" s="162"/>
      <c r="C424" s="162"/>
      <c r="D424" s="162"/>
    </row>
    <row r="425">
      <c r="A425" s="162"/>
      <c r="B425" s="162"/>
      <c r="C425" s="162"/>
      <c r="D425" s="162"/>
    </row>
    <row r="426">
      <c r="A426" s="162"/>
      <c r="B426" s="162"/>
      <c r="C426" s="162"/>
      <c r="D426" s="162"/>
    </row>
    <row r="427">
      <c r="A427" s="162"/>
      <c r="B427" s="162"/>
      <c r="C427" s="162"/>
      <c r="D427" s="162"/>
    </row>
    <row r="428">
      <c r="A428" s="162"/>
      <c r="B428" s="162"/>
      <c r="C428" s="162"/>
      <c r="D428" s="162"/>
    </row>
    <row r="429">
      <c r="A429" s="162"/>
      <c r="B429" s="162"/>
      <c r="C429" s="162"/>
      <c r="D429" s="162"/>
    </row>
    <row r="430">
      <c r="A430" s="162"/>
      <c r="B430" s="162"/>
      <c r="C430" s="162"/>
      <c r="D430" s="162"/>
    </row>
    <row r="431">
      <c r="A431" s="162"/>
      <c r="B431" s="162"/>
      <c r="C431" s="162"/>
      <c r="D431" s="162"/>
    </row>
    <row r="432">
      <c r="A432" s="162"/>
      <c r="B432" s="162"/>
      <c r="C432" s="162"/>
      <c r="D432" s="162"/>
    </row>
    <row r="433">
      <c r="A433" s="162"/>
      <c r="B433" s="162"/>
      <c r="C433" s="162"/>
      <c r="D433" s="162"/>
    </row>
    <row r="434">
      <c r="A434" s="162"/>
      <c r="B434" s="162"/>
      <c r="C434" s="162"/>
      <c r="D434" s="162"/>
    </row>
    <row r="435">
      <c r="A435" s="162"/>
      <c r="B435" s="162"/>
      <c r="C435" s="162"/>
      <c r="D435" s="162"/>
    </row>
    <row r="436">
      <c r="A436" s="162"/>
      <c r="B436" s="162"/>
      <c r="C436" s="162"/>
      <c r="D436" s="162"/>
    </row>
    <row r="437">
      <c r="A437" s="162"/>
      <c r="B437" s="162"/>
      <c r="C437" s="162"/>
      <c r="D437" s="162"/>
    </row>
    <row r="438">
      <c r="A438" s="162"/>
      <c r="B438" s="162"/>
      <c r="C438" s="162"/>
      <c r="D438" s="162"/>
    </row>
    <row r="439">
      <c r="A439" s="162"/>
      <c r="B439" s="162"/>
      <c r="C439" s="162"/>
      <c r="D439" s="162"/>
    </row>
    <row r="440">
      <c r="A440" s="162"/>
      <c r="B440" s="162"/>
      <c r="C440" s="162"/>
      <c r="D440" s="162"/>
    </row>
    <row r="441">
      <c r="A441" s="162"/>
      <c r="B441" s="162"/>
      <c r="C441" s="162"/>
      <c r="D441" s="162"/>
    </row>
    <row r="442">
      <c r="A442" s="162"/>
      <c r="B442" s="162"/>
      <c r="C442" s="162"/>
      <c r="D442" s="162"/>
    </row>
    <row r="443">
      <c r="A443" s="162"/>
      <c r="B443" s="162"/>
      <c r="C443" s="162"/>
      <c r="D443" s="162"/>
    </row>
    <row r="444">
      <c r="A444" s="162"/>
      <c r="B444" s="162"/>
      <c r="C444" s="162"/>
      <c r="D444" s="162"/>
    </row>
    <row r="445">
      <c r="A445" s="162"/>
      <c r="B445" s="162"/>
      <c r="C445" s="162"/>
      <c r="D445" s="162"/>
    </row>
    <row r="446">
      <c r="A446" s="162"/>
      <c r="B446" s="162"/>
      <c r="C446" s="162"/>
      <c r="D446" s="162"/>
    </row>
    <row r="447">
      <c r="A447" s="162"/>
      <c r="B447" s="162"/>
      <c r="C447" s="162"/>
      <c r="D447" s="162"/>
    </row>
    <row r="448">
      <c r="A448" s="162"/>
      <c r="B448" s="162"/>
      <c r="C448" s="162"/>
      <c r="D448" s="162"/>
    </row>
    <row r="449">
      <c r="A449" s="162"/>
      <c r="B449" s="162"/>
      <c r="C449" s="162"/>
      <c r="D449" s="162"/>
    </row>
    <row r="450">
      <c r="A450" s="162"/>
      <c r="B450" s="162"/>
      <c r="C450" s="162"/>
      <c r="D450" s="162"/>
    </row>
    <row r="451">
      <c r="A451" s="162"/>
      <c r="B451" s="162"/>
      <c r="C451" s="162"/>
      <c r="D451" s="162"/>
    </row>
    <row r="452">
      <c r="A452" s="162"/>
      <c r="B452" s="162"/>
      <c r="C452" s="162"/>
      <c r="D452" s="162"/>
    </row>
    <row r="453">
      <c r="A453" s="162"/>
      <c r="B453" s="162"/>
      <c r="C453" s="162"/>
      <c r="D453" s="162"/>
    </row>
    <row r="454">
      <c r="A454" s="162"/>
      <c r="B454" s="162"/>
      <c r="C454" s="162"/>
      <c r="D454" s="162"/>
    </row>
    <row r="455">
      <c r="A455" s="162"/>
      <c r="B455" s="162"/>
      <c r="C455" s="162"/>
      <c r="D455" s="162"/>
    </row>
    <row r="456">
      <c r="A456" s="162"/>
      <c r="B456" s="162"/>
      <c r="C456" s="162"/>
      <c r="D456" s="162"/>
    </row>
    <row r="457">
      <c r="A457" s="162"/>
      <c r="B457" s="162"/>
      <c r="C457" s="162"/>
      <c r="D457" s="162"/>
    </row>
    <row r="458">
      <c r="A458" s="162"/>
      <c r="B458" s="162"/>
      <c r="C458" s="162"/>
      <c r="D458" s="162"/>
    </row>
    <row r="459">
      <c r="A459" s="162"/>
      <c r="B459" s="162"/>
      <c r="C459" s="162"/>
      <c r="D459" s="162"/>
    </row>
    <row r="460">
      <c r="A460" s="162"/>
      <c r="B460" s="162"/>
      <c r="C460" s="162"/>
      <c r="D460" s="162"/>
    </row>
    <row r="461">
      <c r="A461" s="162"/>
      <c r="B461" s="162"/>
      <c r="C461" s="162"/>
      <c r="D461" s="162"/>
    </row>
    <row r="462">
      <c r="A462" s="162"/>
      <c r="B462" s="162"/>
      <c r="C462" s="162"/>
      <c r="D462" s="162"/>
    </row>
    <row r="463">
      <c r="A463" s="162"/>
      <c r="B463" s="162"/>
      <c r="C463" s="162"/>
      <c r="D463" s="162"/>
    </row>
    <row r="464">
      <c r="A464" s="162"/>
      <c r="B464" s="162"/>
      <c r="C464" s="162"/>
      <c r="D464" s="162"/>
    </row>
    <row r="465">
      <c r="A465" s="162"/>
      <c r="B465" s="162"/>
      <c r="C465" s="162"/>
      <c r="D465" s="162"/>
    </row>
    <row r="466">
      <c r="A466" s="162"/>
      <c r="B466" s="162"/>
      <c r="C466" s="162"/>
      <c r="D466" s="162"/>
    </row>
    <row r="467">
      <c r="A467" s="162"/>
      <c r="B467" s="162"/>
      <c r="C467" s="162"/>
      <c r="D467" s="162"/>
    </row>
    <row r="468">
      <c r="A468" s="162"/>
      <c r="B468" s="162"/>
      <c r="C468" s="162"/>
      <c r="D468" s="162"/>
    </row>
    <row r="469">
      <c r="A469" s="162"/>
      <c r="B469" s="162"/>
      <c r="C469" s="162"/>
      <c r="D469" s="162"/>
    </row>
    <row r="470">
      <c r="A470" s="162"/>
      <c r="B470" s="162"/>
      <c r="C470" s="162"/>
      <c r="D470" s="162"/>
    </row>
    <row r="471">
      <c r="A471" s="162"/>
      <c r="B471" s="162"/>
      <c r="C471" s="162"/>
      <c r="D471" s="162"/>
    </row>
    <row r="472">
      <c r="A472" s="162"/>
      <c r="B472" s="162"/>
      <c r="C472" s="162"/>
      <c r="D472" s="162"/>
    </row>
    <row r="473">
      <c r="A473" s="162"/>
      <c r="B473" s="162"/>
      <c r="C473" s="162"/>
      <c r="D473" s="162"/>
    </row>
    <row r="474">
      <c r="A474" s="162"/>
      <c r="B474" s="162"/>
      <c r="C474" s="162"/>
      <c r="D474" s="162"/>
    </row>
    <row r="475">
      <c r="A475" s="162"/>
      <c r="B475" s="162"/>
      <c r="C475" s="162"/>
      <c r="D475" s="162"/>
    </row>
    <row r="476">
      <c r="A476" s="162"/>
      <c r="B476" s="162"/>
      <c r="C476" s="162"/>
      <c r="D476" s="162"/>
    </row>
    <row r="477">
      <c r="A477" s="162"/>
      <c r="B477" s="162"/>
      <c r="C477" s="162"/>
      <c r="D477" s="162"/>
    </row>
    <row r="478">
      <c r="A478" s="162"/>
      <c r="B478" s="162"/>
      <c r="C478" s="162"/>
      <c r="D478" s="162"/>
    </row>
    <row r="479">
      <c r="A479" s="162"/>
      <c r="B479" s="162"/>
      <c r="C479" s="162"/>
      <c r="D479" s="162"/>
    </row>
    <row r="480">
      <c r="A480" s="162"/>
      <c r="B480" s="162"/>
      <c r="C480" s="162"/>
      <c r="D480" s="162"/>
    </row>
    <row r="481">
      <c r="A481" s="162"/>
      <c r="B481" s="162"/>
      <c r="C481" s="162"/>
      <c r="D481" s="162"/>
    </row>
    <row r="482">
      <c r="A482" s="162"/>
      <c r="B482" s="162"/>
      <c r="C482" s="162"/>
      <c r="D482" s="162"/>
    </row>
    <row r="483">
      <c r="A483" s="162"/>
      <c r="B483" s="162"/>
      <c r="C483" s="162"/>
      <c r="D483" s="162"/>
    </row>
    <row r="484">
      <c r="A484" s="162"/>
      <c r="B484" s="162"/>
      <c r="C484" s="162"/>
      <c r="D484" s="162"/>
    </row>
    <row r="485">
      <c r="A485" s="162"/>
      <c r="B485" s="162"/>
      <c r="C485" s="162"/>
      <c r="D485" s="162"/>
    </row>
    <row r="486">
      <c r="A486" s="162"/>
      <c r="B486" s="162"/>
      <c r="C486" s="162"/>
      <c r="D486" s="162"/>
    </row>
    <row r="487">
      <c r="A487" s="162"/>
      <c r="B487" s="162"/>
      <c r="C487" s="162"/>
      <c r="D487" s="162"/>
    </row>
    <row r="488">
      <c r="A488" s="162"/>
      <c r="B488" s="162"/>
      <c r="C488" s="162"/>
      <c r="D488" s="162"/>
    </row>
    <row r="489">
      <c r="A489" s="162"/>
      <c r="B489" s="162"/>
      <c r="C489" s="162"/>
      <c r="D489" s="162"/>
    </row>
    <row r="490">
      <c r="A490" s="162"/>
      <c r="B490" s="162"/>
      <c r="C490" s="162"/>
      <c r="D490" s="162"/>
    </row>
    <row r="491">
      <c r="A491" s="162"/>
      <c r="B491" s="162"/>
      <c r="C491" s="162"/>
      <c r="D491" s="162"/>
    </row>
    <row r="492">
      <c r="A492" s="162"/>
      <c r="B492" s="162"/>
      <c r="C492" s="162"/>
      <c r="D492" s="162"/>
    </row>
    <row r="493">
      <c r="A493" s="162"/>
      <c r="B493" s="162"/>
      <c r="C493" s="162"/>
      <c r="D493" s="162"/>
    </row>
    <row r="494">
      <c r="A494" s="162"/>
      <c r="B494" s="162"/>
      <c r="C494" s="162"/>
      <c r="D494" s="162"/>
    </row>
    <row r="495">
      <c r="A495" s="162"/>
      <c r="B495" s="162"/>
      <c r="C495" s="162"/>
      <c r="D495" s="162"/>
    </row>
    <row r="496">
      <c r="A496" s="162"/>
      <c r="B496" s="162"/>
      <c r="C496" s="162"/>
      <c r="D496" s="162"/>
    </row>
    <row r="497">
      <c r="A497" s="162"/>
      <c r="B497" s="162"/>
      <c r="C497" s="162"/>
      <c r="D497" s="162"/>
    </row>
    <row r="498">
      <c r="A498" s="162"/>
      <c r="B498" s="162"/>
      <c r="C498" s="162"/>
      <c r="D498" s="162"/>
    </row>
    <row r="499">
      <c r="A499" s="162"/>
      <c r="B499" s="162"/>
      <c r="C499" s="162"/>
      <c r="D499" s="162"/>
    </row>
    <row r="500">
      <c r="A500" s="162"/>
      <c r="B500" s="162"/>
      <c r="C500" s="162"/>
      <c r="D500" s="162"/>
    </row>
    <row r="501">
      <c r="A501" s="162"/>
      <c r="B501" s="162"/>
      <c r="C501" s="162"/>
      <c r="D501" s="162"/>
    </row>
    <row r="502">
      <c r="A502" s="162"/>
      <c r="B502" s="162"/>
      <c r="C502" s="162"/>
      <c r="D502" s="162"/>
    </row>
    <row r="503">
      <c r="A503" s="162"/>
      <c r="B503" s="162"/>
      <c r="C503" s="162"/>
      <c r="D503" s="162"/>
    </row>
    <row r="504">
      <c r="A504" s="162"/>
      <c r="B504" s="162"/>
      <c r="C504" s="162"/>
      <c r="D504" s="162"/>
    </row>
    <row r="505">
      <c r="A505" s="162"/>
      <c r="B505" s="162"/>
      <c r="C505" s="162"/>
      <c r="D505" s="162"/>
    </row>
    <row r="506">
      <c r="A506" s="162"/>
      <c r="B506" s="162"/>
      <c r="C506" s="162"/>
      <c r="D506" s="162"/>
    </row>
    <row r="507">
      <c r="A507" s="162"/>
      <c r="B507" s="162"/>
      <c r="C507" s="162"/>
      <c r="D507" s="162"/>
    </row>
    <row r="508">
      <c r="A508" s="162"/>
      <c r="B508" s="162"/>
      <c r="C508" s="162"/>
      <c r="D508" s="162"/>
    </row>
    <row r="509">
      <c r="A509" s="162"/>
      <c r="B509" s="162"/>
      <c r="C509" s="162"/>
      <c r="D509" s="162"/>
    </row>
    <row r="510">
      <c r="A510" s="162"/>
      <c r="B510" s="162"/>
      <c r="C510" s="162"/>
      <c r="D510" s="162"/>
    </row>
    <row r="511">
      <c r="A511" s="162"/>
      <c r="B511" s="162"/>
      <c r="C511" s="162"/>
      <c r="D511" s="162"/>
    </row>
    <row r="512">
      <c r="A512" s="162"/>
      <c r="B512" s="162"/>
      <c r="C512" s="162"/>
      <c r="D512" s="162"/>
    </row>
    <row r="513">
      <c r="A513" s="162"/>
      <c r="B513" s="162"/>
      <c r="C513" s="162"/>
      <c r="D513" s="162"/>
    </row>
    <row r="514">
      <c r="A514" s="162"/>
      <c r="B514" s="162"/>
      <c r="C514" s="162"/>
      <c r="D514" s="162"/>
    </row>
    <row r="515">
      <c r="A515" s="162"/>
      <c r="B515" s="162"/>
      <c r="C515" s="162"/>
      <c r="D515" s="162"/>
    </row>
    <row r="516">
      <c r="A516" s="162"/>
      <c r="B516" s="162"/>
      <c r="C516" s="162"/>
      <c r="D516" s="162"/>
    </row>
    <row r="517">
      <c r="A517" s="162"/>
      <c r="B517" s="162"/>
      <c r="C517" s="162"/>
      <c r="D517" s="162"/>
    </row>
    <row r="518">
      <c r="A518" s="162"/>
      <c r="B518" s="162"/>
      <c r="C518" s="162"/>
      <c r="D518" s="162"/>
    </row>
    <row r="519">
      <c r="A519" s="162"/>
      <c r="B519" s="162"/>
      <c r="C519" s="162"/>
      <c r="D519" s="162"/>
    </row>
    <row r="520">
      <c r="A520" s="162"/>
      <c r="B520" s="162"/>
      <c r="C520" s="162"/>
      <c r="D520" s="162"/>
    </row>
    <row r="521">
      <c r="A521" s="162"/>
      <c r="B521" s="162"/>
      <c r="C521" s="162"/>
      <c r="D521" s="162"/>
    </row>
    <row r="522">
      <c r="A522" s="162"/>
      <c r="B522" s="162"/>
      <c r="C522" s="162"/>
      <c r="D522" s="162"/>
    </row>
    <row r="523">
      <c r="A523" s="162"/>
      <c r="B523" s="162"/>
      <c r="C523" s="162"/>
      <c r="D523" s="162"/>
    </row>
    <row r="524">
      <c r="A524" s="162"/>
      <c r="B524" s="162"/>
      <c r="C524" s="162"/>
      <c r="D524" s="162"/>
    </row>
    <row r="525">
      <c r="A525" s="162"/>
      <c r="B525" s="162"/>
      <c r="C525" s="162"/>
      <c r="D525" s="162"/>
    </row>
    <row r="526">
      <c r="A526" s="162"/>
      <c r="B526" s="162"/>
      <c r="C526" s="162"/>
      <c r="D526" s="162"/>
    </row>
    <row r="527">
      <c r="A527" s="162"/>
      <c r="B527" s="162"/>
      <c r="C527" s="162"/>
      <c r="D527" s="162"/>
    </row>
    <row r="528">
      <c r="A528" s="162"/>
      <c r="B528" s="162"/>
      <c r="C528" s="162"/>
      <c r="D528" s="162"/>
    </row>
    <row r="529">
      <c r="A529" s="162"/>
      <c r="B529" s="162"/>
      <c r="C529" s="162"/>
      <c r="D529" s="162"/>
    </row>
    <row r="530">
      <c r="A530" s="162"/>
      <c r="B530" s="162"/>
      <c r="C530" s="162"/>
      <c r="D530" s="162"/>
    </row>
    <row r="531">
      <c r="A531" s="162"/>
      <c r="B531" s="162"/>
      <c r="C531" s="162"/>
      <c r="D531" s="162"/>
    </row>
    <row r="532">
      <c r="A532" s="162"/>
      <c r="B532" s="162"/>
      <c r="C532" s="162"/>
      <c r="D532" s="162"/>
    </row>
    <row r="533">
      <c r="A533" s="162"/>
      <c r="B533" s="162"/>
      <c r="C533" s="162"/>
      <c r="D533" s="162"/>
    </row>
    <row r="534">
      <c r="A534" s="162"/>
      <c r="B534" s="162"/>
      <c r="C534" s="162"/>
      <c r="D534" s="162"/>
    </row>
    <row r="535">
      <c r="A535" s="162"/>
      <c r="B535" s="162"/>
      <c r="C535" s="162"/>
      <c r="D535" s="162"/>
    </row>
    <row r="536">
      <c r="A536" s="162"/>
      <c r="B536" s="162"/>
      <c r="C536" s="162"/>
      <c r="D536" s="162"/>
    </row>
    <row r="537">
      <c r="A537" s="162"/>
      <c r="B537" s="162"/>
      <c r="C537" s="162"/>
      <c r="D537" s="162"/>
    </row>
    <row r="538">
      <c r="A538" s="162"/>
      <c r="B538" s="162"/>
      <c r="C538" s="162"/>
      <c r="D538" s="162"/>
    </row>
    <row r="539">
      <c r="A539" s="162"/>
      <c r="B539" s="162"/>
      <c r="C539" s="162"/>
      <c r="D539" s="162"/>
    </row>
    <row r="540">
      <c r="A540" s="162"/>
      <c r="B540" s="162"/>
      <c r="C540" s="162"/>
      <c r="D540" s="162"/>
    </row>
    <row r="541">
      <c r="A541" s="162"/>
      <c r="B541" s="162"/>
      <c r="C541" s="162"/>
      <c r="D541" s="162"/>
    </row>
    <row r="542">
      <c r="A542" s="162"/>
      <c r="B542" s="162"/>
      <c r="C542" s="162"/>
      <c r="D542" s="162"/>
    </row>
    <row r="543">
      <c r="A543" s="162"/>
      <c r="B543" s="162"/>
      <c r="C543" s="162"/>
      <c r="D543" s="162"/>
    </row>
    <row r="544">
      <c r="A544" s="162"/>
      <c r="B544" s="162"/>
      <c r="C544" s="162"/>
      <c r="D544" s="162"/>
    </row>
    <row r="545">
      <c r="A545" s="162"/>
      <c r="B545" s="162"/>
      <c r="C545" s="162"/>
      <c r="D545" s="162"/>
    </row>
    <row r="546">
      <c r="A546" s="162"/>
      <c r="B546" s="162"/>
      <c r="C546" s="162"/>
      <c r="D546" s="162"/>
    </row>
    <row r="547">
      <c r="A547" s="162"/>
      <c r="B547" s="162"/>
      <c r="C547" s="162"/>
      <c r="D547" s="162"/>
    </row>
    <row r="548">
      <c r="A548" s="162"/>
      <c r="B548" s="162"/>
      <c r="C548" s="162"/>
      <c r="D548" s="162"/>
    </row>
    <row r="549">
      <c r="A549" s="162"/>
      <c r="B549" s="162"/>
      <c r="C549" s="162"/>
      <c r="D549" s="162"/>
    </row>
    <row r="550">
      <c r="A550" s="162"/>
      <c r="B550" s="162"/>
      <c r="C550" s="162"/>
      <c r="D550" s="162"/>
    </row>
    <row r="551">
      <c r="A551" s="162"/>
      <c r="B551" s="162"/>
      <c r="C551" s="162"/>
      <c r="D551" s="162"/>
    </row>
    <row r="552">
      <c r="A552" s="162"/>
      <c r="B552" s="162"/>
      <c r="C552" s="162"/>
      <c r="D552" s="162"/>
    </row>
    <row r="553">
      <c r="A553" s="162"/>
      <c r="B553" s="162"/>
      <c r="C553" s="162"/>
      <c r="D553" s="162"/>
    </row>
    <row r="554">
      <c r="A554" s="162"/>
      <c r="B554" s="162"/>
      <c r="C554" s="162"/>
      <c r="D554" s="162"/>
    </row>
    <row r="555">
      <c r="A555" s="162"/>
      <c r="B555" s="162"/>
      <c r="C555" s="162"/>
      <c r="D555" s="162"/>
    </row>
    <row r="556">
      <c r="A556" s="162"/>
      <c r="B556" s="162"/>
      <c r="C556" s="162"/>
      <c r="D556" s="162"/>
    </row>
    <row r="557">
      <c r="A557" s="162"/>
      <c r="B557" s="162"/>
      <c r="C557" s="162"/>
      <c r="D557" s="162"/>
    </row>
    <row r="558">
      <c r="A558" s="162"/>
      <c r="B558" s="162"/>
      <c r="C558" s="162"/>
      <c r="D558" s="162"/>
    </row>
    <row r="559">
      <c r="A559" s="162"/>
      <c r="B559" s="162"/>
      <c r="C559" s="162"/>
      <c r="D559" s="162"/>
    </row>
    <row r="560">
      <c r="A560" s="162"/>
      <c r="B560" s="162"/>
      <c r="C560" s="162"/>
      <c r="D560" s="162"/>
    </row>
    <row r="561">
      <c r="A561" s="162"/>
      <c r="B561" s="162"/>
      <c r="C561" s="162"/>
      <c r="D561" s="162"/>
    </row>
    <row r="562">
      <c r="A562" s="162"/>
      <c r="B562" s="162"/>
      <c r="C562" s="162"/>
      <c r="D562" s="162"/>
    </row>
    <row r="563">
      <c r="A563" s="162"/>
      <c r="B563" s="162"/>
      <c r="C563" s="162"/>
      <c r="D563" s="162"/>
    </row>
    <row r="564">
      <c r="A564" s="162"/>
      <c r="B564" s="162"/>
      <c r="C564" s="162"/>
      <c r="D564" s="162"/>
    </row>
    <row r="565">
      <c r="A565" s="162"/>
      <c r="B565" s="162"/>
      <c r="C565" s="162"/>
      <c r="D565" s="162"/>
    </row>
    <row r="566">
      <c r="A566" s="162"/>
      <c r="B566" s="162"/>
      <c r="C566" s="162"/>
      <c r="D566" s="162"/>
    </row>
    <row r="567">
      <c r="A567" s="162"/>
      <c r="B567" s="162"/>
      <c r="C567" s="162"/>
      <c r="D567" s="162"/>
    </row>
    <row r="568">
      <c r="A568" s="162"/>
      <c r="B568" s="162"/>
      <c r="C568" s="162"/>
      <c r="D568" s="162"/>
    </row>
    <row r="569">
      <c r="A569" s="162"/>
      <c r="B569" s="162"/>
      <c r="C569" s="162"/>
      <c r="D569" s="162"/>
    </row>
    <row r="570">
      <c r="A570" s="162"/>
      <c r="B570" s="162"/>
      <c r="C570" s="162"/>
      <c r="D570" s="162"/>
    </row>
    <row r="571">
      <c r="A571" s="162"/>
      <c r="B571" s="162"/>
      <c r="C571" s="162"/>
      <c r="D571" s="162"/>
    </row>
    <row r="572">
      <c r="A572" s="162"/>
      <c r="B572" s="162"/>
      <c r="C572" s="162"/>
      <c r="D572" s="162"/>
    </row>
    <row r="573">
      <c r="A573" s="162"/>
      <c r="B573" s="162"/>
      <c r="C573" s="162"/>
      <c r="D573" s="162"/>
    </row>
    <row r="574">
      <c r="A574" s="162"/>
      <c r="B574" s="162"/>
      <c r="C574" s="162"/>
      <c r="D574" s="162"/>
    </row>
    <row r="575">
      <c r="A575" s="162"/>
      <c r="B575" s="162"/>
      <c r="C575" s="162"/>
      <c r="D575" s="162"/>
    </row>
    <row r="576">
      <c r="A576" s="162"/>
      <c r="B576" s="162"/>
      <c r="C576" s="162"/>
      <c r="D576" s="162"/>
    </row>
    <row r="577">
      <c r="A577" s="162"/>
      <c r="B577" s="162"/>
      <c r="C577" s="162"/>
      <c r="D577" s="162"/>
    </row>
    <row r="578">
      <c r="A578" s="162"/>
      <c r="B578" s="162"/>
      <c r="C578" s="162"/>
      <c r="D578" s="162"/>
    </row>
    <row r="579">
      <c r="A579" s="162"/>
      <c r="B579" s="162"/>
      <c r="C579" s="162"/>
      <c r="D579" s="162"/>
    </row>
    <row r="580">
      <c r="A580" s="162"/>
      <c r="B580" s="162"/>
      <c r="C580" s="162"/>
      <c r="D580" s="162"/>
    </row>
    <row r="581">
      <c r="A581" s="162"/>
      <c r="B581" s="162"/>
      <c r="C581" s="162"/>
      <c r="D581" s="162"/>
    </row>
    <row r="582">
      <c r="A582" s="162"/>
      <c r="B582" s="162"/>
      <c r="C582" s="162"/>
      <c r="D582" s="162"/>
    </row>
    <row r="583">
      <c r="A583" s="162"/>
      <c r="B583" s="162"/>
      <c r="C583" s="162"/>
      <c r="D583" s="162"/>
    </row>
    <row r="584">
      <c r="A584" s="162"/>
      <c r="B584" s="162"/>
      <c r="C584" s="162"/>
      <c r="D584" s="162"/>
    </row>
    <row r="585">
      <c r="A585" s="162"/>
      <c r="B585" s="162"/>
      <c r="C585" s="162"/>
      <c r="D585" s="162"/>
    </row>
    <row r="586">
      <c r="A586" s="162"/>
      <c r="B586" s="162"/>
      <c r="C586" s="162"/>
      <c r="D586" s="162"/>
    </row>
    <row r="587">
      <c r="A587" s="162"/>
      <c r="B587" s="162"/>
      <c r="C587" s="162"/>
      <c r="D587" s="162"/>
    </row>
    <row r="588">
      <c r="A588" s="162"/>
      <c r="B588" s="162"/>
      <c r="C588" s="162"/>
      <c r="D588" s="162"/>
    </row>
    <row r="589">
      <c r="A589" s="162"/>
      <c r="B589" s="162"/>
      <c r="C589" s="162"/>
      <c r="D589" s="162"/>
    </row>
    <row r="590">
      <c r="A590" s="162"/>
      <c r="B590" s="162"/>
      <c r="C590" s="162"/>
      <c r="D590" s="162"/>
    </row>
    <row r="591">
      <c r="A591" s="162"/>
      <c r="B591" s="162"/>
      <c r="C591" s="162"/>
      <c r="D591" s="162"/>
    </row>
    <row r="592">
      <c r="A592" s="162"/>
      <c r="B592" s="162"/>
      <c r="C592" s="162"/>
      <c r="D592" s="162"/>
    </row>
    <row r="593">
      <c r="A593" s="162"/>
      <c r="B593" s="162"/>
      <c r="C593" s="162"/>
      <c r="D593" s="162"/>
    </row>
    <row r="594">
      <c r="A594" s="162"/>
      <c r="B594" s="162"/>
      <c r="C594" s="162"/>
      <c r="D594" s="162"/>
    </row>
    <row r="595">
      <c r="A595" s="162"/>
      <c r="B595" s="162"/>
      <c r="C595" s="162"/>
      <c r="D595" s="162"/>
    </row>
    <row r="596">
      <c r="A596" s="162"/>
      <c r="B596" s="162"/>
      <c r="C596" s="162"/>
      <c r="D596" s="162"/>
    </row>
    <row r="597">
      <c r="A597" s="162"/>
      <c r="B597" s="162"/>
      <c r="C597" s="162"/>
      <c r="D597" s="162"/>
    </row>
    <row r="598">
      <c r="A598" s="162"/>
      <c r="B598" s="162"/>
      <c r="C598" s="162"/>
      <c r="D598" s="162"/>
    </row>
    <row r="599">
      <c r="A599" s="162"/>
      <c r="B599" s="162"/>
      <c r="C599" s="162"/>
      <c r="D599" s="162"/>
    </row>
    <row r="600">
      <c r="A600" s="162"/>
      <c r="B600" s="162"/>
      <c r="C600" s="162"/>
      <c r="D600" s="162"/>
    </row>
    <row r="601">
      <c r="A601" s="162"/>
      <c r="B601" s="162"/>
      <c r="C601" s="162"/>
      <c r="D601" s="162"/>
    </row>
    <row r="602">
      <c r="A602" s="162"/>
      <c r="B602" s="162"/>
      <c r="C602" s="162"/>
      <c r="D602" s="162"/>
    </row>
    <row r="603">
      <c r="A603" s="162"/>
      <c r="B603" s="162"/>
      <c r="C603" s="162"/>
      <c r="D603" s="162"/>
    </row>
    <row r="604">
      <c r="A604" s="162"/>
      <c r="B604" s="162"/>
      <c r="C604" s="162"/>
      <c r="D604" s="162"/>
    </row>
    <row r="605">
      <c r="A605" s="162"/>
      <c r="B605" s="162"/>
      <c r="C605" s="162"/>
      <c r="D605" s="162"/>
    </row>
    <row r="606">
      <c r="A606" s="162"/>
      <c r="B606" s="162"/>
      <c r="C606" s="162"/>
      <c r="D606" s="162"/>
    </row>
    <row r="607">
      <c r="A607" s="162"/>
      <c r="B607" s="162"/>
      <c r="C607" s="162"/>
      <c r="D607" s="162"/>
    </row>
    <row r="608">
      <c r="A608" s="162"/>
      <c r="B608" s="162"/>
      <c r="C608" s="162"/>
      <c r="D608" s="162"/>
    </row>
    <row r="609">
      <c r="A609" s="162"/>
      <c r="B609" s="162"/>
      <c r="C609" s="162"/>
      <c r="D609" s="162"/>
    </row>
    <row r="610">
      <c r="A610" s="162"/>
      <c r="B610" s="162"/>
      <c r="C610" s="162"/>
      <c r="D610" s="162"/>
    </row>
    <row r="611">
      <c r="A611" s="162"/>
      <c r="B611" s="162"/>
      <c r="C611" s="162"/>
      <c r="D611" s="162"/>
    </row>
    <row r="612">
      <c r="A612" s="162"/>
      <c r="B612" s="162"/>
      <c r="C612" s="162"/>
      <c r="D612" s="162"/>
    </row>
    <row r="613">
      <c r="A613" s="162"/>
      <c r="B613" s="162"/>
      <c r="C613" s="162"/>
      <c r="D613" s="162"/>
    </row>
    <row r="614">
      <c r="A614" s="162"/>
      <c r="B614" s="162"/>
      <c r="C614" s="162"/>
      <c r="D614" s="162"/>
    </row>
    <row r="615">
      <c r="A615" s="162"/>
      <c r="B615" s="162"/>
      <c r="C615" s="162"/>
      <c r="D615" s="162"/>
    </row>
    <row r="616">
      <c r="A616" s="162"/>
      <c r="B616" s="162"/>
      <c r="C616" s="162"/>
      <c r="D616" s="162"/>
    </row>
    <row r="617">
      <c r="A617" s="162"/>
      <c r="B617" s="162"/>
      <c r="C617" s="162"/>
      <c r="D617" s="162"/>
    </row>
    <row r="618">
      <c r="A618" s="162"/>
      <c r="B618" s="162"/>
      <c r="C618" s="162"/>
      <c r="D618" s="162"/>
    </row>
    <row r="619">
      <c r="A619" s="162"/>
      <c r="B619" s="162"/>
      <c r="C619" s="162"/>
      <c r="D619" s="162"/>
    </row>
    <row r="620">
      <c r="A620" s="162"/>
      <c r="B620" s="162"/>
      <c r="C620" s="162"/>
      <c r="D620" s="162"/>
    </row>
    <row r="621">
      <c r="A621" s="162"/>
      <c r="B621" s="162"/>
      <c r="C621" s="162"/>
      <c r="D621" s="162"/>
    </row>
    <row r="622">
      <c r="A622" s="162"/>
      <c r="B622" s="162"/>
      <c r="C622" s="162"/>
      <c r="D622" s="162"/>
    </row>
    <row r="623">
      <c r="A623" s="162"/>
      <c r="B623" s="162"/>
      <c r="C623" s="162"/>
      <c r="D623" s="162"/>
    </row>
    <row r="624">
      <c r="A624" s="162"/>
      <c r="B624" s="162"/>
      <c r="C624" s="162"/>
      <c r="D624" s="162"/>
    </row>
    <row r="625">
      <c r="A625" s="162"/>
      <c r="B625" s="162"/>
      <c r="C625" s="162"/>
      <c r="D625" s="162"/>
    </row>
    <row r="626">
      <c r="A626" s="162"/>
      <c r="B626" s="162"/>
      <c r="C626" s="162"/>
      <c r="D626" s="162"/>
    </row>
    <row r="627">
      <c r="A627" s="162"/>
      <c r="B627" s="162"/>
      <c r="C627" s="162"/>
      <c r="D627" s="162"/>
    </row>
    <row r="628">
      <c r="A628" s="162"/>
      <c r="B628" s="162"/>
      <c r="C628" s="162"/>
      <c r="D628" s="162"/>
    </row>
    <row r="629">
      <c r="A629" s="162"/>
      <c r="B629" s="162"/>
      <c r="C629" s="162"/>
      <c r="D629" s="162"/>
    </row>
    <row r="630">
      <c r="A630" s="162"/>
      <c r="B630" s="162"/>
      <c r="C630" s="162"/>
      <c r="D630" s="162"/>
    </row>
    <row r="631">
      <c r="A631" s="162"/>
      <c r="B631" s="162"/>
      <c r="C631" s="162"/>
      <c r="D631" s="162"/>
    </row>
    <row r="632">
      <c r="A632" s="162"/>
      <c r="B632" s="162"/>
      <c r="C632" s="162"/>
      <c r="D632" s="162"/>
    </row>
    <row r="633">
      <c r="A633" s="162"/>
      <c r="B633" s="162"/>
      <c r="C633" s="162"/>
      <c r="D633" s="162"/>
    </row>
    <row r="634">
      <c r="A634" s="162"/>
      <c r="B634" s="162"/>
      <c r="C634" s="162"/>
      <c r="D634" s="162"/>
    </row>
    <row r="635">
      <c r="A635" s="162"/>
      <c r="B635" s="162"/>
      <c r="C635" s="162"/>
      <c r="D635" s="162"/>
    </row>
    <row r="636">
      <c r="A636" s="162"/>
      <c r="B636" s="162"/>
      <c r="C636" s="162"/>
      <c r="D636" s="162"/>
    </row>
    <row r="637">
      <c r="A637" s="162"/>
      <c r="B637" s="162"/>
      <c r="C637" s="162"/>
      <c r="D637" s="162"/>
    </row>
    <row r="638">
      <c r="A638" s="162"/>
      <c r="B638" s="162"/>
      <c r="C638" s="162"/>
      <c r="D638" s="162"/>
    </row>
    <row r="639">
      <c r="A639" s="162"/>
      <c r="B639" s="162"/>
      <c r="C639" s="162"/>
      <c r="D639" s="162"/>
    </row>
    <row r="640">
      <c r="A640" s="162"/>
      <c r="B640" s="162"/>
      <c r="C640" s="162"/>
      <c r="D640" s="162"/>
    </row>
    <row r="641">
      <c r="A641" s="162"/>
      <c r="B641" s="162"/>
      <c r="C641" s="162"/>
      <c r="D641" s="162"/>
    </row>
    <row r="642">
      <c r="A642" s="162"/>
      <c r="B642" s="162"/>
      <c r="C642" s="162"/>
      <c r="D642" s="162"/>
    </row>
    <row r="643">
      <c r="A643" s="162"/>
      <c r="B643" s="162"/>
      <c r="C643" s="162"/>
      <c r="D643" s="162"/>
    </row>
    <row r="644">
      <c r="A644" s="162"/>
      <c r="B644" s="162"/>
      <c r="C644" s="162"/>
      <c r="D644" s="162"/>
    </row>
    <row r="645">
      <c r="A645" s="162"/>
      <c r="B645" s="162"/>
      <c r="C645" s="162"/>
      <c r="D645" s="162"/>
    </row>
    <row r="646">
      <c r="A646" s="162"/>
      <c r="B646" s="162"/>
      <c r="C646" s="162"/>
      <c r="D646" s="162"/>
    </row>
    <row r="647">
      <c r="A647" s="162"/>
      <c r="B647" s="162"/>
      <c r="C647" s="162"/>
      <c r="D647" s="162"/>
    </row>
    <row r="648">
      <c r="A648" s="162"/>
      <c r="B648" s="162"/>
      <c r="C648" s="162"/>
      <c r="D648" s="162"/>
    </row>
    <row r="649">
      <c r="A649" s="162"/>
      <c r="B649" s="162"/>
      <c r="C649" s="162"/>
      <c r="D649" s="162"/>
    </row>
    <row r="650">
      <c r="A650" s="162"/>
      <c r="B650" s="162"/>
      <c r="C650" s="162"/>
      <c r="D650" s="162"/>
    </row>
    <row r="651">
      <c r="A651" s="162"/>
      <c r="B651" s="162"/>
      <c r="C651" s="162"/>
      <c r="D651" s="162"/>
    </row>
    <row r="652">
      <c r="A652" s="162"/>
      <c r="B652" s="162"/>
      <c r="C652" s="162"/>
      <c r="D652" s="162"/>
    </row>
    <row r="653">
      <c r="A653" s="162"/>
      <c r="B653" s="162"/>
      <c r="C653" s="162"/>
      <c r="D653" s="162"/>
    </row>
    <row r="654">
      <c r="A654" s="162"/>
      <c r="B654" s="162"/>
      <c r="C654" s="162"/>
      <c r="D654" s="162"/>
    </row>
    <row r="655">
      <c r="A655" s="162"/>
      <c r="B655" s="162"/>
      <c r="C655" s="162"/>
      <c r="D655" s="162"/>
    </row>
    <row r="656">
      <c r="A656" s="162"/>
      <c r="B656" s="162"/>
      <c r="C656" s="162"/>
      <c r="D656" s="162"/>
    </row>
    <row r="657">
      <c r="A657" s="162"/>
      <c r="B657" s="162"/>
      <c r="C657" s="162"/>
      <c r="D657" s="162"/>
    </row>
    <row r="658">
      <c r="A658" s="162"/>
      <c r="B658" s="162"/>
      <c r="C658" s="162"/>
      <c r="D658" s="162"/>
    </row>
    <row r="659">
      <c r="A659" s="162"/>
      <c r="B659" s="162"/>
      <c r="C659" s="162"/>
      <c r="D659" s="162"/>
    </row>
    <row r="660">
      <c r="A660" s="162"/>
      <c r="B660" s="162"/>
      <c r="C660" s="162"/>
      <c r="D660" s="162"/>
    </row>
    <row r="661">
      <c r="A661" s="162"/>
      <c r="B661" s="162"/>
      <c r="C661" s="162"/>
      <c r="D661" s="162"/>
    </row>
    <row r="662">
      <c r="A662" s="162"/>
      <c r="B662" s="162"/>
      <c r="C662" s="162"/>
      <c r="D662" s="162"/>
    </row>
    <row r="663">
      <c r="A663" s="162"/>
      <c r="B663" s="162"/>
      <c r="C663" s="162"/>
      <c r="D663" s="162"/>
    </row>
    <row r="664">
      <c r="A664" s="162"/>
      <c r="B664" s="162"/>
      <c r="C664" s="162"/>
      <c r="D664" s="162"/>
    </row>
    <row r="665">
      <c r="A665" s="162"/>
      <c r="B665" s="162"/>
      <c r="C665" s="162"/>
      <c r="D665" s="162"/>
    </row>
    <row r="666">
      <c r="A666" s="162"/>
      <c r="B666" s="162"/>
      <c r="C666" s="162"/>
      <c r="D666" s="162"/>
    </row>
    <row r="667">
      <c r="A667" s="162"/>
      <c r="B667" s="162"/>
      <c r="C667" s="162"/>
      <c r="D667" s="162"/>
    </row>
    <row r="668">
      <c r="A668" s="162"/>
      <c r="B668" s="162"/>
      <c r="C668" s="162"/>
      <c r="D668" s="162"/>
    </row>
    <row r="669">
      <c r="A669" s="162"/>
      <c r="B669" s="162"/>
      <c r="C669" s="162"/>
      <c r="D669" s="162"/>
    </row>
    <row r="670">
      <c r="A670" s="162"/>
      <c r="B670" s="162"/>
      <c r="C670" s="162"/>
      <c r="D670" s="162"/>
    </row>
    <row r="671">
      <c r="A671" s="162"/>
      <c r="B671" s="162"/>
      <c r="C671" s="162"/>
      <c r="D671" s="162"/>
    </row>
    <row r="672">
      <c r="A672" s="162"/>
      <c r="B672" s="162"/>
      <c r="C672" s="162"/>
      <c r="D672" s="162"/>
    </row>
    <row r="673">
      <c r="A673" s="162"/>
      <c r="B673" s="162"/>
      <c r="C673" s="162"/>
      <c r="D673" s="162"/>
    </row>
    <row r="674">
      <c r="A674" s="162"/>
      <c r="B674" s="162"/>
      <c r="C674" s="162"/>
      <c r="D674" s="162"/>
    </row>
    <row r="675">
      <c r="A675" s="162"/>
      <c r="B675" s="162"/>
      <c r="C675" s="162"/>
      <c r="D675" s="162"/>
    </row>
    <row r="676">
      <c r="A676" s="162"/>
      <c r="B676" s="162"/>
      <c r="C676" s="162"/>
      <c r="D676" s="162"/>
    </row>
    <row r="677">
      <c r="A677" s="162"/>
      <c r="B677" s="162"/>
      <c r="C677" s="162"/>
      <c r="D677" s="162"/>
    </row>
    <row r="678">
      <c r="A678" s="162"/>
      <c r="B678" s="162"/>
      <c r="C678" s="162"/>
      <c r="D678" s="162"/>
    </row>
    <row r="679">
      <c r="A679" s="162"/>
      <c r="B679" s="162"/>
      <c r="C679" s="162"/>
      <c r="D679" s="162"/>
    </row>
    <row r="680">
      <c r="A680" s="162"/>
      <c r="B680" s="162"/>
      <c r="C680" s="162"/>
      <c r="D680" s="162"/>
    </row>
    <row r="681">
      <c r="A681" s="162"/>
      <c r="B681" s="162"/>
      <c r="C681" s="162"/>
      <c r="D681" s="162"/>
    </row>
    <row r="682">
      <c r="A682" s="162"/>
      <c r="B682" s="162"/>
      <c r="C682" s="162"/>
      <c r="D682" s="162"/>
    </row>
    <row r="683">
      <c r="A683" s="162"/>
      <c r="B683" s="162"/>
      <c r="C683" s="162"/>
      <c r="D683" s="162"/>
    </row>
    <row r="684">
      <c r="A684" s="162"/>
      <c r="B684" s="162"/>
      <c r="C684" s="162"/>
      <c r="D684" s="162"/>
    </row>
    <row r="685">
      <c r="A685" s="162"/>
      <c r="B685" s="162"/>
      <c r="C685" s="162"/>
      <c r="D685" s="162"/>
    </row>
    <row r="686">
      <c r="A686" s="162"/>
      <c r="B686" s="162"/>
      <c r="C686" s="162"/>
      <c r="D686" s="162"/>
    </row>
    <row r="687">
      <c r="A687" s="162"/>
      <c r="B687" s="162"/>
      <c r="C687" s="162"/>
      <c r="D687" s="162"/>
    </row>
    <row r="688">
      <c r="A688" s="162"/>
      <c r="B688" s="162"/>
      <c r="C688" s="162"/>
      <c r="D688" s="162"/>
    </row>
    <row r="689">
      <c r="A689" s="162"/>
      <c r="B689" s="162"/>
      <c r="C689" s="162"/>
      <c r="D689" s="162"/>
    </row>
    <row r="690">
      <c r="A690" s="162"/>
      <c r="B690" s="162"/>
      <c r="C690" s="162"/>
      <c r="D690" s="162"/>
    </row>
    <row r="691">
      <c r="A691" s="162"/>
      <c r="B691" s="162"/>
      <c r="C691" s="162"/>
      <c r="D691" s="162"/>
    </row>
    <row r="692">
      <c r="A692" s="162"/>
      <c r="B692" s="162"/>
      <c r="C692" s="162"/>
      <c r="D692" s="162"/>
    </row>
    <row r="693">
      <c r="A693" s="162"/>
      <c r="B693" s="162"/>
      <c r="C693" s="162"/>
      <c r="D693" s="162"/>
    </row>
    <row r="694">
      <c r="A694" s="162"/>
      <c r="B694" s="162"/>
      <c r="C694" s="162"/>
      <c r="D694" s="162"/>
    </row>
    <row r="695">
      <c r="A695" s="162"/>
      <c r="B695" s="162"/>
      <c r="C695" s="162"/>
      <c r="D695" s="162"/>
    </row>
    <row r="696">
      <c r="A696" s="162"/>
      <c r="B696" s="162"/>
      <c r="C696" s="162"/>
      <c r="D696" s="162"/>
    </row>
    <row r="697">
      <c r="A697" s="162"/>
      <c r="B697" s="162"/>
      <c r="C697" s="162"/>
      <c r="D697" s="162"/>
    </row>
    <row r="698">
      <c r="A698" s="162"/>
      <c r="B698" s="162"/>
      <c r="C698" s="162"/>
      <c r="D698" s="162"/>
    </row>
    <row r="699">
      <c r="A699" s="162"/>
      <c r="B699" s="162"/>
      <c r="C699" s="162"/>
      <c r="D699" s="162"/>
    </row>
    <row r="700">
      <c r="A700" s="162"/>
      <c r="B700" s="162"/>
      <c r="C700" s="162"/>
      <c r="D700" s="162"/>
    </row>
    <row r="701">
      <c r="A701" s="162"/>
      <c r="B701" s="162"/>
      <c r="C701" s="162"/>
      <c r="D701" s="162"/>
    </row>
    <row r="702">
      <c r="A702" s="162"/>
      <c r="B702" s="162"/>
      <c r="C702" s="162"/>
      <c r="D702" s="162"/>
    </row>
    <row r="703">
      <c r="A703" s="162"/>
      <c r="B703" s="162"/>
      <c r="C703" s="162"/>
      <c r="D703" s="162"/>
    </row>
    <row r="704">
      <c r="A704" s="162"/>
      <c r="B704" s="162"/>
      <c r="C704" s="162"/>
      <c r="D704" s="162"/>
    </row>
    <row r="705">
      <c r="A705" s="162"/>
      <c r="B705" s="162"/>
      <c r="C705" s="162"/>
      <c r="D705" s="162"/>
    </row>
    <row r="706">
      <c r="A706" s="162"/>
      <c r="B706" s="162"/>
      <c r="C706" s="162"/>
      <c r="D706" s="162"/>
    </row>
    <row r="707">
      <c r="A707" s="162"/>
      <c r="B707" s="162"/>
      <c r="C707" s="162"/>
      <c r="D707" s="162"/>
    </row>
    <row r="708">
      <c r="A708" s="162"/>
      <c r="B708" s="162"/>
      <c r="C708" s="162"/>
      <c r="D708" s="162"/>
    </row>
    <row r="709">
      <c r="A709" s="162"/>
      <c r="B709" s="162"/>
      <c r="C709" s="162"/>
      <c r="D709" s="162"/>
    </row>
    <row r="710">
      <c r="A710" s="162"/>
      <c r="B710" s="162"/>
      <c r="C710" s="162"/>
      <c r="D710" s="162"/>
    </row>
    <row r="711">
      <c r="A711" s="162"/>
      <c r="B711" s="162"/>
      <c r="C711" s="162"/>
      <c r="D711" s="162"/>
    </row>
    <row r="712">
      <c r="A712" s="162"/>
      <c r="B712" s="162"/>
      <c r="C712" s="162"/>
      <c r="D712" s="162"/>
    </row>
    <row r="713">
      <c r="A713" s="162"/>
      <c r="B713" s="162"/>
      <c r="C713" s="162"/>
      <c r="D713" s="162"/>
    </row>
    <row r="714">
      <c r="A714" s="162"/>
      <c r="B714" s="162"/>
      <c r="C714" s="162"/>
      <c r="D714" s="162"/>
    </row>
    <row r="715">
      <c r="A715" s="162"/>
      <c r="B715" s="162"/>
      <c r="C715" s="162"/>
      <c r="D715" s="162"/>
    </row>
    <row r="716">
      <c r="A716" s="162"/>
      <c r="B716" s="162"/>
      <c r="C716" s="162"/>
      <c r="D716" s="162"/>
    </row>
    <row r="717">
      <c r="A717" s="162"/>
      <c r="B717" s="162"/>
      <c r="C717" s="162"/>
      <c r="D717" s="162"/>
    </row>
    <row r="718">
      <c r="A718" s="162"/>
      <c r="B718" s="162"/>
      <c r="C718" s="162"/>
      <c r="D718" s="162"/>
    </row>
    <row r="719">
      <c r="A719" s="162"/>
      <c r="B719" s="162"/>
      <c r="C719" s="162"/>
      <c r="D719" s="162"/>
    </row>
    <row r="720">
      <c r="A720" s="162"/>
      <c r="B720" s="162"/>
      <c r="C720" s="162"/>
      <c r="D720" s="162"/>
    </row>
    <row r="721">
      <c r="A721" s="162"/>
      <c r="B721" s="162"/>
      <c r="C721" s="162"/>
      <c r="D721" s="162"/>
    </row>
    <row r="722">
      <c r="A722" s="162"/>
      <c r="B722" s="162"/>
      <c r="C722" s="162"/>
      <c r="D722" s="162"/>
    </row>
    <row r="723">
      <c r="A723" s="162"/>
      <c r="B723" s="162"/>
      <c r="C723" s="162"/>
      <c r="D723" s="162"/>
    </row>
    <row r="724">
      <c r="A724" s="162"/>
      <c r="B724" s="162"/>
      <c r="C724" s="162"/>
      <c r="D724" s="162"/>
    </row>
    <row r="725">
      <c r="A725" s="162"/>
      <c r="B725" s="162"/>
      <c r="C725" s="162"/>
      <c r="D725" s="162"/>
    </row>
    <row r="726">
      <c r="A726" s="162"/>
      <c r="B726" s="162"/>
      <c r="C726" s="162"/>
      <c r="D726" s="162"/>
    </row>
    <row r="727">
      <c r="A727" s="162"/>
      <c r="B727" s="162"/>
      <c r="C727" s="162"/>
      <c r="D727" s="162"/>
    </row>
    <row r="728">
      <c r="A728" s="162"/>
      <c r="B728" s="162"/>
      <c r="C728" s="162"/>
      <c r="D728" s="162"/>
    </row>
    <row r="729">
      <c r="A729" s="162"/>
      <c r="B729" s="162"/>
      <c r="C729" s="162"/>
      <c r="D729" s="162"/>
    </row>
    <row r="730">
      <c r="A730" s="162"/>
      <c r="B730" s="162"/>
      <c r="C730" s="162"/>
      <c r="D730" s="162"/>
    </row>
    <row r="731">
      <c r="A731" s="162"/>
      <c r="B731" s="162"/>
      <c r="C731" s="162"/>
      <c r="D731" s="162"/>
    </row>
    <row r="732">
      <c r="A732" s="162"/>
      <c r="B732" s="162"/>
      <c r="C732" s="162"/>
      <c r="D732" s="162"/>
    </row>
    <row r="733">
      <c r="A733" s="162"/>
      <c r="B733" s="162"/>
      <c r="C733" s="162"/>
      <c r="D733" s="162"/>
    </row>
    <row r="734">
      <c r="A734" s="162"/>
      <c r="B734" s="162"/>
      <c r="C734" s="162"/>
      <c r="D734" s="162"/>
    </row>
    <row r="735">
      <c r="A735" s="162"/>
      <c r="B735" s="162"/>
      <c r="C735" s="162"/>
      <c r="D735" s="162"/>
    </row>
    <row r="736">
      <c r="A736" s="162"/>
      <c r="B736" s="162"/>
      <c r="C736" s="162"/>
      <c r="D736" s="162"/>
    </row>
    <row r="737">
      <c r="A737" s="162"/>
      <c r="B737" s="162"/>
      <c r="C737" s="162"/>
      <c r="D737" s="162"/>
    </row>
    <row r="738">
      <c r="A738" s="162"/>
      <c r="B738" s="162"/>
      <c r="C738" s="162"/>
      <c r="D738" s="162"/>
    </row>
    <row r="739">
      <c r="A739" s="162"/>
      <c r="B739" s="162"/>
      <c r="C739" s="162"/>
      <c r="D739" s="162"/>
    </row>
    <row r="740">
      <c r="A740" s="162"/>
      <c r="B740" s="162"/>
      <c r="C740" s="162"/>
      <c r="D740" s="162"/>
    </row>
    <row r="741">
      <c r="A741" s="162"/>
      <c r="B741" s="162"/>
      <c r="C741" s="162"/>
      <c r="D741" s="162"/>
    </row>
    <row r="742">
      <c r="A742" s="162"/>
      <c r="B742" s="162"/>
      <c r="C742" s="162"/>
      <c r="D742" s="162"/>
    </row>
    <row r="743">
      <c r="A743" s="162"/>
      <c r="B743" s="162"/>
      <c r="C743" s="162"/>
      <c r="D743" s="162"/>
    </row>
    <row r="744">
      <c r="A744" s="162"/>
      <c r="B744" s="162"/>
      <c r="C744" s="162"/>
      <c r="D744" s="162"/>
    </row>
    <row r="745">
      <c r="A745" s="162"/>
      <c r="B745" s="162"/>
      <c r="C745" s="162"/>
      <c r="D745" s="162"/>
    </row>
    <row r="746">
      <c r="A746" s="162"/>
      <c r="B746" s="162"/>
      <c r="C746" s="162"/>
      <c r="D746" s="162"/>
    </row>
    <row r="747">
      <c r="A747" s="162"/>
      <c r="B747" s="162"/>
      <c r="C747" s="162"/>
      <c r="D747" s="162"/>
    </row>
    <row r="748">
      <c r="A748" s="162"/>
      <c r="B748" s="162"/>
      <c r="C748" s="162"/>
      <c r="D748" s="162"/>
    </row>
    <row r="749">
      <c r="A749" s="162"/>
      <c r="B749" s="162"/>
      <c r="C749" s="162"/>
      <c r="D749" s="162"/>
    </row>
    <row r="750">
      <c r="A750" s="162"/>
      <c r="B750" s="162"/>
      <c r="C750" s="162"/>
      <c r="D750" s="162"/>
    </row>
    <row r="751">
      <c r="A751" s="162"/>
      <c r="B751" s="162"/>
      <c r="C751" s="162"/>
      <c r="D751" s="162"/>
    </row>
    <row r="752">
      <c r="A752" s="162"/>
      <c r="B752" s="162"/>
      <c r="C752" s="162"/>
      <c r="D752" s="162"/>
    </row>
    <row r="753">
      <c r="A753" s="162"/>
      <c r="B753" s="162"/>
      <c r="C753" s="162"/>
      <c r="D753" s="162"/>
    </row>
    <row r="754">
      <c r="A754" s="162"/>
      <c r="B754" s="162"/>
      <c r="C754" s="162"/>
      <c r="D754" s="162"/>
    </row>
    <row r="755">
      <c r="A755" s="162"/>
      <c r="B755" s="162"/>
      <c r="C755" s="162"/>
      <c r="D755" s="162"/>
    </row>
    <row r="756">
      <c r="A756" s="162"/>
      <c r="B756" s="162"/>
      <c r="C756" s="162"/>
      <c r="D756" s="162"/>
    </row>
    <row r="757">
      <c r="A757" s="162"/>
      <c r="B757" s="162"/>
      <c r="C757" s="162"/>
      <c r="D757" s="162"/>
    </row>
    <row r="758">
      <c r="A758" s="162"/>
      <c r="B758" s="162"/>
      <c r="C758" s="162"/>
      <c r="D758" s="162"/>
    </row>
    <row r="759">
      <c r="A759" s="162"/>
      <c r="B759" s="162"/>
      <c r="C759" s="162"/>
      <c r="D759" s="162"/>
    </row>
    <row r="760">
      <c r="A760" s="162"/>
      <c r="B760" s="162"/>
      <c r="C760" s="162"/>
      <c r="D760" s="162"/>
    </row>
    <row r="761">
      <c r="A761" s="162"/>
      <c r="B761" s="162"/>
      <c r="C761" s="162"/>
      <c r="D761" s="162"/>
    </row>
    <row r="762">
      <c r="A762" s="162"/>
      <c r="B762" s="162"/>
      <c r="C762" s="162"/>
      <c r="D762" s="162"/>
    </row>
    <row r="763">
      <c r="A763" s="162"/>
      <c r="B763" s="162"/>
      <c r="C763" s="162"/>
      <c r="D763" s="162"/>
    </row>
    <row r="764">
      <c r="A764" s="162"/>
      <c r="B764" s="162"/>
      <c r="C764" s="162"/>
      <c r="D764" s="162"/>
    </row>
    <row r="765">
      <c r="A765" s="162"/>
      <c r="B765" s="162"/>
      <c r="C765" s="162"/>
      <c r="D765" s="162"/>
    </row>
    <row r="766">
      <c r="A766" s="162"/>
      <c r="B766" s="162"/>
      <c r="C766" s="162"/>
      <c r="D766" s="162"/>
    </row>
    <row r="767">
      <c r="A767" s="162"/>
      <c r="B767" s="162"/>
      <c r="C767" s="162"/>
      <c r="D767" s="162"/>
    </row>
    <row r="768">
      <c r="A768" s="162"/>
      <c r="B768" s="162"/>
      <c r="C768" s="162"/>
      <c r="D768" s="162"/>
    </row>
    <row r="769">
      <c r="A769" s="162"/>
      <c r="B769" s="162"/>
      <c r="C769" s="162"/>
      <c r="D769" s="162"/>
    </row>
    <row r="770">
      <c r="A770" s="162"/>
      <c r="B770" s="162"/>
      <c r="C770" s="162"/>
      <c r="D770" s="162"/>
    </row>
    <row r="771">
      <c r="A771" s="162"/>
      <c r="B771" s="162"/>
      <c r="C771" s="162"/>
      <c r="D771" s="162"/>
    </row>
    <row r="772">
      <c r="A772" s="162"/>
      <c r="B772" s="162"/>
      <c r="C772" s="162"/>
      <c r="D772" s="162"/>
    </row>
    <row r="773">
      <c r="A773" s="162"/>
      <c r="B773" s="162"/>
      <c r="C773" s="162"/>
      <c r="D773" s="162"/>
    </row>
    <row r="774">
      <c r="A774" s="162"/>
      <c r="B774" s="162"/>
      <c r="C774" s="162"/>
      <c r="D774" s="162"/>
    </row>
    <row r="775">
      <c r="A775" s="162"/>
      <c r="B775" s="162"/>
      <c r="C775" s="162"/>
      <c r="D775" s="162"/>
    </row>
    <row r="776">
      <c r="A776" s="162"/>
      <c r="B776" s="162"/>
      <c r="C776" s="162"/>
      <c r="D776" s="162"/>
    </row>
    <row r="777">
      <c r="A777" s="162"/>
      <c r="B777" s="162"/>
      <c r="C777" s="162"/>
      <c r="D777" s="162"/>
    </row>
    <row r="778">
      <c r="A778" s="162"/>
      <c r="B778" s="162"/>
      <c r="C778" s="162"/>
      <c r="D778" s="162"/>
    </row>
    <row r="779">
      <c r="A779" s="162"/>
      <c r="B779" s="162"/>
      <c r="C779" s="162"/>
      <c r="D779" s="162"/>
    </row>
    <row r="780">
      <c r="A780" s="162"/>
      <c r="B780" s="162"/>
      <c r="C780" s="162"/>
      <c r="D780" s="162"/>
    </row>
    <row r="781">
      <c r="A781" s="162"/>
      <c r="B781" s="162"/>
      <c r="C781" s="162"/>
      <c r="D781" s="162"/>
    </row>
    <row r="782">
      <c r="A782" s="162"/>
      <c r="B782" s="162"/>
      <c r="C782" s="162"/>
      <c r="D782" s="162"/>
    </row>
    <row r="783">
      <c r="A783" s="162"/>
      <c r="B783" s="162"/>
      <c r="C783" s="162"/>
      <c r="D783" s="162"/>
    </row>
    <row r="784">
      <c r="A784" s="162"/>
      <c r="B784" s="162"/>
      <c r="C784" s="162"/>
      <c r="D784" s="162"/>
    </row>
    <row r="785">
      <c r="A785" s="162"/>
      <c r="B785" s="162"/>
      <c r="C785" s="162"/>
      <c r="D785" s="162"/>
    </row>
    <row r="786">
      <c r="A786" s="162"/>
      <c r="B786" s="162"/>
      <c r="C786" s="162"/>
      <c r="D786" s="162"/>
    </row>
    <row r="787">
      <c r="A787" s="162"/>
      <c r="B787" s="162"/>
      <c r="C787" s="162"/>
      <c r="D787" s="162"/>
    </row>
    <row r="788">
      <c r="A788" s="162"/>
      <c r="B788" s="162"/>
      <c r="C788" s="162"/>
      <c r="D788" s="162"/>
    </row>
    <row r="789">
      <c r="A789" s="162"/>
      <c r="B789" s="162"/>
      <c r="C789" s="162"/>
      <c r="D789" s="162"/>
    </row>
    <row r="790">
      <c r="A790" s="162"/>
      <c r="B790" s="162"/>
      <c r="C790" s="162"/>
      <c r="D790" s="162"/>
    </row>
    <row r="791">
      <c r="A791" s="162"/>
      <c r="B791" s="162"/>
      <c r="C791" s="162"/>
      <c r="D791" s="162"/>
    </row>
    <row r="792">
      <c r="A792" s="162"/>
      <c r="B792" s="162"/>
      <c r="C792" s="162"/>
      <c r="D792" s="162"/>
    </row>
    <row r="793">
      <c r="A793" s="162"/>
      <c r="B793" s="162"/>
      <c r="C793" s="162"/>
      <c r="D793" s="162"/>
    </row>
    <row r="794">
      <c r="A794" s="162"/>
      <c r="B794" s="162"/>
      <c r="C794" s="162"/>
      <c r="D794" s="162"/>
    </row>
    <row r="795">
      <c r="A795" s="162"/>
      <c r="B795" s="162"/>
      <c r="C795" s="162"/>
      <c r="D795" s="162"/>
    </row>
    <row r="796">
      <c r="A796" s="162"/>
      <c r="B796" s="162"/>
      <c r="C796" s="162"/>
      <c r="D796" s="162"/>
    </row>
    <row r="797">
      <c r="A797" s="162"/>
      <c r="B797" s="162"/>
      <c r="C797" s="162"/>
      <c r="D797" s="162"/>
    </row>
    <row r="798">
      <c r="A798" s="162"/>
      <c r="B798" s="162"/>
      <c r="C798" s="162"/>
      <c r="D798" s="162"/>
    </row>
    <row r="799">
      <c r="A799" s="162"/>
      <c r="B799" s="162"/>
      <c r="C799" s="162"/>
      <c r="D799" s="162"/>
    </row>
    <row r="800">
      <c r="A800" s="162"/>
      <c r="B800" s="162"/>
      <c r="C800" s="162"/>
      <c r="D800" s="162"/>
    </row>
    <row r="801">
      <c r="A801" s="162"/>
      <c r="B801" s="162"/>
      <c r="C801" s="162"/>
      <c r="D801" s="162"/>
    </row>
    <row r="802">
      <c r="A802" s="162"/>
      <c r="B802" s="162"/>
      <c r="C802" s="162"/>
      <c r="D802" s="162"/>
    </row>
    <row r="803">
      <c r="A803" s="162"/>
      <c r="B803" s="162"/>
      <c r="C803" s="162"/>
      <c r="D803" s="162"/>
    </row>
    <row r="804">
      <c r="A804" s="162"/>
      <c r="B804" s="162"/>
      <c r="C804" s="162"/>
      <c r="D804" s="162"/>
    </row>
    <row r="805">
      <c r="A805" s="162"/>
      <c r="B805" s="162"/>
      <c r="C805" s="162"/>
      <c r="D805" s="162"/>
    </row>
    <row r="806">
      <c r="A806" s="162"/>
      <c r="B806" s="162"/>
      <c r="C806" s="162"/>
      <c r="D806" s="162"/>
    </row>
    <row r="807">
      <c r="A807" s="162"/>
      <c r="B807" s="162"/>
      <c r="C807" s="162"/>
      <c r="D807" s="162"/>
    </row>
    <row r="808">
      <c r="A808" s="162"/>
      <c r="B808" s="162"/>
      <c r="C808" s="162"/>
      <c r="D808" s="162"/>
    </row>
    <row r="809">
      <c r="A809" s="162"/>
      <c r="B809" s="162"/>
      <c r="C809" s="162"/>
      <c r="D809" s="162"/>
    </row>
    <row r="810">
      <c r="A810" s="162"/>
      <c r="B810" s="162"/>
      <c r="C810" s="162"/>
      <c r="D810" s="162"/>
    </row>
    <row r="811">
      <c r="A811" s="162"/>
      <c r="B811" s="162"/>
      <c r="C811" s="162"/>
      <c r="D811" s="162"/>
    </row>
    <row r="812">
      <c r="A812" s="162"/>
      <c r="B812" s="162"/>
      <c r="C812" s="162"/>
      <c r="D812" s="162"/>
    </row>
    <row r="813">
      <c r="A813" s="162"/>
      <c r="B813" s="162"/>
      <c r="C813" s="162"/>
      <c r="D813" s="162"/>
    </row>
    <row r="814">
      <c r="A814" s="162"/>
      <c r="B814" s="162"/>
      <c r="C814" s="162"/>
      <c r="D814" s="162"/>
    </row>
    <row r="815">
      <c r="A815" s="162"/>
      <c r="B815" s="162"/>
      <c r="C815" s="162"/>
      <c r="D815" s="162"/>
    </row>
    <row r="816">
      <c r="A816" s="162"/>
      <c r="B816" s="162"/>
      <c r="C816" s="162"/>
      <c r="D816" s="162"/>
    </row>
    <row r="817">
      <c r="A817" s="162"/>
      <c r="B817" s="162"/>
      <c r="C817" s="162"/>
      <c r="D817" s="162"/>
    </row>
    <row r="818">
      <c r="A818" s="162"/>
      <c r="B818" s="162"/>
      <c r="C818" s="162"/>
      <c r="D818" s="162"/>
    </row>
    <row r="819">
      <c r="A819" s="162"/>
      <c r="B819" s="162"/>
      <c r="C819" s="162"/>
      <c r="D819" s="162"/>
    </row>
    <row r="820">
      <c r="A820" s="162"/>
      <c r="B820" s="162"/>
      <c r="C820" s="162"/>
      <c r="D820" s="162"/>
    </row>
    <row r="821">
      <c r="A821" s="162"/>
      <c r="B821" s="162"/>
      <c r="C821" s="162"/>
      <c r="D821" s="162"/>
    </row>
    <row r="822">
      <c r="A822" s="162"/>
      <c r="B822" s="162"/>
      <c r="C822" s="162"/>
      <c r="D822" s="162"/>
    </row>
    <row r="823">
      <c r="A823" s="162"/>
      <c r="B823" s="162"/>
      <c r="C823" s="162"/>
      <c r="D823" s="162"/>
    </row>
    <row r="824">
      <c r="A824" s="162"/>
      <c r="B824" s="162"/>
      <c r="C824" s="162"/>
      <c r="D824" s="162"/>
    </row>
    <row r="825">
      <c r="A825" s="162"/>
      <c r="B825" s="162"/>
      <c r="C825" s="162"/>
      <c r="D825" s="162"/>
    </row>
    <row r="826">
      <c r="A826" s="162"/>
      <c r="B826" s="162"/>
      <c r="C826" s="162"/>
      <c r="D826" s="162"/>
    </row>
    <row r="827">
      <c r="A827" s="162"/>
      <c r="B827" s="162"/>
      <c r="C827" s="162"/>
      <c r="D827" s="162"/>
    </row>
    <row r="828">
      <c r="A828" s="162"/>
      <c r="B828" s="162"/>
      <c r="C828" s="162"/>
      <c r="D828" s="162"/>
    </row>
    <row r="829">
      <c r="A829" s="162"/>
      <c r="B829" s="162"/>
      <c r="C829" s="162"/>
      <c r="D829" s="162"/>
    </row>
    <row r="830">
      <c r="A830" s="162"/>
      <c r="B830" s="162"/>
      <c r="C830" s="162"/>
      <c r="D830" s="162"/>
    </row>
    <row r="831">
      <c r="A831" s="162"/>
      <c r="B831" s="162"/>
      <c r="C831" s="162"/>
      <c r="D831" s="162"/>
    </row>
    <row r="832">
      <c r="A832" s="162"/>
      <c r="B832" s="162"/>
      <c r="C832" s="162"/>
      <c r="D832" s="162"/>
    </row>
    <row r="833">
      <c r="A833" s="162"/>
      <c r="B833" s="162"/>
      <c r="C833" s="162"/>
      <c r="D833" s="162"/>
    </row>
    <row r="834">
      <c r="A834" s="162"/>
      <c r="B834" s="162"/>
      <c r="C834" s="162"/>
      <c r="D834" s="162"/>
    </row>
    <row r="835">
      <c r="A835" s="162"/>
      <c r="B835" s="162"/>
      <c r="C835" s="162"/>
      <c r="D835" s="162"/>
    </row>
    <row r="836">
      <c r="A836" s="162"/>
      <c r="B836" s="162"/>
      <c r="C836" s="162"/>
      <c r="D836" s="162"/>
    </row>
    <row r="837">
      <c r="A837" s="162"/>
      <c r="B837" s="162"/>
      <c r="C837" s="162"/>
      <c r="D837" s="162"/>
    </row>
    <row r="838">
      <c r="A838" s="162"/>
      <c r="B838" s="162"/>
      <c r="C838" s="162"/>
      <c r="D838" s="162"/>
    </row>
    <row r="839">
      <c r="A839" s="162"/>
      <c r="B839" s="162"/>
      <c r="C839" s="162"/>
      <c r="D839" s="162"/>
    </row>
    <row r="840">
      <c r="A840" s="162"/>
      <c r="B840" s="162"/>
      <c r="C840" s="162"/>
      <c r="D840" s="162"/>
    </row>
    <row r="841">
      <c r="A841" s="162"/>
      <c r="B841" s="162"/>
      <c r="C841" s="162"/>
      <c r="D841" s="162"/>
    </row>
    <row r="842">
      <c r="A842" s="162"/>
      <c r="B842" s="162"/>
      <c r="C842" s="162"/>
      <c r="D842" s="162"/>
    </row>
    <row r="843">
      <c r="A843" s="162"/>
      <c r="B843" s="162"/>
      <c r="C843" s="162"/>
      <c r="D843" s="162"/>
    </row>
    <row r="844">
      <c r="A844" s="162"/>
      <c r="B844" s="162"/>
      <c r="C844" s="162"/>
      <c r="D844" s="162"/>
    </row>
    <row r="845">
      <c r="A845" s="162"/>
      <c r="B845" s="162"/>
      <c r="C845" s="162"/>
      <c r="D845" s="162"/>
    </row>
    <row r="846">
      <c r="A846" s="162"/>
      <c r="B846" s="162"/>
      <c r="C846" s="162"/>
      <c r="D846" s="162"/>
    </row>
    <row r="847">
      <c r="A847" s="162"/>
      <c r="B847" s="162"/>
      <c r="C847" s="162"/>
      <c r="D847" s="162"/>
    </row>
    <row r="848">
      <c r="A848" s="162"/>
      <c r="B848" s="162"/>
      <c r="C848" s="162"/>
      <c r="D848" s="162"/>
    </row>
    <row r="849">
      <c r="A849" s="162"/>
      <c r="B849" s="162"/>
      <c r="C849" s="162"/>
      <c r="D849" s="162"/>
    </row>
    <row r="850">
      <c r="A850" s="162"/>
      <c r="B850" s="162"/>
      <c r="C850" s="162"/>
      <c r="D850" s="162"/>
    </row>
    <row r="851">
      <c r="A851" s="162"/>
      <c r="B851" s="162"/>
      <c r="C851" s="162"/>
      <c r="D851" s="162"/>
    </row>
    <row r="852">
      <c r="A852" s="162"/>
      <c r="B852" s="162"/>
      <c r="C852" s="162"/>
      <c r="D852" s="162"/>
    </row>
    <row r="853">
      <c r="A853" s="162"/>
      <c r="B853" s="162"/>
      <c r="C853" s="162"/>
      <c r="D853" s="162"/>
    </row>
    <row r="854">
      <c r="A854" s="162"/>
      <c r="B854" s="162"/>
      <c r="C854" s="162"/>
      <c r="D854" s="162"/>
    </row>
    <row r="855">
      <c r="A855" s="162"/>
      <c r="B855" s="162"/>
      <c r="C855" s="162"/>
      <c r="D855" s="162"/>
    </row>
    <row r="856">
      <c r="A856" s="162"/>
      <c r="B856" s="162"/>
      <c r="C856" s="162"/>
      <c r="D856" s="162"/>
    </row>
    <row r="857">
      <c r="A857" s="162"/>
      <c r="B857" s="162"/>
      <c r="C857" s="162"/>
      <c r="D857" s="162"/>
    </row>
    <row r="858">
      <c r="A858" s="162"/>
      <c r="B858" s="162"/>
      <c r="C858" s="162"/>
      <c r="D858" s="162"/>
    </row>
    <row r="859">
      <c r="A859" s="162"/>
      <c r="B859" s="162"/>
      <c r="C859" s="162"/>
      <c r="D859" s="162"/>
    </row>
    <row r="860">
      <c r="A860" s="162"/>
      <c r="B860" s="162"/>
      <c r="C860" s="162"/>
      <c r="D860" s="162"/>
    </row>
    <row r="861">
      <c r="A861" s="162"/>
      <c r="B861" s="162"/>
      <c r="C861" s="162"/>
      <c r="D861" s="162"/>
    </row>
    <row r="862">
      <c r="A862" s="162"/>
      <c r="B862" s="162"/>
      <c r="C862" s="162"/>
      <c r="D862" s="162"/>
    </row>
    <row r="863">
      <c r="A863" s="162"/>
      <c r="B863" s="162"/>
      <c r="C863" s="162"/>
      <c r="D863" s="162"/>
    </row>
    <row r="864">
      <c r="A864" s="162"/>
      <c r="B864" s="162"/>
      <c r="C864" s="162"/>
      <c r="D864" s="162"/>
    </row>
    <row r="865">
      <c r="A865" s="162"/>
      <c r="B865" s="162"/>
      <c r="C865" s="162"/>
      <c r="D865" s="162"/>
    </row>
    <row r="866">
      <c r="A866" s="162"/>
      <c r="B866" s="162"/>
      <c r="C866" s="162"/>
      <c r="D866" s="162"/>
    </row>
    <row r="867">
      <c r="A867" s="162"/>
      <c r="B867" s="162"/>
      <c r="C867" s="162"/>
      <c r="D867" s="162"/>
    </row>
    <row r="868">
      <c r="A868" s="162"/>
      <c r="B868" s="162"/>
      <c r="C868" s="162"/>
      <c r="D868" s="162"/>
    </row>
    <row r="869">
      <c r="A869" s="162"/>
      <c r="B869" s="162"/>
      <c r="C869" s="162"/>
      <c r="D869" s="162"/>
    </row>
    <row r="870">
      <c r="A870" s="162"/>
      <c r="B870" s="162"/>
      <c r="C870" s="162"/>
      <c r="D870" s="162"/>
    </row>
    <row r="871">
      <c r="A871" s="162"/>
      <c r="B871" s="162"/>
      <c r="C871" s="162"/>
      <c r="D871" s="162"/>
    </row>
    <row r="872">
      <c r="A872" s="162"/>
      <c r="B872" s="162"/>
      <c r="C872" s="162"/>
      <c r="D872" s="162"/>
    </row>
    <row r="873">
      <c r="A873" s="162"/>
      <c r="B873" s="162"/>
      <c r="C873" s="162"/>
      <c r="D873" s="162"/>
    </row>
    <row r="874">
      <c r="A874" s="162"/>
      <c r="B874" s="162"/>
      <c r="C874" s="162"/>
      <c r="D874" s="162"/>
    </row>
    <row r="875">
      <c r="A875" s="162"/>
      <c r="B875" s="162"/>
      <c r="C875" s="162"/>
      <c r="D875" s="162"/>
    </row>
    <row r="876">
      <c r="A876" s="162"/>
      <c r="B876" s="162"/>
      <c r="C876" s="162"/>
      <c r="D876" s="162"/>
    </row>
    <row r="877">
      <c r="A877" s="162"/>
      <c r="B877" s="162"/>
      <c r="C877" s="162"/>
      <c r="D877" s="162"/>
    </row>
    <row r="878">
      <c r="A878" s="162"/>
      <c r="B878" s="162"/>
      <c r="C878" s="162"/>
      <c r="D878" s="162"/>
    </row>
    <row r="879">
      <c r="A879" s="162"/>
      <c r="B879" s="162"/>
      <c r="C879" s="162"/>
      <c r="D879" s="162"/>
    </row>
    <row r="880">
      <c r="A880" s="162"/>
      <c r="B880" s="162"/>
      <c r="C880" s="162"/>
      <c r="D880" s="162"/>
    </row>
    <row r="881">
      <c r="A881" s="162"/>
      <c r="B881" s="162"/>
      <c r="C881" s="162"/>
      <c r="D881" s="162"/>
    </row>
    <row r="882">
      <c r="A882" s="162"/>
      <c r="B882" s="162"/>
      <c r="C882" s="162"/>
      <c r="D882" s="162"/>
    </row>
    <row r="883">
      <c r="A883" s="162"/>
      <c r="B883" s="162"/>
      <c r="C883" s="162"/>
      <c r="D883" s="162"/>
    </row>
    <row r="884">
      <c r="A884" s="162"/>
      <c r="B884" s="162"/>
      <c r="C884" s="162"/>
      <c r="D884" s="162"/>
    </row>
    <row r="885">
      <c r="A885" s="162"/>
      <c r="B885" s="162"/>
      <c r="C885" s="162"/>
      <c r="D885" s="162"/>
    </row>
    <row r="886">
      <c r="A886" s="162"/>
      <c r="B886" s="162"/>
      <c r="C886" s="162"/>
      <c r="D886" s="162"/>
    </row>
    <row r="887">
      <c r="A887" s="162"/>
      <c r="B887" s="162"/>
      <c r="C887" s="162"/>
      <c r="D887" s="162"/>
    </row>
    <row r="888">
      <c r="A888" s="162"/>
      <c r="B888" s="162"/>
      <c r="C888" s="162"/>
      <c r="D888" s="162"/>
    </row>
    <row r="889">
      <c r="A889" s="162"/>
      <c r="B889" s="162"/>
      <c r="C889" s="162"/>
      <c r="D889" s="162"/>
    </row>
    <row r="890">
      <c r="A890" s="162"/>
      <c r="B890" s="162"/>
      <c r="C890" s="162"/>
      <c r="D890" s="162"/>
    </row>
    <row r="891">
      <c r="A891" s="162"/>
      <c r="B891" s="162"/>
      <c r="C891" s="162"/>
      <c r="D891" s="162"/>
    </row>
    <row r="892">
      <c r="A892" s="162"/>
      <c r="B892" s="162"/>
      <c r="C892" s="162"/>
      <c r="D892" s="162"/>
    </row>
    <row r="893">
      <c r="A893" s="162"/>
      <c r="B893" s="162"/>
      <c r="C893" s="162"/>
      <c r="D893" s="162"/>
    </row>
    <row r="894">
      <c r="A894" s="162"/>
      <c r="B894" s="162"/>
      <c r="C894" s="162"/>
      <c r="D894" s="162"/>
    </row>
    <row r="895">
      <c r="A895" s="162"/>
      <c r="B895" s="162"/>
      <c r="C895" s="162"/>
      <c r="D895" s="162"/>
    </row>
    <row r="896">
      <c r="A896" s="162"/>
      <c r="B896" s="162"/>
      <c r="C896" s="162"/>
      <c r="D896" s="162"/>
    </row>
    <row r="897">
      <c r="A897" s="162"/>
      <c r="B897" s="162"/>
      <c r="C897" s="162"/>
      <c r="D897" s="162"/>
    </row>
    <row r="898">
      <c r="A898" s="162"/>
      <c r="B898" s="162"/>
      <c r="C898" s="162"/>
      <c r="D898" s="162"/>
    </row>
    <row r="899">
      <c r="A899" s="162"/>
      <c r="B899" s="162"/>
      <c r="C899" s="162"/>
      <c r="D899" s="162"/>
    </row>
    <row r="900">
      <c r="A900" s="162"/>
      <c r="B900" s="162"/>
      <c r="C900" s="162"/>
      <c r="D900" s="162"/>
    </row>
    <row r="901">
      <c r="A901" s="162"/>
      <c r="B901" s="162"/>
      <c r="C901" s="162"/>
      <c r="D901" s="162"/>
    </row>
    <row r="902">
      <c r="A902" s="162"/>
      <c r="B902" s="162"/>
      <c r="C902" s="162"/>
      <c r="D902" s="162"/>
    </row>
    <row r="903">
      <c r="A903" s="162"/>
      <c r="B903" s="162"/>
      <c r="C903" s="162"/>
      <c r="D903" s="162"/>
    </row>
    <row r="904">
      <c r="A904" s="162"/>
      <c r="B904" s="162"/>
      <c r="C904" s="162"/>
      <c r="D904" s="162"/>
    </row>
    <row r="905">
      <c r="A905" s="162"/>
      <c r="B905" s="162"/>
      <c r="C905" s="162"/>
      <c r="D905" s="162"/>
    </row>
    <row r="906">
      <c r="A906" s="162"/>
      <c r="B906" s="162"/>
      <c r="C906" s="162"/>
      <c r="D906" s="162"/>
    </row>
    <row r="907">
      <c r="A907" s="162"/>
      <c r="B907" s="162"/>
      <c r="C907" s="162"/>
      <c r="D907" s="162"/>
    </row>
    <row r="908">
      <c r="A908" s="162"/>
      <c r="B908" s="162"/>
      <c r="C908" s="162"/>
      <c r="D908" s="162"/>
    </row>
    <row r="909">
      <c r="A909" s="162"/>
      <c r="B909" s="162"/>
      <c r="C909" s="162"/>
      <c r="D909" s="162"/>
    </row>
    <row r="910">
      <c r="A910" s="162"/>
      <c r="B910" s="162"/>
      <c r="C910" s="162"/>
      <c r="D910" s="162"/>
    </row>
    <row r="911">
      <c r="A911" s="162"/>
      <c r="B911" s="162"/>
      <c r="C911" s="162"/>
      <c r="D911" s="162"/>
    </row>
    <row r="912">
      <c r="A912" s="162"/>
      <c r="B912" s="162"/>
      <c r="C912" s="162"/>
      <c r="D912" s="162"/>
    </row>
    <row r="913">
      <c r="A913" s="162"/>
      <c r="B913" s="162"/>
      <c r="C913" s="162"/>
      <c r="D913" s="162"/>
    </row>
    <row r="914">
      <c r="A914" s="162"/>
      <c r="B914" s="162"/>
      <c r="C914" s="162"/>
      <c r="D914" s="162"/>
    </row>
    <row r="915">
      <c r="A915" s="162"/>
      <c r="B915" s="162"/>
      <c r="C915" s="162"/>
      <c r="D915" s="162"/>
    </row>
  </sheetData>
  <mergeCells count="5">
    <mergeCell ref="A2:D2"/>
    <mergeCell ref="A5:D5"/>
    <mergeCell ref="A6:A10"/>
    <mergeCell ref="A12:D12"/>
    <mergeCell ref="A13:A17"/>
  </mergeCell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66" t="s">
        <v>438</v>
      </c>
      <c r="B1" s="166" t="s">
        <v>37</v>
      </c>
      <c r="C1" s="166" t="s">
        <v>39</v>
      </c>
      <c r="D1" s="166" t="s">
        <v>371</v>
      </c>
      <c r="E1" s="166" t="s">
        <v>372</v>
      </c>
      <c r="F1" s="166" t="s">
        <v>373</v>
      </c>
      <c r="G1" s="166" t="s">
        <v>374</v>
      </c>
      <c r="H1" s="166" t="s">
        <v>375</v>
      </c>
      <c r="I1" s="166" t="s">
        <v>376</v>
      </c>
      <c r="J1" s="166" t="s">
        <v>377</v>
      </c>
      <c r="K1" s="166" t="s">
        <v>378</v>
      </c>
      <c r="L1" s="166" t="s">
        <v>379</v>
      </c>
      <c r="M1" s="166" t="s">
        <v>380</v>
      </c>
      <c r="N1" s="166" t="s">
        <v>381</v>
      </c>
      <c r="O1" s="166" t="s">
        <v>382</v>
      </c>
      <c r="P1" s="166" t="s">
        <v>383</v>
      </c>
      <c r="Q1" s="166" t="s">
        <v>384</v>
      </c>
      <c r="R1" s="166" t="s">
        <v>385</v>
      </c>
      <c r="S1" s="166" t="s">
        <v>386</v>
      </c>
      <c r="T1" s="166" t="s">
        <v>387</v>
      </c>
      <c r="U1" s="166" t="s">
        <v>388</v>
      </c>
      <c r="V1" s="166" t="s">
        <v>389</v>
      </c>
      <c r="W1" s="166" t="s">
        <v>390</v>
      </c>
      <c r="X1" s="166" t="s">
        <v>391</v>
      </c>
      <c r="Y1" s="166" t="s">
        <v>392</v>
      </c>
      <c r="Z1" s="166" t="s">
        <v>393</v>
      </c>
      <c r="AA1" s="166" t="s">
        <v>394</v>
      </c>
      <c r="AB1" s="166" t="s">
        <v>395</v>
      </c>
      <c r="AC1" s="166" t="s">
        <v>396</v>
      </c>
      <c r="AD1" s="166" t="s">
        <v>397</v>
      </c>
      <c r="AE1" s="166" t="s">
        <v>398</v>
      </c>
      <c r="AF1" s="166" t="s">
        <v>396</v>
      </c>
      <c r="AG1" s="166" t="s">
        <v>399</v>
      </c>
      <c r="AH1" s="166" t="s">
        <v>400</v>
      </c>
      <c r="AI1" s="167"/>
      <c r="AJ1" s="167"/>
      <c r="AK1" s="167"/>
      <c r="AL1" s="167"/>
    </row>
    <row r="2">
      <c r="A2" s="168" t="s">
        <v>439</v>
      </c>
      <c r="B2" s="168" t="s">
        <v>440</v>
      </c>
      <c r="C2" s="168" t="s">
        <v>411</v>
      </c>
      <c r="D2" s="168" t="s">
        <v>78</v>
      </c>
      <c r="E2" s="168" t="s">
        <v>78</v>
      </c>
      <c r="F2" s="168">
        <v>56.1433</v>
      </c>
      <c r="G2" s="168">
        <v>56.4879</v>
      </c>
      <c r="H2" s="168">
        <v>56.3122</v>
      </c>
      <c r="I2" s="168">
        <v>57.445</v>
      </c>
      <c r="J2" s="168">
        <v>58.2</v>
      </c>
      <c r="K2" s="168">
        <v>57.803</v>
      </c>
      <c r="L2" s="168">
        <v>53.713</v>
      </c>
      <c r="M2" s="168">
        <v>53.957</v>
      </c>
      <c r="N2" s="168">
        <v>53.833</v>
      </c>
      <c r="O2" s="168">
        <v>65.9132</v>
      </c>
      <c r="P2" s="168">
        <v>65.5885</v>
      </c>
      <c r="Q2" s="168">
        <v>65.7479</v>
      </c>
      <c r="R2" s="168">
        <v>63.692</v>
      </c>
      <c r="S2" s="168">
        <v>63.701</v>
      </c>
      <c r="T2" s="168">
        <v>63.696</v>
      </c>
      <c r="U2" s="168">
        <v>63.525</v>
      </c>
      <c r="V2" s="168">
        <v>63.464</v>
      </c>
      <c r="W2" s="168">
        <v>63.495</v>
      </c>
      <c r="X2" s="168">
        <v>49.6605</v>
      </c>
      <c r="Y2" s="168">
        <v>50.1746</v>
      </c>
      <c r="Z2" s="168">
        <v>49.9094</v>
      </c>
      <c r="AA2" s="168">
        <v>52.697</v>
      </c>
      <c r="AB2" s="168">
        <v>54.654</v>
      </c>
      <c r="AC2" s="168">
        <v>53.551</v>
      </c>
      <c r="AD2" s="168">
        <v>47.023</v>
      </c>
      <c r="AE2" s="168">
        <v>47.357</v>
      </c>
      <c r="AF2" s="168">
        <v>47.187</v>
      </c>
      <c r="AG2" s="168">
        <v>0.007415</v>
      </c>
      <c r="AH2" s="168">
        <v>0.006591</v>
      </c>
      <c r="AI2" s="169"/>
      <c r="AJ2" s="169"/>
      <c r="AK2" s="169"/>
      <c r="AL2" s="169"/>
    </row>
    <row r="3">
      <c r="A3" s="168" t="s">
        <v>439</v>
      </c>
      <c r="B3" s="168" t="s">
        <v>441</v>
      </c>
      <c r="C3" s="168" t="s">
        <v>442</v>
      </c>
      <c r="D3" s="168">
        <v>34432.0</v>
      </c>
      <c r="E3" s="168">
        <v>2354.0</v>
      </c>
      <c r="F3" s="168">
        <v>56.5401</v>
      </c>
      <c r="G3" s="168">
        <v>56.8887</v>
      </c>
      <c r="H3" s="168">
        <v>56.7108</v>
      </c>
      <c r="I3" s="168">
        <v>57.98</v>
      </c>
      <c r="J3" s="168">
        <v>58.794</v>
      </c>
      <c r="K3" s="168">
        <v>58.365</v>
      </c>
      <c r="L3" s="168">
        <v>53.958</v>
      </c>
      <c r="M3" s="168">
        <v>54.198</v>
      </c>
      <c r="N3" s="168">
        <v>54.076</v>
      </c>
      <c r="O3" s="168">
        <v>68.4757</v>
      </c>
      <c r="P3" s="168">
        <v>67.8039</v>
      </c>
      <c r="Q3" s="168">
        <v>68.1269</v>
      </c>
      <c r="R3" s="168">
        <v>65.228</v>
      </c>
      <c r="S3" s="168">
        <v>65.092</v>
      </c>
      <c r="T3" s="168">
        <v>65.159</v>
      </c>
      <c r="U3" s="168">
        <v>65.11</v>
      </c>
      <c r="V3" s="168">
        <v>64.883</v>
      </c>
      <c r="W3" s="168">
        <v>64.995</v>
      </c>
      <c r="X3" s="168">
        <v>49.941</v>
      </c>
      <c r="Y3" s="168">
        <v>50.4378</v>
      </c>
      <c r="Z3" s="168">
        <v>50.1819</v>
      </c>
      <c r="AA3" s="168">
        <v>53.28</v>
      </c>
      <c r="AB3" s="168">
        <v>55.495</v>
      </c>
      <c r="AC3" s="168">
        <v>54.23</v>
      </c>
      <c r="AD3" s="168">
        <v>47.177</v>
      </c>
      <c r="AE3" s="168">
        <v>47.501</v>
      </c>
      <c r="AF3" s="168">
        <v>47.336</v>
      </c>
      <c r="AG3" s="168">
        <v>0.006558</v>
      </c>
      <c r="AH3" s="168">
        <v>0.0059</v>
      </c>
      <c r="AI3" s="169"/>
      <c r="AJ3" s="169"/>
      <c r="AK3" s="169"/>
      <c r="AL3" s="169"/>
    </row>
    <row r="4">
      <c r="A4" s="168" t="s">
        <v>439</v>
      </c>
      <c r="B4" s="168" t="s">
        <v>441</v>
      </c>
      <c r="C4" s="168" t="s">
        <v>12</v>
      </c>
      <c r="D4" s="168">
        <v>13647.0</v>
      </c>
      <c r="E4" s="168">
        <v>380.0</v>
      </c>
      <c r="F4" s="168">
        <v>56.6453</v>
      </c>
      <c r="G4" s="168">
        <v>57.0004</v>
      </c>
      <c r="H4" s="168">
        <v>56.8192</v>
      </c>
      <c r="I4" s="168">
        <v>58.057</v>
      </c>
      <c r="J4" s="168">
        <v>58.823</v>
      </c>
      <c r="K4" s="168">
        <v>58.42</v>
      </c>
      <c r="L4" s="168">
        <v>54.076</v>
      </c>
      <c r="M4" s="168">
        <v>54.314</v>
      </c>
      <c r="N4" s="168">
        <v>54.194</v>
      </c>
      <c r="O4" s="168">
        <v>70.5619</v>
      </c>
      <c r="P4" s="168">
        <v>69.6523</v>
      </c>
      <c r="Q4" s="168">
        <v>70.0834</v>
      </c>
      <c r="R4" s="168">
        <v>66.663</v>
      </c>
      <c r="S4" s="168">
        <v>66.402</v>
      </c>
      <c r="T4" s="168">
        <v>66.53</v>
      </c>
      <c r="U4" s="168">
        <v>66.95</v>
      </c>
      <c r="V4" s="168">
        <v>66.613</v>
      </c>
      <c r="W4" s="168">
        <v>66.778</v>
      </c>
      <c r="X4" s="168">
        <v>49.9583</v>
      </c>
      <c r="Y4" s="168">
        <v>50.4663</v>
      </c>
      <c r="Z4" s="168">
        <v>50.2045</v>
      </c>
      <c r="AA4" s="168">
        <v>53.294</v>
      </c>
      <c r="AB4" s="168">
        <v>55.51</v>
      </c>
      <c r="AC4" s="168">
        <v>54.244</v>
      </c>
      <c r="AD4" s="168">
        <v>47.203</v>
      </c>
      <c r="AE4" s="168">
        <v>47.529</v>
      </c>
      <c r="AF4" s="168">
        <v>47.362</v>
      </c>
      <c r="AG4" s="168">
        <v>0.006878</v>
      </c>
      <c r="AH4" s="168">
        <v>0.006112</v>
      </c>
      <c r="AI4" s="168">
        <v>1.0</v>
      </c>
      <c r="AJ4" s="168">
        <v>2.0</v>
      </c>
      <c r="AK4" s="169"/>
      <c r="AL4" s="169"/>
    </row>
    <row r="5">
      <c r="A5" s="168" t="s">
        <v>439</v>
      </c>
      <c r="B5" s="168" t="s">
        <v>441</v>
      </c>
      <c r="C5" s="168" t="s">
        <v>443</v>
      </c>
      <c r="D5" s="168">
        <v>32578.0</v>
      </c>
      <c r="E5" s="168">
        <v>4420.0</v>
      </c>
      <c r="F5" s="168">
        <v>56.2987</v>
      </c>
      <c r="G5" s="168">
        <v>56.6439</v>
      </c>
      <c r="H5" s="168">
        <v>56.47</v>
      </c>
      <c r="I5" s="168">
        <v>57.548</v>
      </c>
      <c r="J5" s="168">
        <v>58.288</v>
      </c>
      <c r="K5" s="168">
        <v>57.899</v>
      </c>
      <c r="L5" s="168">
        <v>53.862</v>
      </c>
      <c r="M5" s="168">
        <v>54.103</v>
      </c>
      <c r="N5" s="168">
        <v>53.981</v>
      </c>
      <c r="O5" s="168">
        <v>67.8939</v>
      </c>
      <c r="P5" s="168">
        <v>67.3752</v>
      </c>
      <c r="Q5" s="168">
        <v>67.63</v>
      </c>
      <c r="R5" s="168">
        <v>65.281</v>
      </c>
      <c r="S5" s="168">
        <v>65.173</v>
      </c>
      <c r="T5" s="168">
        <v>65.226</v>
      </c>
      <c r="U5" s="168">
        <v>65.512</v>
      </c>
      <c r="V5" s="168">
        <v>65.333</v>
      </c>
      <c r="W5" s="168">
        <v>65.421</v>
      </c>
      <c r="X5" s="168">
        <v>49.7116</v>
      </c>
      <c r="Y5" s="168">
        <v>50.2152</v>
      </c>
      <c r="Z5" s="168">
        <v>49.9558</v>
      </c>
      <c r="AA5" s="168">
        <v>52.745</v>
      </c>
      <c r="AB5" s="168">
        <v>54.751</v>
      </c>
      <c r="AC5" s="168">
        <v>53.617</v>
      </c>
      <c r="AD5" s="168">
        <v>47.052</v>
      </c>
      <c r="AE5" s="168">
        <v>47.383</v>
      </c>
      <c r="AF5" s="168">
        <v>47.214</v>
      </c>
      <c r="AG5" s="168">
        <v>0.006459</v>
      </c>
      <c r="AH5" s="168">
        <v>0.005837</v>
      </c>
      <c r="AI5" s="169"/>
      <c r="AJ5" s="169"/>
      <c r="AK5" s="169"/>
      <c r="AL5" s="169"/>
    </row>
    <row r="6">
      <c r="A6" s="93" t="s">
        <v>444</v>
      </c>
      <c r="B6" s="93" t="s">
        <v>440</v>
      </c>
      <c r="C6" s="93" t="s">
        <v>411</v>
      </c>
      <c r="D6" s="93" t="s">
        <v>78</v>
      </c>
      <c r="E6" s="93" t="s">
        <v>78</v>
      </c>
      <c r="F6" s="93">
        <v>55.7181</v>
      </c>
      <c r="G6" s="93">
        <v>55.9855</v>
      </c>
      <c r="H6" s="93">
        <v>55.852</v>
      </c>
      <c r="I6" s="93">
        <v>58.911</v>
      </c>
      <c r="J6" s="93">
        <v>58.052</v>
      </c>
      <c r="K6" s="93">
        <v>58.471</v>
      </c>
      <c r="L6" s="93">
        <v>54.297</v>
      </c>
      <c r="M6" s="93">
        <v>53.351</v>
      </c>
      <c r="N6" s="93">
        <v>53.79</v>
      </c>
      <c r="O6" s="93">
        <v>68.3229</v>
      </c>
      <c r="P6" s="93">
        <v>67.8998</v>
      </c>
      <c r="Q6" s="93">
        <v>68.1062</v>
      </c>
      <c r="R6" s="93">
        <v>64.418</v>
      </c>
      <c r="S6" s="93">
        <v>64.198</v>
      </c>
      <c r="T6" s="93">
        <v>64.307</v>
      </c>
      <c r="U6" s="93">
        <v>66.509</v>
      </c>
      <c r="V6" s="93">
        <v>66.236</v>
      </c>
      <c r="W6" s="93">
        <v>66.37</v>
      </c>
      <c r="X6" s="93">
        <v>49.5715</v>
      </c>
      <c r="Y6" s="93">
        <v>49.6028</v>
      </c>
      <c r="Z6" s="93">
        <v>49.589</v>
      </c>
      <c r="AA6" s="93">
        <v>55.828</v>
      </c>
      <c r="AB6" s="93">
        <v>55.31</v>
      </c>
      <c r="AC6" s="93">
        <v>56.361</v>
      </c>
      <c r="AD6" s="93">
        <v>46.864</v>
      </c>
      <c r="AE6" s="93">
        <v>46.57</v>
      </c>
      <c r="AF6" s="93">
        <v>46.697</v>
      </c>
      <c r="AG6" s="93">
        <v>0.003929</v>
      </c>
      <c r="AH6" s="93">
        <v>0.003475</v>
      </c>
    </row>
    <row r="7">
      <c r="A7" s="93" t="s">
        <v>444</v>
      </c>
      <c r="B7" s="93" t="s">
        <v>441</v>
      </c>
      <c r="C7" s="93" t="s">
        <v>442</v>
      </c>
      <c r="D7" s="93">
        <v>22243.0</v>
      </c>
      <c r="E7" s="93">
        <v>1459.0</v>
      </c>
      <c r="F7" s="93">
        <v>55.8942</v>
      </c>
      <c r="G7" s="93">
        <v>56.2182</v>
      </c>
      <c r="H7" s="93">
        <v>56.0559</v>
      </c>
      <c r="I7" s="93">
        <v>59.26</v>
      </c>
      <c r="J7" s="93">
        <v>58.44</v>
      </c>
      <c r="K7" s="93">
        <v>58.843</v>
      </c>
      <c r="L7" s="93">
        <v>54.43</v>
      </c>
      <c r="M7" s="93">
        <v>53.485</v>
      </c>
      <c r="N7" s="93">
        <v>53.924</v>
      </c>
      <c r="O7" s="93">
        <v>71.3849</v>
      </c>
      <c r="P7" s="93">
        <v>70.8071</v>
      </c>
      <c r="Q7" s="93">
        <v>71.0864</v>
      </c>
      <c r="R7" s="93">
        <v>65.469</v>
      </c>
      <c r="S7" s="93">
        <v>65.317</v>
      </c>
      <c r="T7" s="93">
        <v>65.392</v>
      </c>
      <c r="U7" s="93">
        <v>68.455</v>
      </c>
      <c r="V7" s="93">
        <v>68.244</v>
      </c>
      <c r="W7" s="93">
        <v>68.348</v>
      </c>
      <c r="X7" s="93">
        <v>49.6715</v>
      </c>
      <c r="Y7" s="93">
        <v>49.7333</v>
      </c>
      <c r="Z7" s="93">
        <v>49.706</v>
      </c>
      <c r="AA7" s="93">
        <v>56.265</v>
      </c>
      <c r="AB7" s="93">
        <v>55.842</v>
      </c>
      <c r="AC7" s="93">
        <v>56.967</v>
      </c>
      <c r="AD7" s="93">
        <v>46.917</v>
      </c>
      <c r="AE7" s="93">
        <v>46.635</v>
      </c>
      <c r="AF7" s="93">
        <v>46.757</v>
      </c>
      <c r="AG7" s="93">
        <v>0.00374</v>
      </c>
      <c r="AH7" s="93">
        <v>0.003335</v>
      </c>
    </row>
    <row r="8">
      <c r="A8" s="93" t="s">
        <v>444</v>
      </c>
      <c r="B8" s="93" t="s">
        <v>441</v>
      </c>
      <c r="C8" s="93" t="s">
        <v>12</v>
      </c>
      <c r="D8" s="93">
        <v>6180.0</v>
      </c>
      <c r="E8" s="93">
        <v>235.0</v>
      </c>
      <c r="F8" s="93">
        <v>55.9329</v>
      </c>
      <c r="G8" s="93">
        <v>56.2244</v>
      </c>
      <c r="H8" s="93">
        <v>56.0787</v>
      </c>
      <c r="I8" s="93">
        <v>59.323</v>
      </c>
      <c r="J8" s="93">
        <v>58.426</v>
      </c>
      <c r="K8" s="93">
        <v>58.863</v>
      </c>
      <c r="L8" s="93">
        <v>54.474</v>
      </c>
      <c r="M8" s="93">
        <v>53.498</v>
      </c>
      <c r="N8" s="93">
        <v>53.95</v>
      </c>
      <c r="O8" s="93">
        <v>72.8661</v>
      </c>
      <c r="P8" s="93">
        <v>71.88</v>
      </c>
      <c r="Q8" s="93">
        <v>72.3452</v>
      </c>
      <c r="R8" s="93">
        <v>65.925</v>
      </c>
      <c r="S8" s="93">
        <v>65.688</v>
      </c>
      <c r="T8" s="93">
        <v>65.805</v>
      </c>
      <c r="U8" s="93">
        <v>69.569</v>
      </c>
      <c r="V8" s="93">
        <v>69.119</v>
      </c>
      <c r="W8" s="93">
        <v>69.338</v>
      </c>
      <c r="X8" s="93">
        <v>49.684</v>
      </c>
      <c r="Y8" s="93">
        <v>49.7265</v>
      </c>
      <c r="Z8" s="93">
        <v>49.7077</v>
      </c>
      <c r="AA8" s="93">
        <v>56.369</v>
      </c>
      <c r="AB8" s="93">
        <v>55.771</v>
      </c>
      <c r="AC8" s="93">
        <v>56.963</v>
      </c>
      <c r="AD8" s="93">
        <v>46.93</v>
      </c>
      <c r="AE8" s="93">
        <v>46.637</v>
      </c>
      <c r="AF8" s="93">
        <v>46.764</v>
      </c>
      <c r="AG8" s="93">
        <v>0.003803</v>
      </c>
      <c r="AH8" s="93">
        <v>0.003379</v>
      </c>
      <c r="AI8" s="93">
        <v>1.0</v>
      </c>
      <c r="AJ8" s="93">
        <v>2.0</v>
      </c>
    </row>
    <row r="9">
      <c r="A9" s="93" t="s">
        <v>444</v>
      </c>
      <c r="B9" s="93" t="s">
        <v>441</v>
      </c>
      <c r="C9" s="93" t="s">
        <v>443</v>
      </c>
      <c r="D9" s="93">
        <v>23251.0</v>
      </c>
      <c r="E9" s="93">
        <v>4520.0</v>
      </c>
      <c r="F9" s="93">
        <v>55.5499</v>
      </c>
      <c r="G9" s="93">
        <v>55.8213</v>
      </c>
      <c r="H9" s="93">
        <v>55.6858</v>
      </c>
      <c r="I9" s="93">
        <v>58.51</v>
      </c>
      <c r="J9" s="93">
        <v>57.745</v>
      </c>
      <c r="K9" s="93">
        <v>58.12</v>
      </c>
      <c r="L9" s="93">
        <v>54.166</v>
      </c>
      <c r="M9" s="93">
        <v>53.253</v>
      </c>
      <c r="N9" s="93">
        <v>53.678</v>
      </c>
      <c r="O9" s="93">
        <v>68.4225</v>
      </c>
      <c r="P9" s="93">
        <v>68.2728</v>
      </c>
      <c r="Q9" s="93">
        <v>68.347</v>
      </c>
      <c r="R9" s="93">
        <v>64.532</v>
      </c>
      <c r="S9" s="93">
        <v>64.446</v>
      </c>
      <c r="T9" s="93">
        <v>64.489</v>
      </c>
      <c r="U9" s="93">
        <v>66.831</v>
      </c>
      <c r="V9" s="93">
        <v>66.727</v>
      </c>
      <c r="W9" s="93">
        <v>66.779</v>
      </c>
      <c r="X9" s="93">
        <v>49.2809</v>
      </c>
      <c r="Y9" s="93">
        <v>49.3803</v>
      </c>
      <c r="Z9" s="93">
        <v>49.3362</v>
      </c>
      <c r="AA9" s="93">
        <v>54.719</v>
      </c>
      <c r="AB9" s="93">
        <v>54.478</v>
      </c>
      <c r="AC9" s="93">
        <v>55.243</v>
      </c>
      <c r="AD9" s="93">
        <v>46.681</v>
      </c>
      <c r="AE9" s="93">
        <v>46.439</v>
      </c>
      <c r="AF9" s="93">
        <v>46.544</v>
      </c>
      <c r="AG9" s="93">
        <v>0.003799</v>
      </c>
      <c r="AH9" s="93">
        <v>0.003365</v>
      </c>
    </row>
    <row r="10">
      <c r="A10" s="168" t="s">
        <v>445</v>
      </c>
      <c r="B10" s="168" t="s">
        <v>440</v>
      </c>
      <c r="C10" s="168" t="s">
        <v>411</v>
      </c>
      <c r="D10" s="168" t="s">
        <v>78</v>
      </c>
      <c r="E10" s="168" t="s">
        <v>78</v>
      </c>
      <c r="F10" s="168">
        <v>57.5863</v>
      </c>
      <c r="G10" s="168">
        <v>57.5363</v>
      </c>
      <c r="H10" s="168">
        <v>57.561</v>
      </c>
      <c r="I10" s="168">
        <v>60.163</v>
      </c>
      <c r="J10" s="168">
        <v>59.424</v>
      </c>
      <c r="K10" s="168">
        <v>59.772</v>
      </c>
      <c r="L10" s="168">
        <v>55.03</v>
      </c>
      <c r="M10" s="168">
        <v>54.812</v>
      </c>
      <c r="N10" s="168">
        <v>54.918</v>
      </c>
      <c r="O10" s="168">
        <v>67.0733</v>
      </c>
      <c r="P10" s="168">
        <v>67.6924</v>
      </c>
      <c r="Q10" s="168">
        <v>67.3717</v>
      </c>
      <c r="R10" s="168">
        <v>63.923</v>
      </c>
      <c r="S10" s="168">
        <v>64.207</v>
      </c>
      <c r="T10" s="168">
        <v>64.062</v>
      </c>
      <c r="U10" s="168">
        <v>66.33</v>
      </c>
      <c r="V10" s="168">
        <v>66.9</v>
      </c>
      <c r="W10" s="168">
        <v>66.606</v>
      </c>
      <c r="X10" s="168">
        <v>50.22</v>
      </c>
      <c r="Y10" s="168">
        <v>50.9686</v>
      </c>
      <c r="Z10" s="168">
        <v>50.6219</v>
      </c>
      <c r="AA10" s="168">
        <v>56.021</v>
      </c>
      <c r="AB10" s="168">
        <v>54.998</v>
      </c>
      <c r="AC10" s="168">
        <v>56.115</v>
      </c>
      <c r="AD10" s="168">
        <v>47.293</v>
      </c>
      <c r="AE10" s="168">
        <v>47.861</v>
      </c>
      <c r="AF10" s="168">
        <v>47.6</v>
      </c>
      <c r="AG10" s="168">
        <v>0.005611</v>
      </c>
      <c r="AH10" s="168">
        <v>0.004964</v>
      </c>
      <c r="AI10" s="169"/>
      <c r="AJ10" s="169"/>
      <c r="AK10" s="169"/>
      <c r="AL10" s="169"/>
    </row>
    <row r="11">
      <c r="A11" s="168" t="s">
        <v>445</v>
      </c>
      <c r="B11" s="168" t="s">
        <v>441</v>
      </c>
      <c r="C11" s="168" t="s">
        <v>442</v>
      </c>
      <c r="D11" s="168">
        <v>36700.0</v>
      </c>
      <c r="E11" s="168">
        <v>2999.0</v>
      </c>
      <c r="F11" s="168">
        <v>57.9719</v>
      </c>
      <c r="G11" s="168">
        <v>57.903</v>
      </c>
      <c r="H11" s="168">
        <v>57.9369</v>
      </c>
      <c r="I11" s="168">
        <v>60.939</v>
      </c>
      <c r="J11" s="168">
        <v>60.017</v>
      </c>
      <c r="K11" s="168">
        <v>60.445</v>
      </c>
      <c r="L11" s="168">
        <v>55.229</v>
      </c>
      <c r="M11" s="168">
        <v>54.992</v>
      </c>
      <c r="N11" s="168">
        <v>55.108</v>
      </c>
      <c r="O11" s="168">
        <v>69.8602</v>
      </c>
      <c r="P11" s="168">
        <v>70.7902</v>
      </c>
      <c r="Q11" s="168">
        <v>70.3002</v>
      </c>
      <c r="R11" s="168">
        <v>65.061</v>
      </c>
      <c r="S11" s="168">
        <v>65.328</v>
      </c>
      <c r="T11" s="168">
        <v>65.192</v>
      </c>
      <c r="U11" s="168">
        <v>68.562</v>
      </c>
      <c r="V11" s="168">
        <v>69.284</v>
      </c>
      <c r="W11" s="168">
        <v>68.908</v>
      </c>
      <c r="X11" s="168">
        <v>50.429</v>
      </c>
      <c r="Y11" s="168">
        <v>51.1557</v>
      </c>
      <c r="Z11" s="168">
        <v>50.8196</v>
      </c>
      <c r="AA11" s="168">
        <v>56.991</v>
      </c>
      <c r="AB11" s="168">
        <v>55.508</v>
      </c>
      <c r="AC11" s="168">
        <v>56.934</v>
      </c>
      <c r="AD11" s="168">
        <v>47.385</v>
      </c>
      <c r="AE11" s="168">
        <v>47.937</v>
      </c>
      <c r="AF11" s="168">
        <v>47.685</v>
      </c>
      <c r="AG11" s="168">
        <v>0.004909</v>
      </c>
      <c r="AH11" s="168">
        <v>0.00438</v>
      </c>
      <c r="AI11" s="169"/>
      <c r="AJ11" s="169"/>
      <c r="AK11" s="169"/>
      <c r="AL11" s="169"/>
    </row>
    <row r="12">
      <c r="A12" s="168" t="s">
        <v>445</v>
      </c>
      <c r="B12" s="168" t="s">
        <v>441</v>
      </c>
      <c r="C12" s="168" t="s">
        <v>12</v>
      </c>
      <c r="D12" s="168">
        <v>14051.0</v>
      </c>
      <c r="E12" s="168">
        <v>451.0</v>
      </c>
      <c r="F12" s="168">
        <v>58.0935</v>
      </c>
      <c r="G12" s="168">
        <v>58.0276</v>
      </c>
      <c r="H12" s="168">
        <v>58.06</v>
      </c>
      <c r="I12" s="168">
        <v>61.15</v>
      </c>
      <c r="J12" s="168">
        <v>60.213</v>
      </c>
      <c r="K12" s="168">
        <v>60.646</v>
      </c>
      <c r="L12" s="168">
        <v>55.314</v>
      </c>
      <c r="M12" s="168">
        <v>55.079</v>
      </c>
      <c r="N12" s="168">
        <v>55.193</v>
      </c>
      <c r="O12" s="168">
        <v>70.3925</v>
      </c>
      <c r="P12" s="168">
        <v>71.7669</v>
      </c>
      <c r="Q12" s="168">
        <v>71.0254</v>
      </c>
      <c r="R12" s="168">
        <v>65.253</v>
      </c>
      <c r="S12" s="168">
        <v>65.632</v>
      </c>
      <c r="T12" s="168">
        <v>65.437</v>
      </c>
      <c r="U12" s="168">
        <v>69.014</v>
      </c>
      <c r="V12" s="168">
        <v>70.092</v>
      </c>
      <c r="W12" s="168">
        <v>69.52</v>
      </c>
      <c r="X12" s="168">
        <v>50.5359</v>
      </c>
      <c r="Y12" s="168">
        <v>51.2752</v>
      </c>
      <c r="Z12" s="168">
        <v>50.9331</v>
      </c>
      <c r="AA12" s="168">
        <v>57.43</v>
      </c>
      <c r="AB12" s="168">
        <v>55.792</v>
      </c>
      <c r="AC12" s="168">
        <v>57.328</v>
      </c>
      <c r="AD12" s="168">
        <v>47.458</v>
      </c>
      <c r="AE12" s="168">
        <v>48.015</v>
      </c>
      <c r="AF12" s="168">
        <v>47.76</v>
      </c>
      <c r="AG12" s="168">
        <v>0.005122</v>
      </c>
      <c r="AH12" s="168">
        <v>0.004516</v>
      </c>
      <c r="AI12" s="168">
        <v>1.0</v>
      </c>
      <c r="AJ12" s="168">
        <v>2.0</v>
      </c>
      <c r="AK12" s="169"/>
      <c r="AL12" s="169"/>
    </row>
    <row r="13">
      <c r="A13" s="168" t="s">
        <v>445</v>
      </c>
      <c r="B13" s="168" t="s">
        <v>441</v>
      </c>
      <c r="C13" s="168" t="s">
        <v>443</v>
      </c>
      <c r="D13" s="168">
        <v>49415.0</v>
      </c>
      <c r="E13" s="168">
        <v>9307.0</v>
      </c>
      <c r="F13" s="168">
        <v>57.2338</v>
      </c>
      <c r="G13" s="168">
        <v>57.1867</v>
      </c>
      <c r="H13" s="168">
        <v>57.21</v>
      </c>
      <c r="I13" s="168">
        <v>59.56</v>
      </c>
      <c r="J13" s="168">
        <v>58.862</v>
      </c>
      <c r="K13" s="168">
        <v>59.19</v>
      </c>
      <c r="L13" s="168">
        <v>54.744</v>
      </c>
      <c r="M13" s="168">
        <v>54.536</v>
      </c>
      <c r="N13" s="168">
        <v>54.638</v>
      </c>
      <c r="O13" s="168">
        <v>67.0421</v>
      </c>
      <c r="P13" s="168">
        <v>67.5548</v>
      </c>
      <c r="Q13" s="168">
        <v>67.29</v>
      </c>
      <c r="R13" s="168">
        <v>63.78</v>
      </c>
      <c r="S13" s="168">
        <v>64.015</v>
      </c>
      <c r="T13" s="168">
        <v>63.896</v>
      </c>
      <c r="U13" s="168">
        <v>66.069</v>
      </c>
      <c r="V13" s="168">
        <v>66.528</v>
      </c>
      <c r="W13" s="168">
        <v>66.292</v>
      </c>
      <c r="X13" s="168">
        <v>49.752</v>
      </c>
      <c r="Y13" s="168">
        <v>50.5249</v>
      </c>
      <c r="Z13" s="168">
        <v>50.1665</v>
      </c>
      <c r="AA13" s="168">
        <v>54.505</v>
      </c>
      <c r="AB13" s="168">
        <v>53.941</v>
      </c>
      <c r="AC13" s="168">
        <v>54.718</v>
      </c>
      <c r="AD13" s="168">
        <v>46.963</v>
      </c>
      <c r="AE13" s="168">
        <v>47.555</v>
      </c>
      <c r="AF13" s="168">
        <v>47.284</v>
      </c>
      <c r="AG13" s="168">
        <v>0.005082</v>
      </c>
      <c r="AH13" s="168">
        <v>0.004474</v>
      </c>
      <c r="AI13" s="169"/>
      <c r="AJ13" s="169"/>
      <c r="AK13" s="169"/>
      <c r="AL13" s="169"/>
    </row>
    <row r="14">
      <c r="A14" s="93" t="s">
        <v>446</v>
      </c>
      <c r="B14" s="93" t="s">
        <v>440</v>
      </c>
      <c r="C14" s="93" t="s">
        <v>411</v>
      </c>
      <c r="D14" s="93" t="s">
        <v>78</v>
      </c>
      <c r="E14" s="93" t="s">
        <v>78</v>
      </c>
      <c r="F14" s="93">
        <v>55.998</v>
      </c>
      <c r="G14" s="93">
        <v>55.4937</v>
      </c>
      <c r="H14" s="93">
        <v>55.7358</v>
      </c>
      <c r="I14" s="93">
        <v>58.741</v>
      </c>
      <c r="J14" s="93">
        <v>57.295</v>
      </c>
      <c r="K14" s="93">
        <v>57.875</v>
      </c>
      <c r="L14" s="93">
        <v>54.626</v>
      </c>
      <c r="M14" s="93">
        <v>54.02</v>
      </c>
      <c r="N14" s="93">
        <v>54.309</v>
      </c>
      <c r="O14" s="93">
        <v>66.3517</v>
      </c>
      <c r="P14" s="93">
        <v>66.4454</v>
      </c>
      <c r="Q14" s="93">
        <v>66.3983</v>
      </c>
      <c r="R14" s="93">
        <v>63.488</v>
      </c>
      <c r="S14" s="93">
        <v>63.637</v>
      </c>
      <c r="T14" s="93">
        <v>63.561</v>
      </c>
      <c r="U14" s="93">
        <v>64.902</v>
      </c>
      <c r="V14" s="93">
        <v>65.176</v>
      </c>
      <c r="W14" s="93">
        <v>65.037</v>
      </c>
      <c r="X14" s="93">
        <v>49.7388</v>
      </c>
      <c r="Y14" s="93">
        <v>49.7528</v>
      </c>
      <c r="Z14" s="93">
        <v>49.7465</v>
      </c>
      <c r="AA14" s="93">
        <v>54.679</v>
      </c>
      <c r="AB14" s="93">
        <v>52.024</v>
      </c>
      <c r="AC14" s="93">
        <v>53.029</v>
      </c>
      <c r="AD14" s="93">
        <v>47.163</v>
      </c>
      <c r="AE14" s="93">
        <v>47.249</v>
      </c>
      <c r="AF14" s="93">
        <v>47.21</v>
      </c>
      <c r="AG14" s="93">
        <v>0.004272</v>
      </c>
      <c r="AH14" s="93">
        <v>0.003933</v>
      </c>
    </row>
    <row r="15">
      <c r="A15" s="93" t="s">
        <v>446</v>
      </c>
      <c r="B15" s="93" t="s">
        <v>441</v>
      </c>
      <c r="C15" s="93" t="s">
        <v>442</v>
      </c>
      <c r="D15" s="93">
        <v>66570.0</v>
      </c>
      <c r="E15" s="93">
        <v>11269.0</v>
      </c>
      <c r="F15" s="93">
        <v>55.8152</v>
      </c>
      <c r="G15" s="93">
        <v>55.3001</v>
      </c>
      <c r="H15" s="93">
        <v>55.5472</v>
      </c>
      <c r="I15" s="93">
        <v>58.41</v>
      </c>
      <c r="J15" s="93">
        <v>56.943</v>
      </c>
      <c r="K15" s="93">
        <v>57.531</v>
      </c>
      <c r="L15" s="93">
        <v>54.398</v>
      </c>
      <c r="M15" s="93">
        <v>53.794</v>
      </c>
      <c r="N15" s="93">
        <v>54.082</v>
      </c>
      <c r="O15" s="93">
        <v>67.686</v>
      </c>
      <c r="P15" s="93">
        <v>67.5223</v>
      </c>
      <c r="Q15" s="93">
        <v>67.6034</v>
      </c>
      <c r="R15" s="93">
        <v>64.143</v>
      </c>
      <c r="S15" s="93">
        <v>64.125</v>
      </c>
      <c r="T15" s="93">
        <v>64.133</v>
      </c>
      <c r="U15" s="93">
        <v>65.851</v>
      </c>
      <c r="V15" s="93">
        <v>65.954</v>
      </c>
      <c r="W15" s="93">
        <v>65.902</v>
      </c>
      <c r="X15" s="93">
        <v>49.285</v>
      </c>
      <c r="Y15" s="93">
        <v>49.3338</v>
      </c>
      <c r="Z15" s="93">
        <v>49.3117</v>
      </c>
      <c r="AA15" s="93">
        <v>53.452</v>
      </c>
      <c r="AB15" s="93">
        <v>51.301</v>
      </c>
      <c r="AC15" s="93">
        <v>52.152</v>
      </c>
      <c r="AD15" s="93">
        <v>46.791</v>
      </c>
      <c r="AE15" s="93">
        <v>46.902</v>
      </c>
      <c r="AF15" s="93">
        <v>46.852</v>
      </c>
      <c r="AG15" s="93">
        <v>0.004159</v>
      </c>
      <c r="AH15" s="93">
        <v>0.003751</v>
      </c>
    </row>
    <row r="16">
      <c r="A16" s="93" t="s">
        <v>446</v>
      </c>
      <c r="B16" s="93" t="s">
        <v>441</v>
      </c>
      <c r="C16" s="93" t="s">
        <v>12</v>
      </c>
      <c r="D16" s="93">
        <v>14655.0</v>
      </c>
      <c r="E16" s="93">
        <v>972.0</v>
      </c>
      <c r="F16" s="93">
        <v>56.3534</v>
      </c>
      <c r="G16" s="93">
        <v>55.7932</v>
      </c>
      <c r="H16" s="93">
        <v>56.0613</v>
      </c>
      <c r="I16" s="93">
        <v>59.391</v>
      </c>
      <c r="J16" s="93">
        <v>57.738</v>
      </c>
      <c r="K16" s="93">
        <v>58.395</v>
      </c>
      <c r="L16" s="93">
        <v>54.926</v>
      </c>
      <c r="M16" s="93">
        <v>54.268</v>
      </c>
      <c r="N16" s="93">
        <v>54.581</v>
      </c>
      <c r="O16" s="93">
        <v>70.2838</v>
      </c>
      <c r="P16" s="93">
        <v>70.0871</v>
      </c>
      <c r="Q16" s="93">
        <v>70.1843</v>
      </c>
      <c r="R16" s="93">
        <v>65.477</v>
      </c>
      <c r="S16" s="93">
        <v>65.482</v>
      </c>
      <c r="T16" s="93">
        <v>65.478</v>
      </c>
      <c r="U16" s="93">
        <v>68.287</v>
      </c>
      <c r="V16" s="93">
        <v>68.464</v>
      </c>
      <c r="W16" s="93">
        <v>68.375</v>
      </c>
      <c r="X16" s="93">
        <v>49.9574</v>
      </c>
      <c r="Y16" s="93">
        <v>49.9308</v>
      </c>
      <c r="Z16" s="93">
        <v>49.9428</v>
      </c>
      <c r="AA16" s="93">
        <v>55.388</v>
      </c>
      <c r="AB16" s="93">
        <v>52.343</v>
      </c>
      <c r="AC16" s="93">
        <v>53.467</v>
      </c>
      <c r="AD16" s="93">
        <v>47.284</v>
      </c>
      <c r="AE16" s="93">
        <v>47.355</v>
      </c>
      <c r="AF16" s="93">
        <v>47.323</v>
      </c>
      <c r="AG16" s="93">
        <v>0.003955</v>
      </c>
      <c r="AH16" s="93">
        <v>0.003656</v>
      </c>
      <c r="AI16" s="93">
        <v>1.0</v>
      </c>
      <c r="AJ16" s="93">
        <v>2.0</v>
      </c>
    </row>
    <row r="17">
      <c r="A17" s="93" t="s">
        <v>446</v>
      </c>
      <c r="B17" s="93" t="s">
        <v>441</v>
      </c>
      <c r="C17" s="93" t="s">
        <v>443</v>
      </c>
      <c r="D17" s="93">
        <v>125686.0</v>
      </c>
      <c r="E17" s="93">
        <v>43385.0</v>
      </c>
      <c r="F17" s="93">
        <v>53.5377</v>
      </c>
      <c r="G17" s="93">
        <v>53.1918</v>
      </c>
      <c r="H17" s="93">
        <v>53.36</v>
      </c>
      <c r="I17" s="93">
        <v>54.807</v>
      </c>
      <c r="J17" s="93">
        <v>53.981</v>
      </c>
      <c r="K17" s="93">
        <v>54.324</v>
      </c>
      <c r="L17" s="93">
        <v>52.413</v>
      </c>
      <c r="M17" s="93">
        <v>51.998</v>
      </c>
      <c r="N17" s="93">
        <v>52.198</v>
      </c>
      <c r="O17" s="93">
        <v>60.2298</v>
      </c>
      <c r="P17" s="93">
        <v>60.0387</v>
      </c>
      <c r="Q17" s="93">
        <v>60.13</v>
      </c>
      <c r="R17" s="93">
        <v>59.106</v>
      </c>
      <c r="S17" s="93">
        <v>58.959</v>
      </c>
      <c r="T17" s="93">
        <v>59.032</v>
      </c>
      <c r="U17" s="93">
        <v>59.569</v>
      </c>
      <c r="V17" s="93">
        <v>59.43</v>
      </c>
      <c r="W17" s="93">
        <v>59.499</v>
      </c>
      <c r="X17" s="93">
        <v>47.0806</v>
      </c>
      <c r="Y17" s="93">
        <v>47.3412</v>
      </c>
      <c r="Z17" s="93">
        <v>47.2216</v>
      </c>
      <c r="AA17" s="93">
        <v>49.125</v>
      </c>
      <c r="AB17" s="93">
        <v>48.358</v>
      </c>
      <c r="AC17" s="93">
        <v>48.688</v>
      </c>
      <c r="AD17" s="93">
        <v>45.171</v>
      </c>
      <c r="AE17" s="93">
        <v>45.446</v>
      </c>
      <c r="AF17" s="93">
        <v>45.319</v>
      </c>
      <c r="AG17" s="93">
        <v>0.005323</v>
      </c>
      <c r="AH17" s="93">
        <v>0.004419</v>
      </c>
    </row>
    <row r="18">
      <c r="A18" s="170" t="s">
        <v>447</v>
      </c>
      <c r="B18" s="170" t="s">
        <v>440</v>
      </c>
      <c r="C18" s="170" t="s">
        <v>411</v>
      </c>
      <c r="D18" s="170" t="s">
        <v>78</v>
      </c>
      <c r="E18" s="170" t="s">
        <v>78</v>
      </c>
      <c r="F18" s="170">
        <v>56.3764</v>
      </c>
      <c r="G18" s="170">
        <v>56.0688</v>
      </c>
      <c r="H18" s="170">
        <v>56.2165</v>
      </c>
      <c r="I18" s="170">
        <v>57.644</v>
      </c>
      <c r="J18" s="170">
        <v>56.703</v>
      </c>
      <c r="K18" s="170">
        <v>57.101</v>
      </c>
      <c r="L18" s="170">
        <v>54.139</v>
      </c>
      <c r="M18" s="170">
        <v>53.842</v>
      </c>
      <c r="N18" s="170">
        <v>53.985</v>
      </c>
      <c r="O18" s="170">
        <v>66.4343</v>
      </c>
      <c r="P18" s="170">
        <v>66.5128</v>
      </c>
      <c r="Q18" s="170">
        <v>66.4734</v>
      </c>
      <c r="R18" s="170">
        <v>63.597</v>
      </c>
      <c r="S18" s="170">
        <v>63.517</v>
      </c>
      <c r="T18" s="170">
        <v>63.557</v>
      </c>
      <c r="U18" s="170">
        <v>65.303</v>
      </c>
      <c r="V18" s="170">
        <v>65.125</v>
      </c>
      <c r="W18" s="170">
        <v>65.213</v>
      </c>
      <c r="X18" s="170">
        <v>48.7765</v>
      </c>
      <c r="Y18" s="170">
        <v>49.3457</v>
      </c>
      <c r="Z18" s="170">
        <v>49.0921</v>
      </c>
      <c r="AA18" s="170">
        <v>51.748</v>
      </c>
      <c r="AB18" s="170">
        <v>50.68</v>
      </c>
      <c r="AC18" s="170">
        <v>51.213</v>
      </c>
      <c r="AD18" s="170">
        <v>46.273</v>
      </c>
      <c r="AE18" s="170">
        <v>46.899</v>
      </c>
      <c r="AF18" s="170">
        <v>46.619</v>
      </c>
      <c r="AG18" s="170">
        <v>0.005214</v>
      </c>
      <c r="AH18" s="170">
        <v>0.004341</v>
      </c>
      <c r="AI18" s="171"/>
      <c r="AJ18" s="171"/>
      <c r="AK18" s="171"/>
      <c r="AL18" s="171"/>
    </row>
    <row r="19">
      <c r="A19" s="170" t="s">
        <v>447</v>
      </c>
      <c r="B19" s="170" t="s">
        <v>441</v>
      </c>
      <c r="C19" s="170" t="s">
        <v>442</v>
      </c>
      <c r="D19" s="170">
        <v>34414.0</v>
      </c>
      <c r="E19" s="170">
        <v>2145.0</v>
      </c>
      <c r="F19" s="170">
        <v>56.7475</v>
      </c>
      <c r="G19" s="170">
        <v>56.3829</v>
      </c>
      <c r="H19" s="170">
        <v>56.5574</v>
      </c>
      <c r="I19" s="170">
        <v>58.14</v>
      </c>
      <c r="J19" s="170">
        <v>57.076</v>
      </c>
      <c r="K19" s="170">
        <v>57.525</v>
      </c>
      <c r="L19" s="170">
        <v>54.37</v>
      </c>
      <c r="M19" s="170">
        <v>54.042</v>
      </c>
      <c r="N19" s="170">
        <v>54.199</v>
      </c>
      <c r="O19" s="170">
        <v>68.0683</v>
      </c>
      <c r="P19" s="170">
        <v>68.473</v>
      </c>
      <c r="Q19" s="170">
        <v>68.2659</v>
      </c>
      <c r="R19" s="170">
        <v>64.443</v>
      </c>
      <c r="S19" s="170">
        <v>64.456</v>
      </c>
      <c r="T19" s="170">
        <v>64.449</v>
      </c>
      <c r="U19" s="170">
        <v>66.678</v>
      </c>
      <c r="V19" s="170">
        <v>66.624</v>
      </c>
      <c r="W19" s="170">
        <v>66.651</v>
      </c>
      <c r="X19" s="170">
        <v>49.0656</v>
      </c>
      <c r="Y19" s="170">
        <v>49.5464</v>
      </c>
      <c r="Z19" s="170">
        <v>49.3334</v>
      </c>
      <c r="AA19" s="170">
        <v>52.325</v>
      </c>
      <c r="AB19" s="170">
        <v>50.979</v>
      </c>
      <c r="AC19" s="170">
        <v>51.626</v>
      </c>
      <c r="AD19" s="170">
        <v>46.437</v>
      </c>
      <c r="AE19" s="170">
        <v>47.019</v>
      </c>
      <c r="AF19" s="170">
        <v>46.759</v>
      </c>
      <c r="AG19" s="170">
        <v>0.004516</v>
      </c>
      <c r="AH19" s="170">
        <v>0.003788</v>
      </c>
      <c r="AI19" s="171"/>
      <c r="AJ19" s="171"/>
      <c r="AK19" s="171"/>
      <c r="AL19" s="171"/>
    </row>
    <row r="20">
      <c r="A20" s="170" t="s">
        <v>447</v>
      </c>
      <c r="B20" s="170" t="s">
        <v>441</v>
      </c>
      <c r="C20" s="170" t="s">
        <v>12</v>
      </c>
      <c r="D20" s="170">
        <v>13969.0</v>
      </c>
      <c r="E20" s="170">
        <v>415.0</v>
      </c>
      <c r="F20" s="170">
        <v>56.8468</v>
      </c>
      <c r="G20" s="170">
        <v>56.485</v>
      </c>
      <c r="H20" s="170">
        <v>56.6582</v>
      </c>
      <c r="I20" s="170">
        <v>58.233</v>
      </c>
      <c r="J20" s="170">
        <v>57.168</v>
      </c>
      <c r="K20" s="170">
        <v>57.616</v>
      </c>
      <c r="L20" s="170">
        <v>54.459</v>
      </c>
      <c r="M20" s="170">
        <v>54.131</v>
      </c>
      <c r="N20" s="170">
        <v>54.288</v>
      </c>
      <c r="O20" s="170">
        <v>70.0804</v>
      </c>
      <c r="P20" s="170">
        <v>70.9223</v>
      </c>
      <c r="Q20" s="170">
        <v>70.4808</v>
      </c>
      <c r="R20" s="170">
        <v>65.43</v>
      </c>
      <c r="S20" s="170">
        <v>65.533</v>
      </c>
      <c r="T20" s="170">
        <v>65.481</v>
      </c>
      <c r="U20" s="170">
        <v>68.75</v>
      </c>
      <c r="V20" s="170">
        <v>68.906</v>
      </c>
      <c r="W20" s="170">
        <v>68.827</v>
      </c>
      <c r="X20" s="170">
        <v>49.0787</v>
      </c>
      <c r="Y20" s="170">
        <v>49.5368</v>
      </c>
      <c r="Z20" s="170">
        <v>49.3342</v>
      </c>
      <c r="AA20" s="170">
        <v>52.363</v>
      </c>
      <c r="AB20" s="170">
        <v>50.944</v>
      </c>
      <c r="AC20" s="170">
        <v>51.613</v>
      </c>
      <c r="AD20" s="170">
        <v>46.451</v>
      </c>
      <c r="AE20" s="170">
        <v>47.017</v>
      </c>
      <c r="AF20" s="170">
        <v>46.764</v>
      </c>
      <c r="AG20" s="170">
        <v>0.004755</v>
      </c>
      <c r="AH20" s="170">
        <v>0.003953</v>
      </c>
      <c r="AI20" s="170">
        <v>1.0</v>
      </c>
      <c r="AJ20" s="170">
        <v>2.0</v>
      </c>
      <c r="AK20" s="171"/>
      <c r="AL20" s="171"/>
    </row>
    <row r="21">
      <c r="A21" s="170" t="s">
        <v>447</v>
      </c>
      <c r="B21" s="170" t="s">
        <v>441</v>
      </c>
      <c r="C21" s="170" t="s">
        <v>443</v>
      </c>
      <c r="D21" s="170">
        <v>29035.0</v>
      </c>
      <c r="E21" s="170">
        <v>3849.0</v>
      </c>
      <c r="F21" s="170">
        <v>56.4633</v>
      </c>
      <c r="G21" s="170">
        <v>56.1723</v>
      </c>
      <c r="H21" s="170">
        <v>56.31</v>
      </c>
      <c r="I21" s="170">
        <v>57.689</v>
      </c>
      <c r="J21" s="170">
        <v>56.792</v>
      </c>
      <c r="K21" s="170">
        <v>57.171</v>
      </c>
      <c r="L21" s="170">
        <v>54.216</v>
      </c>
      <c r="M21" s="170">
        <v>53.935</v>
      </c>
      <c r="N21" s="170">
        <v>54.07</v>
      </c>
      <c r="O21" s="170">
        <v>66.8363</v>
      </c>
      <c r="P21" s="170">
        <v>67.6811</v>
      </c>
      <c r="Q21" s="170">
        <v>67.24</v>
      </c>
      <c r="R21" s="170">
        <v>63.999</v>
      </c>
      <c r="S21" s="170">
        <v>64.288</v>
      </c>
      <c r="T21" s="170">
        <v>64.141</v>
      </c>
      <c r="U21" s="170">
        <v>66.113</v>
      </c>
      <c r="V21" s="170">
        <v>66.55</v>
      </c>
      <c r="W21" s="170">
        <v>66.326</v>
      </c>
      <c r="X21" s="170">
        <v>48.8623</v>
      </c>
      <c r="Y21" s="170">
        <v>49.3465</v>
      </c>
      <c r="Z21" s="170">
        <v>49.1319</v>
      </c>
      <c r="AA21" s="170">
        <v>51.886</v>
      </c>
      <c r="AB21" s="170">
        <v>50.679</v>
      </c>
      <c r="AC21" s="170">
        <v>51.266</v>
      </c>
      <c r="AD21" s="170">
        <v>46.314</v>
      </c>
      <c r="AE21" s="170">
        <v>46.9</v>
      </c>
      <c r="AF21" s="170">
        <v>46.638</v>
      </c>
      <c r="AG21" s="170">
        <v>0.004387</v>
      </c>
      <c r="AH21" s="170">
        <v>0.003716</v>
      </c>
      <c r="AI21" s="171"/>
      <c r="AJ21" s="171"/>
      <c r="AK21" s="171"/>
      <c r="AL21" s="171"/>
    </row>
    <row r="22">
      <c r="A22" s="93" t="s">
        <v>448</v>
      </c>
      <c r="B22" s="93" t="s">
        <v>440</v>
      </c>
      <c r="C22" s="93" t="s">
        <v>411</v>
      </c>
      <c r="D22" s="93" t="s">
        <v>78</v>
      </c>
      <c r="E22" s="93" t="s">
        <v>78</v>
      </c>
      <c r="F22" s="93">
        <v>56.114</v>
      </c>
      <c r="G22" s="93">
        <v>56.1758</v>
      </c>
      <c r="H22" s="93">
        <v>56.1449</v>
      </c>
      <c r="I22" s="93">
        <v>57.776</v>
      </c>
      <c r="J22" s="93">
        <v>58.094</v>
      </c>
      <c r="K22" s="93">
        <v>57.932</v>
      </c>
      <c r="L22" s="93">
        <v>54.218</v>
      </c>
      <c r="M22" s="93">
        <v>54.252</v>
      </c>
      <c r="N22" s="93">
        <v>54.235</v>
      </c>
      <c r="O22" s="93">
        <v>65.9199</v>
      </c>
      <c r="P22" s="93">
        <v>67.2574</v>
      </c>
      <c r="Q22" s="93">
        <v>66.5372</v>
      </c>
      <c r="R22" s="93">
        <v>64.272</v>
      </c>
      <c r="S22" s="93">
        <v>65.079</v>
      </c>
      <c r="T22" s="93">
        <v>64.655</v>
      </c>
      <c r="U22" s="93">
        <v>65.442</v>
      </c>
      <c r="V22" s="93">
        <v>66.419</v>
      </c>
      <c r="W22" s="93">
        <v>65.903</v>
      </c>
      <c r="X22" s="93">
        <v>49.6085</v>
      </c>
      <c r="Y22" s="93">
        <v>49.8233</v>
      </c>
      <c r="Z22" s="93">
        <v>49.7151</v>
      </c>
      <c r="AA22" s="93">
        <v>52.153</v>
      </c>
      <c r="AB22" s="93">
        <v>52.838</v>
      </c>
      <c r="AC22" s="93">
        <v>52.483</v>
      </c>
      <c r="AD22" s="93">
        <v>47.481</v>
      </c>
      <c r="AE22" s="93">
        <v>47.663</v>
      </c>
      <c r="AF22" s="93">
        <v>47.571</v>
      </c>
      <c r="AG22" s="93">
        <v>0.008519</v>
      </c>
      <c r="AH22" s="93">
        <v>0.007736</v>
      </c>
    </row>
    <row r="23">
      <c r="A23" s="93" t="s">
        <v>448</v>
      </c>
      <c r="B23" s="93" t="s">
        <v>441</v>
      </c>
      <c r="C23" s="93" t="s">
        <v>442</v>
      </c>
      <c r="D23" s="93">
        <v>35317.0</v>
      </c>
      <c r="E23" s="93">
        <v>2824.0</v>
      </c>
      <c r="F23" s="93">
        <v>56.2946</v>
      </c>
      <c r="G23" s="93">
        <v>56.3514</v>
      </c>
      <c r="H23" s="93">
        <v>56.323</v>
      </c>
      <c r="I23" s="93">
        <v>58.016</v>
      </c>
      <c r="J23" s="93">
        <v>58.346</v>
      </c>
      <c r="K23" s="93">
        <v>58.178</v>
      </c>
      <c r="L23" s="93">
        <v>54.329</v>
      </c>
      <c r="M23" s="93">
        <v>54.363</v>
      </c>
      <c r="N23" s="93">
        <v>54.346</v>
      </c>
      <c r="O23" s="93">
        <v>66.2088</v>
      </c>
      <c r="P23" s="93">
        <v>67.7385</v>
      </c>
      <c r="Q23" s="93">
        <v>66.9065</v>
      </c>
      <c r="R23" s="93">
        <v>64.436</v>
      </c>
      <c r="S23" s="93">
        <v>65.368</v>
      </c>
      <c r="T23" s="93">
        <v>64.875</v>
      </c>
      <c r="U23" s="93">
        <v>65.669</v>
      </c>
      <c r="V23" s="93">
        <v>66.836</v>
      </c>
      <c r="W23" s="93">
        <v>66.213</v>
      </c>
      <c r="X23" s="93">
        <v>49.7958</v>
      </c>
      <c r="Y23" s="93">
        <v>49.9886</v>
      </c>
      <c r="Z23" s="93">
        <v>49.8916</v>
      </c>
      <c r="AA23" s="93">
        <v>52.461</v>
      </c>
      <c r="AB23" s="93">
        <v>53.16</v>
      </c>
      <c r="AC23" s="93">
        <v>52.797</v>
      </c>
      <c r="AD23" s="93">
        <v>47.591</v>
      </c>
      <c r="AE23" s="93">
        <v>47.761</v>
      </c>
      <c r="AF23" s="93">
        <v>47.676</v>
      </c>
      <c r="AG23" s="93">
        <v>0.007592</v>
      </c>
      <c r="AH23" s="93">
        <v>0.006766</v>
      </c>
    </row>
    <row r="24">
      <c r="A24" s="93" t="s">
        <v>448</v>
      </c>
      <c r="B24" s="93" t="s">
        <v>441</v>
      </c>
      <c r="C24" s="93" t="s">
        <v>12</v>
      </c>
      <c r="D24" s="93">
        <v>14738.0</v>
      </c>
      <c r="E24" s="93">
        <v>473.0</v>
      </c>
      <c r="F24" s="93">
        <v>56.4959</v>
      </c>
      <c r="G24" s="93">
        <v>56.549</v>
      </c>
      <c r="H24" s="93">
        <v>56.5224</v>
      </c>
      <c r="I24" s="93">
        <v>58.323</v>
      </c>
      <c r="J24" s="93">
        <v>58.664</v>
      </c>
      <c r="K24" s="93">
        <v>58.49</v>
      </c>
      <c r="L24" s="93">
        <v>54.476</v>
      </c>
      <c r="M24" s="93">
        <v>54.505</v>
      </c>
      <c r="N24" s="93">
        <v>54.49</v>
      </c>
      <c r="O24" s="93">
        <v>68.6594</v>
      </c>
      <c r="P24" s="93">
        <v>71.302</v>
      </c>
      <c r="Q24" s="93">
        <v>69.7824</v>
      </c>
      <c r="R24" s="93">
        <v>66.065</v>
      </c>
      <c r="S24" s="93">
        <v>67.242</v>
      </c>
      <c r="T24" s="93">
        <v>66.611</v>
      </c>
      <c r="U24" s="93">
        <v>68.035</v>
      </c>
      <c r="V24" s="93">
        <v>69.83</v>
      </c>
      <c r="W24" s="93">
        <v>68.84</v>
      </c>
      <c r="X24" s="93">
        <v>49.8522</v>
      </c>
      <c r="Y24" s="93">
        <v>50.0662</v>
      </c>
      <c r="Z24" s="93">
        <v>49.9584</v>
      </c>
      <c r="AA24" s="93">
        <v>52.603</v>
      </c>
      <c r="AB24" s="93">
        <v>53.332</v>
      </c>
      <c r="AC24" s="93">
        <v>52.953</v>
      </c>
      <c r="AD24" s="93">
        <v>47.634</v>
      </c>
      <c r="AE24" s="93">
        <v>47.819</v>
      </c>
      <c r="AF24" s="93">
        <v>47.726</v>
      </c>
      <c r="AG24" s="93">
        <v>0.007982</v>
      </c>
      <c r="AH24" s="93">
        <v>0.007053</v>
      </c>
      <c r="AI24" s="93">
        <v>1.0</v>
      </c>
      <c r="AJ24" s="93">
        <v>2.0</v>
      </c>
    </row>
    <row r="25">
      <c r="A25" s="93" t="s">
        <v>448</v>
      </c>
      <c r="B25" s="93" t="s">
        <v>441</v>
      </c>
      <c r="C25" s="93" t="s">
        <v>443</v>
      </c>
      <c r="D25" s="93">
        <v>28647.0</v>
      </c>
      <c r="E25" s="93">
        <v>3790.0</v>
      </c>
      <c r="F25" s="93">
        <v>56.1508</v>
      </c>
      <c r="G25" s="93">
        <v>56.1943</v>
      </c>
      <c r="H25" s="93">
        <v>56.17</v>
      </c>
      <c r="I25" s="93">
        <v>57.789</v>
      </c>
      <c r="J25" s="93">
        <v>58.089</v>
      </c>
      <c r="K25" s="93">
        <v>57.936</v>
      </c>
      <c r="L25" s="93">
        <v>54.236</v>
      </c>
      <c r="M25" s="93">
        <v>54.262</v>
      </c>
      <c r="N25" s="93">
        <v>54.249</v>
      </c>
      <c r="O25" s="93">
        <v>65.8015</v>
      </c>
      <c r="P25" s="93">
        <v>66.8736</v>
      </c>
      <c r="Q25" s="93">
        <v>66.3</v>
      </c>
      <c r="R25" s="93">
        <v>64.171</v>
      </c>
      <c r="S25" s="93">
        <v>64.865</v>
      </c>
      <c r="T25" s="93">
        <v>64.502</v>
      </c>
      <c r="U25" s="93">
        <v>65.337</v>
      </c>
      <c r="V25" s="93">
        <v>66.162</v>
      </c>
      <c r="W25" s="93">
        <v>65.73</v>
      </c>
      <c r="X25" s="93">
        <v>49.6757</v>
      </c>
      <c r="Y25" s="93">
        <v>49.8823</v>
      </c>
      <c r="Z25" s="93">
        <v>49.7783</v>
      </c>
      <c r="AA25" s="93">
        <v>52.26</v>
      </c>
      <c r="AB25" s="93">
        <v>52.946</v>
      </c>
      <c r="AC25" s="93">
        <v>52.591</v>
      </c>
      <c r="AD25" s="93">
        <v>47.514</v>
      </c>
      <c r="AE25" s="93">
        <v>47.694</v>
      </c>
      <c r="AF25" s="93">
        <v>47.604</v>
      </c>
      <c r="AG25" s="93">
        <v>0.007431</v>
      </c>
      <c r="AH25" s="93">
        <v>0.006671</v>
      </c>
    </row>
    <row r="26">
      <c r="A26" s="170" t="s">
        <v>449</v>
      </c>
      <c r="B26" s="170" t="s">
        <v>440</v>
      </c>
      <c r="C26" s="170" t="s">
        <v>411</v>
      </c>
      <c r="D26" s="170" t="s">
        <v>78</v>
      </c>
      <c r="E26" s="170" t="s">
        <v>78</v>
      </c>
      <c r="F26" s="170">
        <v>55.6691</v>
      </c>
      <c r="G26" s="170">
        <v>54.9632</v>
      </c>
      <c r="H26" s="170">
        <v>55.2943</v>
      </c>
      <c r="I26" s="170">
        <v>56.795</v>
      </c>
      <c r="J26" s="170">
        <v>55.639</v>
      </c>
      <c r="K26" s="170">
        <v>56.138</v>
      </c>
      <c r="L26" s="170">
        <v>53.529</v>
      </c>
      <c r="M26" s="170">
        <v>52.942</v>
      </c>
      <c r="N26" s="170">
        <v>53.22</v>
      </c>
      <c r="O26" s="170">
        <v>66.1839</v>
      </c>
      <c r="P26" s="170">
        <v>66.0213</v>
      </c>
      <c r="Q26" s="170">
        <v>66.1018</v>
      </c>
      <c r="R26" s="170">
        <v>63.478</v>
      </c>
      <c r="S26" s="170">
        <v>63.336</v>
      </c>
      <c r="T26" s="170">
        <v>63.406</v>
      </c>
      <c r="U26" s="170">
        <v>65.061</v>
      </c>
      <c r="V26" s="170">
        <v>64.956</v>
      </c>
      <c r="W26" s="170">
        <v>65.008</v>
      </c>
      <c r="X26" s="170">
        <v>48.1951</v>
      </c>
      <c r="Y26" s="170">
        <v>48.5801</v>
      </c>
      <c r="Z26" s="170">
        <v>48.41</v>
      </c>
      <c r="AA26" s="170">
        <v>51.141</v>
      </c>
      <c r="AB26" s="170">
        <v>50.196</v>
      </c>
      <c r="AC26" s="170">
        <v>50.666</v>
      </c>
      <c r="AD26" s="170">
        <v>45.798</v>
      </c>
      <c r="AE26" s="170">
        <v>46.269</v>
      </c>
      <c r="AF26" s="170">
        <v>46.06</v>
      </c>
      <c r="AG26" s="170">
        <v>0.003781</v>
      </c>
      <c r="AH26" s="170">
        <v>0.0038</v>
      </c>
      <c r="AI26" s="171"/>
      <c r="AJ26" s="171"/>
      <c r="AK26" s="171"/>
      <c r="AL26" s="171"/>
    </row>
    <row r="27">
      <c r="A27" s="170" t="s">
        <v>449</v>
      </c>
      <c r="B27" s="170" t="s">
        <v>441</v>
      </c>
      <c r="C27" s="170" t="s">
        <v>442</v>
      </c>
      <c r="D27" s="170">
        <v>38452.0</v>
      </c>
      <c r="E27" s="170">
        <v>5141.0</v>
      </c>
      <c r="F27" s="170">
        <v>55.8029</v>
      </c>
      <c r="G27" s="170">
        <v>55.0737</v>
      </c>
      <c r="H27" s="170">
        <v>55.4153</v>
      </c>
      <c r="I27" s="170">
        <v>56.963</v>
      </c>
      <c r="J27" s="170">
        <v>55.773</v>
      </c>
      <c r="K27" s="170">
        <v>56.286</v>
      </c>
      <c r="L27" s="170">
        <v>53.591</v>
      </c>
      <c r="M27" s="170">
        <v>52.993</v>
      </c>
      <c r="N27" s="170">
        <v>53.275</v>
      </c>
      <c r="O27" s="170">
        <v>68.5946</v>
      </c>
      <c r="P27" s="170">
        <v>68.4284</v>
      </c>
      <c r="Q27" s="170">
        <v>68.5107</v>
      </c>
      <c r="R27" s="170">
        <v>64.65</v>
      </c>
      <c r="S27" s="170">
        <v>64.54</v>
      </c>
      <c r="T27" s="170">
        <v>64.594</v>
      </c>
      <c r="U27" s="170">
        <v>66.883</v>
      </c>
      <c r="V27" s="170">
        <v>66.835</v>
      </c>
      <c r="W27" s="170">
        <v>66.859</v>
      </c>
      <c r="X27" s="170">
        <v>48.1574</v>
      </c>
      <c r="Y27" s="170">
        <v>48.5432</v>
      </c>
      <c r="Z27" s="170">
        <v>48.3727</v>
      </c>
      <c r="AA27" s="170">
        <v>51.064</v>
      </c>
      <c r="AB27" s="170">
        <v>50.144</v>
      </c>
      <c r="AC27" s="170">
        <v>50.606</v>
      </c>
      <c r="AD27" s="170">
        <v>45.749</v>
      </c>
      <c r="AE27" s="170">
        <v>46.222</v>
      </c>
      <c r="AF27" s="170">
        <v>46.012</v>
      </c>
      <c r="AG27" s="170">
        <v>0.003524</v>
      </c>
      <c r="AH27" s="170">
        <v>0.003575</v>
      </c>
      <c r="AI27" s="171"/>
      <c r="AJ27" s="171"/>
      <c r="AK27" s="171"/>
      <c r="AL27" s="171"/>
    </row>
    <row r="28">
      <c r="A28" s="170" t="s">
        <v>449</v>
      </c>
      <c r="B28" s="170" t="s">
        <v>441</v>
      </c>
      <c r="C28" s="170" t="s">
        <v>12</v>
      </c>
      <c r="D28" s="170">
        <v>10718.0</v>
      </c>
      <c r="E28" s="170">
        <v>512.0</v>
      </c>
      <c r="F28" s="170">
        <v>56.0429</v>
      </c>
      <c r="G28" s="170">
        <v>55.2718</v>
      </c>
      <c r="H28" s="170">
        <v>55.6321</v>
      </c>
      <c r="I28" s="170">
        <v>57.301</v>
      </c>
      <c r="J28" s="170">
        <v>56.018</v>
      </c>
      <c r="K28" s="170">
        <v>56.567</v>
      </c>
      <c r="L28" s="170">
        <v>53.774</v>
      </c>
      <c r="M28" s="170">
        <v>53.153</v>
      </c>
      <c r="N28" s="170">
        <v>53.446</v>
      </c>
      <c r="O28" s="170">
        <v>70.943</v>
      </c>
      <c r="P28" s="170">
        <v>70.4269</v>
      </c>
      <c r="Q28" s="170">
        <v>70.6773</v>
      </c>
      <c r="R28" s="170">
        <v>65.641</v>
      </c>
      <c r="S28" s="170">
        <v>65.411</v>
      </c>
      <c r="T28" s="170">
        <v>65.523</v>
      </c>
      <c r="U28" s="170">
        <v>68.729</v>
      </c>
      <c r="V28" s="170">
        <v>68.507</v>
      </c>
      <c r="W28" s="170">
        <v>68.617</v>
      </c>
      <c r="X28" s="170">
        <v>48.355</v>
      </c>
      <c r="Y28" s="170">
        <v>48.7255</v>
      </c>
      <c r="Z28" s="170">
        <v>48.562</v>
      </c>
      <c r="AA28" s="170">
        <v>51.463</v>
      </c>
      <c r="AB28" s="170">
        <v>50.409</v>
      </c>
      <c r="AC28" s="170">
        <v>50.923</v>
      </c>
      <c r="AD28" s="170">
        <v>45.896</v>
      </c>
      <c r="AE28" s="170">
        <v>46.361</v>
      </c>
      <c r="AF28" s="170">
        <v>46.154</v>
      </c>
      <c r="AG28" s="170">
        <v>0.00351</v>
      </c>
      <c r="AH28" s="170">
        <v>0.003575</v>
      </c>
      <c r="AI28" s="170">
        <v>1.0</v>
      </c>
      <c r="AJ28" s="170">
        <v>2.0</v>
      </c>
      <c r="AK28" s="171"/>
      <c r="AL28" s="171"/>
    </row>
    <row r="29">
      <c r="A29" s="93" t="s">
        <v>450</v>
      </c>
      <c r="B29" s="93" t="s">
        <v>440</v>
      </c>
      <c r="C29" s="93" t="s">
        <v>411</v>
      </c>
      <c r="D29" s="93" t="s">
        <v>78</v>
      </c>
      <c r="E29" s="93" t="s">
        <v>78</v>
      </c>
      <c r="F29" s="93">
        <v>54.6439</v>
      </c>
      <c r="G29" s="93">
        <v>54.2655</v>
      </c>
      <c r="H29" s="93">
        <v>54.4468</v>
      </c>
      <c r="I29" s="93">
        <v>55.802</v>
      </c>
      <c r="J29" s="93">
        <v>54.904</v>
      </c>
      <c r="K29" s="93">
        <v>55.253</v>
      </c>
      <c r="L29" s="93">
        <v>52.175</v>
      </c>
      <c r="M29" s="93">
        <v>51.705</v>
      </c>
      <c r="N29" s="93">
        <v>51.929</v>
      </c>
      <c r="O29" s="93">
        <v>66.294</v>
      </c>
      <c r="P29" s="93">
        <v>66.4686</v>
      </c>
      <c r="Q29" s="93">
        <v>66.3804</v>
      </c>
      <c r="R29" s="93">
        <v>63.374</v>
      </c>
      <c r="S29" s="93">
        <v>63.658</v>
      </c>
      <c r="T29" s="93">
        <v>63.513</v>
      </c>
      <c r="U29" s="93">
        <v>63.746</v>
      </c>
      <c r="V29" s="93">
        <v>63.888</v>
      </c>
      <c r="W29" s="93">
        <v>63.817</v>
      </c>
      <c r="X29" s="93">
        <v>46.8854</v>
      </c>
      <c r="Y29" s="93">
        <v>47.6108</v>
      </c>
      <c r="Z29" s="93">
        <v>47.2818</v>
      </c>
      <c r="AA29" s="93">
        <v>50.595</v>
      </c>
      <c r="AB29" s="93">
        <v>49.156</v>
      </c>
      <c r="AC29" s="93">
        <v>49.529</v>
      </c>
      <c r="AD29" s="93">
        <v>44.282</v>
      </c>
      <c r="AE29" s="93">
        <v>44.87</v>
      </c>
      <c r="AF29" s="93">
        <v>44.606</v>
      </c>
      <c r="AG29" s="93">
        <v>0.004731</v>
      </c>
      <c r="AH29" s="93">
        <v>0.004427</v>
      </c>
    </row>
    <row r="30">
      <c r="A30" s="170" t="s">
        <v>450</v>
      </c>
      <c r="B30" s="170" t="s">
        <v>441</v>
      </c>
      <c r="C30" s="170" t="s">
        <v>442</v>
      </c>
      <c r="D30" s="170">
        <v>29306.0</v>
      </c>
      <c r="E30" s="170">
        <v>2540.0</v>
      </c>
      <c r="F30" s="170">
        <v>54.7966</v>
      </c>
      <c r="G30" s="170">
        <v>54.4247</v>
      </c>
      <c r="H30" s="170">
        <v>54.603</v>
      </c>
      <c r="I30" s="170">
        <v>56.001</v>
      </c>
      <c r="J30" s="170">
        <v>55.083</v>
      </c>
      <c r="K30" s="170">
        <v>55.438</v>
      </c>
      <c r="L30" s="170">
        <v>52.266</v>
      </c>
      <c r="M30" s="170">
        <v>51.796</v>
      </c>
      <c r="N30" s="170">
        <v>52.02</v>
      </c>
      <c r="O30" s="170">
        <v>68.0555</v>
      </c>
      <c r="P30" s="170">
        <v>68.871</v>
      </c>
      <c r="Q30" s="170">
        <v>68.4441</v>
      </c>
      <c r="R30" s="170">
        <v>64.273</v>
      </c>
      <c r="S30" s="170">
        <v>64.809</v>
      </c>
      <c r="T30" s="170">
        <v>64.532</v>
      </c>
      <c r="U30" s="170">
        <v>64.786</v>
      </c>
      <c r="V30" s="170">
        <v>65.201</v>
      </c>
      <c r="W30" s="170">
        <v>64.989</v>
      </c>
      <c r="X30" s="170">
        <v>46.9559</v>
      </c>
      <c r="Y30" s="170">
        <v>47.6714</v>
      </c>
      <c r="Z30" s="170">
        <v>47.347</v>
      </c>
      <c r="AA30" s="170">
        <v>50.77</v>
      </c>
      <c r="AB30" s="170">
        <v>49.247</v>
      </c>
      <c r="AC30" s="170">
        <v>49.645</v>
      </c>
      <c r="AD30" s="170">
        <v>44.32</v>
      </c>
      <c r="AE30" s="170">
        <v>44.898</v>
      </c>
      <c r="AF30" s="170">
        <v>44.638</v>
      </c>
      <c r="AG30" s="170">
        <v>0.004298</v>
      </c>
      <c r="AH30" s="170">
        <v>0.004086</v>
      </c>
      <c r="AI30" s="171"/>
      <c r="AJ30" s="171"/>
      <c r="AK30" s="171"/>
      <c r="AL30" s="171"/>
    </row>
    <row r="31">
      <c r="A31" s="170" t="s">
        <v>450</v>
      </c>
      <c r="B31" s="170" t="s">
        <v>441</v>
      </c>
      <c r="C31" s="170" t="s">
        <v>12</v>
      </c>
      <c r="D31" s="170">
        <v>10032.0</v>
      </c>
      <c r="E31" s="170">
        <v>387.0</v>
      </c>
      <c r="F31" s="170">
        <v>54.8813</v>
      </c>
      <c r="G31" s="170">
        <v>54.4986</v>
      </c>
      <c r="H31" s="170">
        <v>54.682</v>
      </c>
      <c r="I31" s="170">
        <v>56.103</v>
      </c>
      <c r="J31" s="170">
        <v>55.162</v>
      </c>
      <c r="K31" s="170">
        <v>55.527</v>
      </c>
      <c r="L31" s="170">
        <v>52.337</v>
      </c>
      <c r="M31" s="170">
        <v>51.854</v>
      </c>
      <c r="N31" s="170">
        <v>52.084</v>
      </c>
      <c r="O31" s="170">
        <v>69.7001</v>
      </c>
      <c r="P31" s="170">
        <v>70.8055</v>
      </c>
      <c r="Q31" s="170">
        <v>70.2176</v>
      </c>
      <c r="R31" s="170">
        <v>65.119</v>
      </c>
      <c r="S31" s="170">
        <v>65.61</v>
      </c>
      <c r="T31" s="170">
        <v>65.356</v>
      </c>
      <c r="U31" s="170">
        <v>65.922</v>
      </c>
      <c r="V31" s="170">
        <v>66.303</v>
      </c>
      <c r="W31" s="170">
        <v>66.108</v>
      </c>
      <c r="X31" s="170">
        <v>46.9866</v>
      </c>
      <c r="Y31" s="170">
        <v>47.7137</v>
      </c>
      <c r="Z31" s="170">
        <v>47.3838</v>
      </c>
      <c r="AA31" s="170">
        <v>50.841</v>
      </c>
      <c r="AB31" s="170">
        <v>49.311</v>
      </c>
      <c r="AC31" s="170">
        <v>49.708</v>
      </c>
      <c r="AD31" s="170">
        <v>44.343</v>
      </c>
      <c r="AE31" s="170">
        <v>44.928</v>
      </c>
      <c r="AF31" s="170">
        <v>44.665</v>
      </c>
      <c r="AG31" s="170">
        <v>0.004436</v>
      </c>
      <c r="AH31" s="170">
        <v>0.004175</v>
      </c>
      <c r="AI31" s="170">
        <v>1.0</v>
      </c>
      <c r="AJ31" s="170">
        <v>2.0</v>
      </c>
      <c r="AK31" s="171"/>
      <c r="AL31" s="171"/>
    </row>
    <row r="32">
      <c r="A32" s="170" t="s">
        <v>450</v>
      </c>
      <c r="B32" s="170" t="s">
        <v>441</v>
      </c>
      <c r="C32" s="170" t="s">
        <v>443</v>
      </c>
      <c r="D32" s="170">
        <v>33305.0</v>
      </c>
      <c r="E32" s="170">
        <v>6342.0</v>
      </c>
      <c r="F32" s="170">
        <v>54.522</v>
      </c>
      <c r="G32" s="170">
        <v>54.1607</v>
      </c>
      <c r="H32" s="170">
        <v>54.33</v>
      </c>
      <c r="I32" s="170">
        <v>55.61</v>
      </c>
      <c r="J32" s="170">
        <v>54.742</v>
      </c>
      <c r="K32" s="170">
        <v>55.08</v>
      </c>
      <c r="L32" s="170">
        <v>52.106</v>
      </c>
      <c r="M32" s="170">
        <v>51.644</v>
      </c>
      <c r="N32" s="170">
        <v>51.864</v>
      </c>
      <c r="O32" s="170">
        <v>66.8071</v>
      </c>
      <c r="P32" s="170">
        <v>67.4365</v>
      </c>
      <c r="Q32" s="170">
        <v>67.11</v>
      </c>
      <c r="R32" s="170">
        <v>63.782</v>
      </c>
      <c r="S32" s="170">
        <v>64.207</v>
      </c>
      <c r="T32" s="170">
        <v>63.989</v>
      </c>
      <c r="U32" s="170">
        <v>64.357</v>
      </c>
      <c r="V32" s="170">
        <v>64.705</v>
      </c>
      <c r="W32" s="170">
        <v>64.527</v>
      </c>
      <c r="X32" s="170">
        <v>46.6947</v>
      </c>
      <c r="Y32" s="170">
        <v>47.4153</v>
      </c>
      <c r="Z32" s="170">
        <v>47.0885</v>
      </c>
      <c r="AA32" s="170">
        <v>50.178</v>
      </c>
      <c r="AB32" s="170">
        <v>48.86</v>
      </c>
      <c r="AC32" s="170">
        <v>49.2</v>
      </c>
      <c r="AD32" s="170">
        <v>44.157</v>
      </c>
      <c r="AE32" s="170">
        <v>44.746</v>
      </c>
      <c r="AF32" s="170">
        <v>44.481</v>
      </c>
      <c r="AG32" s="170">
        <v>0.004341</v>
      </c>
      <c r="AH32" s="170">
        <v>0.004102</v>
      </c>
      <c r="AI32" s="171"/>
      <c r="AJ32" s="171"/>
      <c r="AK32" s="171"/>
      <c r="AL32" s="171"/>
    </row>
    <row r="33">
      <c r="A33" s="93" t="s">
        <v>451</v>
      </c>
      <c r="B33" s="93" t="s">
        <v>440</v>
      </c>
      <c r="C33" s="93" t="s">
        <v>411</v>
      </c>
      <c r="D33" s="93" t="s">
        <v>78</v>
      </c>
      <c r="E33" s="93" t="s">
        <v>78</v>
      </c>
      <c r="F33" s="93">
        <v>55.2769</v>
      </c>
      <c r="G33" s="93">
        <v>55.7019</v>
      </c>
      <c r="H33" s="93">
        <v>55.4849</v>
      </c>
      <c r="I33" s="93">
        <v>56.366</v>
      </c>
      <c r="J33" s="93">
        <v>56.783</v>
      </c>
      <c r="K33" s="93">
        <v>56.57</v>
      </c>
      <c r="L33" s="93">
        <v>53.504</v>
      </c>
      <c r="M33" s="93">
        <v>53.736</v>
      </c>
      <c r="N33" s="93">
        <v>53.619</v>
      </c>
      <c r="O33" s="93">
        <v>66.5856</v>
      </c>
      <c r="P33" s="93">
        <v>67.0126</v>
      </c>
      <c r="Q33" s="93">
        <v>66.7938</v>
      </c>
      <c r="R33" s="93">
        <v>64.565</v>
      </c>
      <c r="S33" s="93">
        <v>64.87</v>
      </c>
      <c r="T33" s="93">
        <v>64.715</v>
      </c>
      <c r="U33" s="93">
        <v>65.23</v>
      </c>
      <c r="V33" s="93">
        <v>65.557</v>
      </c>
      <c r="W33" s="93">
        <v>65.39</v>
      </c>
      <c r="X33" s="93">
        <v>48.9628</v>
      </c>
      <c r="Y33" s="93">
        <v>49.2595</v>
      </c>
      <c r="Z33" s="93">
        <v>49.1101</v>
      </c>
      <c r="AA33" s="93">
        <v>50.932</v>
      </c>
      <c r="AB33" s="93">
        <v>51.472</v>
      </c>
      <c r="AC33" s="93">
        <v>51.197</v>
      </c>
      <c r="AD33" s="93">
        <v>46.794</v>
      </c>
      <c r="AE33" s="93">
        <v>47.104</v>
      </c>
      <c r="AF33" s="93">
        <v>46.948</v>
      </c>
      <c r="AG33" s="93">
        <v>0.007077</v>
      </c>
      <c r="AH33" s="93">
        <v>0.007865</v>
      </c>
    </row>
    <row r="34">
      <c r="A34" s="93" t="s">
        <v>451</v>
      </c>
      <c r="B34" s="93" t="s">
        <v>441</v>
      </c>
      <c r="C34" s="93" t="s">
        <v>442</v>
      </c>
      <c r="D34" s="93">
        <v>40221.0</v>
      </c>
      <c r="E34" s="93">
        <v>3583.0</v>
      </c>
      <c r="F34" s="93">
        <v>55.5569</v>
      </c>
      <c r="G34" s="93">
        <v>55.9624</v>
      </c>
      <c r="H34" s="93">
        <v>55.8421</v>
      </c>
      <c r="I34" s="93">
        <v>56.726</v>
      </c>
      <c r="J34" s="93">
        <v>57.13</v>
      </c>
      <c r="K34" s="93">
        <v>56.924</v>
      </c>
      <c r="L34" s="93">
        <v>53.684</v>
      </c>
      <c r="M34" s="93">
        <v>53.891</v>
      </c>
      <c r="N34" s="93">
        <v>53.787</v>
      </c>
      <c r="O34" s="93">
        <v>69.5058</v>
      </c>
      <c r="P34" s="93">
        <v>70.0246</v>
      </c>
      <c r="Q34" s="93">
        <v>69.7574</v>
      </c>
      <c r="R34" s="93">
        <v>66.255</v>
      </c>
      <c r="S34" s="93">
        <v>66.529</v>
      </c>
      <c r="T34" s="93">
        <v>66.39</v>
      </c>
      <c r="U34" s="93">
        <v>67.36</v>
      </c>
      <c r="V34" s="93">
        <v>67.633</v>
      </c>
      <c r="W34" s="93">
        <v>67.494</v>
      </c>
      <c r="X34" s="93">
        <v>49.1255</v>
      </c>
      <c r="Y34" s="93">
        <v>49.4144</v>
      </c>
      <c r="Z34" s="93">
        <v>49.269</v>
      </c>
      <c r="AA34" s="93">
        <v>51.218</v>
      </c>
      <c r="AB34" s="93">
        <v>51.764</v>
      </c>
      <c r="AC34" s="93">
        <v>51.486</v>
      </c>
      <c r="AD34" s="93">
        <v>46.878</v>
      </c>
      <c r="AE34" s="93">
        <v>47.181</v>
      </c>
      <c r="AF34" s="93">
        <v>47.029</v>
      </c>
      <c r="AG34" s="93">
        <v>0.006083</v>
      </c>
      <c r="AH34" s="93">
        <v>0.006962</v>
      </c>
    </row>
    <row r="35">
      <c r="A35" s="93" t="s">
        <v>451</v>
      </c>
      <c r="B35" s="93" t="s">
        <v>441</v>
      </c>
      <c r="C35" s="93" t="s">
        <v>12</v>
      </c>
      <c r="D35" s="93">
        <v>15377.0</v>
      </c>
      <c r="E35" s="93">
        <v>626.0</v>
      </c>
      <c r="F35" s="93">
        <v>55.6468</v>
      </c>
      <c r="G35" s="93">
        <v>56.0452</v>
      </c>
      <c r="H35" s="93">
        <v>55.8421</v>
      </c>
      <c r="I35" s="93">
        <v>56.84</v>
      </c>
      <c r="J35" s="93">
        <v>57.221</v>
      </c>
      <c r="K35" s="93">
        <v>57.027</v>
      </c>
      <c r="L35" s="93">
        <v>53.771</v>
      </c>
      <c r="M35" s="93">
        <v>53.974</v>
      </c>
      <c r="N35" s="93">
        <v>53.872</v>
      </c>
      <c r="O35" s="93">
        <v>71.0958</v>
      </c>
      <c r="P35" s="93">
        <v>71.015</v>
      </c>
      <c r="Q35" s="93">
        <v>71.0552</v>
      </c>
      <c r="R35" s="93">
        <v>67.15</v>
      </c>
      <c r="S35" s="93">
        <v>67.145</v>
      </c>
      <c r="T35" s="93">
        <v>67.147</v>
      </c>
      <c r="U35" s="93">
        <v>68.631</v>
      </c>
      <c r="V35" s="93">
        <v>68.562</v>
      </c>
      <c r="W35" s="93">
        <v>68.596</v>
      </c>
      <c r="X35" s="93">
        <v>49.194</v>
      </c>
      <c r="Y35" s="93">
        <v>49.4923</v>
      </c>
      <c r="Z35" s="93">
        <v>49.342</v>
      </c>
      <c r="AA35" s="93">
        <v>51.318</v>
      </c>
      <c r="AB35" s="93">
        <v>51.883</v>
      </c>
      <c r="AC35" s="93">
        <v>51.595</v>
      </c>
      <c r="AD35" s="93">
        <v>46.941</v>
      </c>
      <c r="AE35" s="93">
        <v>47.252</v>
      </c>
      <c r="AF35" s="93">
        <v>47.095</v>
      </c>
      <c r="AG35" s="93">
        <v>0.006346</v>
      </c>
      <c r="AH35" s="93">
        <v>0.00715</v>
      </c>
      <c r="AI35" s="93">
        <v>1.0</v>
      </c>
      <c r="AJ35" s="93">
        <v>2.0</v>
      </c>
    </row>
    <row r="36">
      <c r="A36" s="93" t="s">
        <v>451</v>
      </c>
      <c r="B36" s="93" t="s">
        <v>441</v>
      </c>
      <c r="C36" s="93" t="s">
        <v>443</v>
      </c>
      <c r="D36" s="93">
        <v>57700.0</v>
      </c>
      <c r="E36" s="93">
        <v>12552.0</v>
      </c>
      <c r="F36" s="93">
        <v>54.8065</v>
      </c>
      <c r="G36" s="93">
        <v>55.1353</v>
      </c>
      <c r="H36" s="93">
        <v>54.97</v>
      </c>
      <c r="I36" s="93">
        <v>55.728</v>
      </c>
      <c r="J36" s="93">
        <v>56.025</v>
      </c>
      <c r="K36" s="93">
        <v>55.875</v>
      </c>
      <c r="L36" s="93">
        <v>53.113</v>
      </c>
      <c r="M36" s="93">
        <v>53.283</v>
      </c>
      <c r="N36" s="93">
        <v>53.198</v>
      </c>
      <c r="O36" s="93">
        <v>65.2629</v>
      </c>
      <c r="P36" s="93">
        <v>65.2279</v>
      </c>
      <c r="Q36" s="93">
        <v>65.25</v>
      </c>
      <c r="R36" s="93">
        <v>63.646</v>
      </c>
      <c r="S36" s="93">
        <v>63.58</v>
      </c>
      <c r="T36" s="93">
        <v>63.613</v>
      </c>
      <c r="U36" s="93">
        <v>64.212</v>
      </c>
      <c r="V36" s="93">
        <v>64.118</v>
      </c>
      <c r="W36" s="93">
        <v>64.165</v>
      </c>
      <c r="X36" s="93">
        <v>48.4537</v>
      </c>
      <c r="Y36" s="93">
        <v>48.734</v>
      </c>
      <c r="Z36" s="93">
        <v>48.5929</v>
      </c>
      <c r="AA36" s="93">
        <v>50.146</v>
      </c>
      <c r="AB36" s="93">
        <v>50.637</v>
      </c>
      <c r="AC36" s="93">
        <v>50.388</v>
      </c>
      <c r="AD36" s="93">
        <v>46.391</v>
      </c>
      <c r="AE36" s="93">
        <v>46.683</v>
      </c>
      <c r="AF36" s="93">
        <v>46.536</v>
      </c>
      <c r="AG36" s="93">
        <v>0.006387</v>
      </c>
      <c r="AH36" s="93">
        <v>0.007113</v>
      </c>
    </row>
    <row r="37">
      <c r="A37" s="170" t="s">
        <v>452</v>
      </c>
      <c r="B37" s="170" t="s">
        <v>440</v>
      </c>
      <c r="C37" s="170" t="s">
        <v>411</v>
      </c>
      <c r="D37" s="170" t="s">
        <v>78</v>
      </c>
      <c r="E37" s="170" t="s">
        <v>78</v>
      </c>
      <c r="F37" s="170">
        <v>55.1717</v>
      </c>
      <c r="G37" s="170">
        <v>55.7298</v>
      </c>
      <c r="H37" s="170">
        <v>55.4409</v>
      </c>
      <c r="I37" s="170">
        <v>56.219</v>
      </c>
      <c r="J37" s="170">
        <v>56.808</v>
      </c>
      <c r="K37" s="170">
        <v>56.503</v>
      </c>
      <c r="L37" s="170">
        <v>53.363</v>
      </c>
      <c r="M37" s="170">
        <v>53.745</v>
      </c>
      <c r="N37" s="170">
        <v>53.549</v>
      </c>
      <c r="O37" s="170">
        <v>66.3418</v>
      </c>
      <c r="P37" s="170">
        <v>65.9415</v>
      </c>
      <c r="Q37" s="170">
        <v>66.1371</v>
      </c>
      <c r="R37" s="170">
        <v>64.237</v>
      </c>
      <c r="S37" s="170">
        <v>63.943</v>
      </c>
      <c r="T37" s="170">
        <v>64.088</v>
      </c>
      <c r="U37" s="170">
        <v>64.706</v>
      </c>
      <c r="V37" s="170">
        <v>64.415</v>
      </c>
      <c r="W37" s="170">
        <v>64.558</v>
      </c>
      <c r="X37" s="170">
        <v>48.7762</v>
      </c>
      <c r="Y37" s="170">
        <v>49.1022</v>
      </c>
      <c r="Z37" s="170">
        <v>48.9338</v>
      </c>
      <c r="AA37" s="170">
        <v>50.835</v>
      </c>
      <c r="AB37" s="170">
        <v>51.184</v>
      </c>
      <c r="AC37" s="170">
        <v>51.003</v>
      </c>
      <c r="AD37" s="170">
        <v>46.815</v>
      </c>
      <c r="AE37" s="170">
        <v>46.946</v>
      </c>
      <c r="AF37" s="170">
        <v>46.879</v>
      </c>
      <c r="AG37" s="170">
        <v>0.007557</v>
      </c>
      <c r="AH37" s="170">
        <v>0.008158</v>
      </c>
      <c r="AI37" s="171"/>
      <c r="AJ37" s="171"/>
      <c r="AK37" s="171"/>
      <c r="AL37" s="171"/>
    </row>
    <row r="38">
      <c r="A38" s="170" t="s">
        <v>452</v>
      </c>
      <c r="B38" s="170" t="s">
        <v>441</v>
      </c>
      <c r="C38" s="170" t="s">
        <v>442</v>
      </c>
      <c r="D38" s="170">
        <v>47696.0</v>
      </c>
      <c r="E38" s="170">
        <v>2959.0</v>
      </c>
      <c r="F38" s="170">
        <v>55.5235</v>
      </c>
      <c r="G38" s="170">
        <v>56.1231</v>
      </c>
      <c r="H38" s="170">
        <v>55.8119</v>
      </c>
      <c r="I38" s="170">
        <v>56.658</v>
      </c>
      <c r="J38" s="170">
        <v>57.318</v>
      </c>
      <c r="K38" s="170">
        <v>56.975</v>
      </c>
      <c r="L38" s="170">
        <v>53.591</v>
      </c>
      <c r="M38" s="170">
        <v>53.99</v>
      </c>
      <c r="N38" s="170">
        <v>53.785</v>
      </c>
      <c r="O38" s="170">
        <v>69.9271</v>
      </c>
      <c r="P38" s="170">
        <v>69.4466</v>
      </c>
      <c r="Q38" s="170">
        <v>69.6802</v>
      </c>
      <c r="R38" s="170">
        <v>66.153</v>
      </c>
      <c r="S38" s="170">
        <v>65.863</v>
      </c>
      <c r="T38" s="170">
        <v>66.006</v>
      </c>
      <c r="U38" s="170">
        <v>66.957</v>
      </c>
      <c r="V38" s="170">
        <v>66.663</v>
      </c>
      <c r="W38" s="170">
        <v>66.808</v>
      </c>
      <c r="X38" s="170">
        <v>49.0004</v>
      </c>
      <c r="Y38" s="170">
        <v>49.3155</v>
      </c>
      <c r="Z38" s="170">
        <v>49.1528</v>
      </c>
      <c r="AA38" s="170">
        <v>51.184</v>
      </c>
      <c r="AB38" s="170">
        <v>51.556</v>
      </c>
      <c r="AC38" s="170">
        <v>51.363</v>
      </c>
      <c r="AD38" s="170">
        <v>46.946</v>
      </c>
      <c r="AE38" s="170">
        <v>47.071</v>
      </c>
      <c r="AF38" s="170">
        <v>47.007</v>
      </c>
      <c r="AG38" s="170">
        <v>0.006356</v>
      </c>
      <c r="AH38" s="170">
        <v>0.007195</v>
      </c>
      <c r="AI38" s="171"/>
      <c r="AJ38" s="171"/>
      <c r="AK38" s="171"/>
      <c r="AL38" s="171"/>
    </row>
    <row r="39">
      <c r="A39" s="170" t="s">
        <v>452</v>
      </c>
      <c r="B39" s="170" t="s">
        <v>441</v>
      </c>
      <c r="C39" s="170" t="s">
        <v>12</v>
      </c>
      <c r="D39" s="170">
        <v>15958.0</v>
      </c>
      <c r="E39" s="170">
        <v>624.0</v>
      </c>
      <c r="F39" s="170">
        <v>55.5255</v>
      </c>
      <c r="G39" s="170">
        <v>56.1093</v>
      </c>
      <c r="H39" s="170">
        <v>55.8066</v>
      </c>
      <c r="I39" s="170">
        <v>56.614</v>
      </c>
      <c r="J39" s="170">
        <v>57.258</v>
      </c>
      <c r="K39" s="170">
        <v>56.923</v>
      </c>
      <c r="L39" s="170">
        <v>53.625</v>
      </c>
      <c r="M39" s="170">
        <v>54.016</v>
      </c>
      <c r="N39" s="170">
        <v>53.815</v>
      </c>
      <c r="O39" s="170">
        <v>70.239</v>
      </c>
      <c r="P39" s="170">
        <v>69.3047</v>
      </c>
      <c r="Q39" s="170">
        <v>69.7468</v>
      </c>
      <c r="R39" s="170">
        <v>66.518</v>
      </c>
      <c r="S39" s="170">
        <v>66.048</v>
      </c>
      <c r="T39" s="170">
        <v>66.277</v>
      </c>
      <c r="U39" s="170">
        <v>67.624</v>
      </c>
      <c r="V39" s="170">
        <v>67.078</v>
      </c>
      <c r="W39" s="170">
        <v>67.342</v>
      </c>
      <c r="X39" s="170">
        <v>49.0038</v>
      </c>
      <c r="Y39" s="170">
        <v>49.3113</v>
      </c>
      <c r="Z39" s="170">
        <v>49.1525</v>
      </c>
      <c r="AA39" s="170">
        <v>51.154</v>
      </c>
      <c r="AB39" s="170">
        <v>51.526</v>
      </c>
      <c r="AC39" s="170">
        <v>51.333</v>
      </c>
      <c r="AD39" s="170">
        <v>46.968</v>
      </c>
      <c r="AE39" s="170">
        <v>47.085</v>
      </c>
      <c r="AF39" s="170">
        <v>47.025</v>
      </c>
      <c r="AG39" s="170">
        <v>0.006762</v>
      </c>
      <c r="AH39" s="170">
        <v>0.007486</v>
      </c>
      <c r="AI39" s="170">
        <v>1.0</v>
      </c>
      <c r="AJ39" s="170">
        <v>2.0</v>
      </c>
      <c r="AK39" s="171"/>
      <c r="AL39" s="171"/>
    </row>
    <row r="40">
      <c r="A40" s="170" t="s">
        <v>452</v>
      </c>
      <c r="B40" s="170" t="s">
        <v>441</v>
      </c>
      <c r="C40" s="170" t="s">
        <v>443</v>
      </c>
      <c r="D40" s="170">
        <v>58982.0</v>
      </c>
      <c r="E40" s="170">
        <v>13819.0</v>
      </c>
      <c r="F40" s="170">
        <v>54.6678</v>
      </c>
      <c r="G40" s="170">
        <v>55.1564</v>
      </c>
      <c r="H40" s="170">
        <v>54.9</v>
      </c>
      <c r="I40" s="170">
        <v>55.516</v>
      </c>
      <c r="J40" s="170">
        <v>56.024</v>
      </c>
      <c r="K40" s="170">
        <v>55.762</v>
      </c>
      <c r="L40" s="170">
        <v>52.941</v>
      </c>
      <c r="M40" s="170">
        <v>53.28</v>
      </c>
      <c r="N40" s="170">
        <v>53.107</v>
      </c>
      <c r="O40" s="170">
        <v>64.7129</v>
      </c>
      <c r="P40" s="170">
        <v>64.6877</v>
      </c>
      <c r="Q40" s="170">
        <v>64.7</v>
      </c>
      <c r="R40" s="170">
        <v>63.077</v>
      </c>
      <c r="S40" s="170">
        <v>63.044</v>
      </c>
      <c r="T40" s="170">
        <v>63.061</v>
      </c>
      <c r="U40" s="170">
        <v>63.522</v>
      </c>
      <c r="V40" s="170">
        <v>63.501</v>
      </c>
      <c r="W40" s="170">
        <v>63.512</v>
      </c>
      <c r="X40" s="170">
        <v>48.2997</v>
      </c>
      <c r="Y40" s="170">
        <v>48.5301</v>
      </c>
      <c r="Z40" s="170">
        <v>48.4117</v>
      </c>
      <c r="AA40" s="170">
        <v>50.071</v>
      </c>
      <c r="AB40" s="170">
        <v>50.308</v>
      </c>
      <c r="AC40" s="170">
        <v>50.186</v>
      </c>
      <c r="AD40" s="170">
        <v>46.404</v>
      </c>
      <c r="AE40" s="170">
        <v>46.482</v>
      </c>
      <c r="AF40" s="170">
        <v>46.442</v>
      </c>
      <c r="AG40" s="170">
        <v>0.006965</v>
      </c>
      <c r="AH40" s="170">
        <v>0.007543</v>
      </c>
      <c r="AI40" s="171"/>
      <c r="AJ40" s="171"/>
      <c r="AK40" s="171"/>
      <c r="AL40" s="171"/>
    </row>
  </sheetData>
  <autoFilter ref="$A$1:$AK$991"/>
  <drawing r:id="rId1"/>
</worksheet>
</file>