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:\.shortcut-targets-by-id\1QjlYvMSWFkzeJIn6ctX2TbNCOP-v6KWh\targeted fiber-seq methods paper\genome_research_resubmission\Supplemental materials\"/>
    </mc:Choice>
  </mc:AlternateContent>
  <xr:revisionPtr revIDLastSave="0" documentId="13_ncr:1_{8CBDDC1E-E0C9-4F26-B4CB-EB3FF70AE35C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Supplemental Table S1" sheetId="1" r:id="rId1"/>
    <sheet name="Supplemental Table S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H42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<sst xmlns="http://schemas.openxmlformats.org/spreadsheetml/2006/main" count="213" uniqueCount="104">
  <si>
    <t>Supplemental Table S1</t>
  </si>
  <si>
    <t>SRA Sample Name</t>
  </si>
  <si>
    <t>Description</t>
  </si>
  <si>
    <t># of cells</t>
  </si>
  <si>
    <t>Sample library mass (ng)</t>
  </si>
  <si>
    <t>SMRT cell multiplex fraction</t>
  </si>
  <si>
    <t>Targeted loci</t>
  </si>
  <si>
    <t>Median target coverage</t>
  </si>
  <si>
    <t>Enrichment over WGS</t>
  </si>
  <si>
    <t>Figure presented</t>
  </si>
  <si>
    <t>Cas9</t>
  </si>
  <si>
    <t xml:space="preserve">Sequencing platform </t>
  </si>
  <si>
    <t>PS00118.GM04820</t>
  </si>
  <si>
    <t>GM04820 lymphoblastoid</t>
  </si>
  <si>
    <t>chr4:3006837-3125654</t>
  </si>
  <si>
    <t>Figure 1</t>
  </si>
  <si>
    <t>NEB Cas9 Nuclease, S. pyogenes (M0386M)</t>
  </si>
  <si>
    <t>Sequel II</t>
  </si>
  <si>
    <t>chr11:5186600-5304585</t>
  </si>
  <si>
    <t>chr19:45664901-45825746</t>
  </si>
  <si>
    <t>PS00150.GM04608</t>
  </si>
  <si>
    <t>DM1 GM04608 fibroblast</t>
  </si>
  <si>
    <t>chr3:129087203-129272320</t>
  </si>
  <si>
    <t>Figure 2</t>
  </si>
  <si>
    <t>PS00151.GM04608</t>
  </si>
  <si>
    <t>PS00152.GM04601</t>
  </si>
  <si>
    <t>DM1 GM04601 fibroblasts</t>
  </si>
  <si>
    <t>PS00153.GM04602</t>
  </si>
  <si>
    <t>DM1 GM04602 fibroblasts</t>
  </si>
  <si>
    <t>PS00442.GM06076</t>
  </si>
  <si>
    <t>DM1 GM06076 fibroblasts</t>
  </si>
  <si>
    <t>NEB EnGen® Spy Cas9 HF1 (M0667M)</t>
  </si>
  <si>
    <t>Revio</t>
  </si>
  <si>
    <t>PS00443.GM04608</t>
  </si>
  <si>
    <t>PS00444.GM04608</t>
  </si>
  <si>
    <t>PS00196.erythroid1</t>
  </si>
  <si>
    <t>CD34+, ABE edited, Day 14 erythroid differentiation, donor 1</t>
  </si>
  <si>
    <t>Figure 3</t>
  </si>
  <si>
    <t>PS00208.erythroid1</t>
  </si>
  <si>
    <t>CD34+, ABE edited, Day 14 erythroid differentiation, O6BG/BCNU selection, donor 1</t>
  </si>
  <si>
    <t>PS00209.erythroid2</t>
  </si>
  <si>
    <t>CD34+, ABE edited, Day 14 erythroid differentiation, O6BG/BCNU selection, donor 2</t>
  </si>
  <si>
    <t>PS00316.erythroid1</t>
  </si>
  <si>
    <t>Total SMRT cells:</t>
  </si>
  <si>
    <t>Median enrichment:</t>
  </si>
  <si>
    <t>Supplemental Table S2</t>
  </si>
  <si>
    <t>Cut site coordinates (hg38)</t>
  </si>
  <si>
    <t>Strand (hg38)</t>
  </si>
  <si>
    <t>Sequence</t>
  </si>
  <si>
    <t>PAM sequence</t>
  </si>
  <si>
    <t>chr4:3005484</t>
  </si>
  <si>
    <t>minus</t>
  </si>
  <si>
    <t>GCCGCATCATTAAAGCATCA</t>
  </si>
  <si>
    <t>GGG</t>
  </si>
  <si>
    <t>chr4:3006837</t>
  </si>
  <si>
    <t>plus</t>
  </si>
  <si>
    <t>TATGGCAGACAGGACAGGCT</t>
  </si>
  <si>
    <t>TGG</t>
  </si>
  <si>
    <t>chr4:3004360</t>
  </si>
  <si>
    <t>AGTCATAGATAATATATGCA</t>
  </si>
  <si>
    <t>chr4:3125654</t>
  </si>
  <si>
    <t>ACAGTGAAGGTCCACACCAG</t>
  </si>
  <si>
    <t>CGG</t>
  </si>
  <si>
    <t>chr4:3127616</t>
  </si>
  <si>
    <t>GAAATTGTAAGTGGGCAGAG</t>
  </si>
  <si>
    <t>chr4:3126847</t>
  </si>
  <si>
    <t>ACTGTCAACTCATCTCTCTG</t>
  </si>
  <si>
    <t>chr11:5186600</t>
  </si>
  <si>
    <t>ATTGGAAACAATATATGACA</t>
  </si>
  <si>
    <t>chr11:5184262</t>
  </si>
  <si>
    <t>GATTAGGAGATGCAACACCA</t>
  </si>
  <si>
    <t>chr11:5185736</t>
  </si>
  <si>
    <t>AAGGTGCAAATAGTTCAGCA</t>
  </si>
  <si>
    <t>chr11:5305957</t>
  </si>
  <si>
    <t>AAACCGCAAAGAGAAAACTG</t>
  </si>
  <si>
    <t>chr11:5307256</t>
  </si>
  <si>
    <t>GACTTGTAGCTAAGAAGTGA</t>
  </si>
  <si>
    <t>chr11:5304585</t>
  </si>
  <si>
    <t>AGATGAAAAAGTGGATTCAG</t>
  </si>
  <si>
    <t>chr19:45662890</t>
  </si>
  <si>
    <t>CAAGAAAGATCTAGAGTGGG</t>
  </si>
  <si>
    <t>AGG</t>
  </si>
  <si>
    <t>chr19:45664901</t>
  </si>
  <si>
    <t>GTCACTCAGTGTGACCGTGG</t>
  </si>
  <si>
    <t>chr19:45663995</t>
  </si>
  <si>
    <t>TGGTGGTGTGAAACAGGAAA</t>
  </si>
  <si>
    <t>chr19:45825746</t>
  </si>
  <si>
    <t>ATGCAAAGGCAAAGAGACCA</t>
  </si>
  <si>
    <t>chr19:45827413</t>
  </si>
  <si>
    <t>GGGCCCAGAGAAACTTGCAA</t>
  </si>
  <si>
    <t>chr19:45826469</t>
  </si>
  <si>
    <t>CTCACGTGAAAACAAGCCCG</t>
  </si>
  <si>
    <t>chr3:129087203</t>
  </si>
  <si>
    <t>TGGCTACAAGACCCGGGCAA</t>
  </si>
  <si>
    <t>chr3:129086126</t>
  </si>
  <si>
    <t>GCTCAGAAGTGAACATCGTG</t>
  </si>
  <si>
    <t>chr3:129085990</t>
  </si>
  <si>
    <t>CACACATTTGCCGCTGGGAT</t>
  </si>
  <si>
    <t>chr3:129272320</t>
  </si>
  <si>
    <t>CACGTAACAGAGCACCTCAT</t>
  </si>
  <si>
    <t>chr3:129273904</t>
  </si>
  <si>
    <t>AGCTCGGTGGAACTAAGTAC</t>
  </si>
  <si>
    <t>chr3:129275278</t>
  </si>
  <si>
    <t>ACCAGCCAGGAGCAACGTGT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</si>
</sst>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sz val="10"/>
      <name val="Arial"/>
    </font>
    <font>
      <sz val="10"/>
      <color theme="1"/>
      <name val="Arial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5" xfId="0" applyFont="1" applyBorder="1"/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2" fillId="0" borderId="10" xfId="0" applyFont="1" applyBorder="1" applyAlignment="1">
      <alignment wrapText="1"/>
    </xf>
    <xf numFmtId="0" fontId="0" fillId="0" borderId="0" xfId="0"/>
    <xf numFmtId="0" fontId="3" fillId="0" borderId="7" xfId="0" applyFont="1" applyBorder="1"/>
    <xf numFmtId="0" fontId="2" fillId="0" borderId="11" xfId="0" applyFont="1" applyBorder="1" applyAlignment="1">
      <alignment wrapText="1"/>
    </xf>
    <xf numFmtId="0" fontId="3" fillId="0" borderId="5" xfId="0" applyFont="1" applyBorder="1"/>
    <xf numFmtId="0" fontId="3" fillId="0" borderId="8" xfId="0" applyFont="1" applyBorder="1"/>
    <xf numFmtId="0" fontId="2" fillId="0" borderId="9" xfId="0" applyFont="1" applyBorder="1" applyAlignment="1">
      <alignment wrapText="1"/>
    </xf>
    <xf numFmtId="0" fontId="3" fillId="0" borderId="4" xfId="0" applyFont="1" applyBorder="1"/>
    <xf numFmtId="0" fontId="3" fillId="0" borderId="6" xfId="0" applyFont="1" applyBorder="1"/>
    <xf numFmtId="11" fontId="2" fillId="0" borderId="1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11" fontId="2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58"/>
  <sheetViews>
    <sheetView workbookViewId="0">
      <selection activeCell="K3" sqref="K3"/>
    </sheetView>
  </sheetViews>
  <sheetFormatPr defaultColWidth="12.5703125" defaultRowHeight="15.75" customHeight="1" x14ac:dyDescent="0.2"/>
  <cols>
    <col min="1" max="1" width="23.28515625" customWidth="1"/>
    <col min="2" max="2" width="41.5703125" customWidth="1"/>
    <col min="3" max="3" width="19.28515625" customWidth="1"/>
    <col min="4" max="4" width="25.7109375" customWidth="1"/>
    <col min="5" max="5" width="30" customWidth="1"/>
    <col min="6" max="6" width="27.42578125" customWidth="1"/>
    <col min="7" max="7" width="25.7109375" customWidth="1"/>
    <col min="8" max="8" width="24.7109375" customWidth="1"/>
    <col min="9" max="9" width="19.85546875" customWidth="1"/>
    <col min="10" max="10" width="18.5703125" customWidth="1"/>
    <col min="11" max="11" width="26.140625" customWidth="1"/>
  </cols>
  <sheetData>
    <row r="1" spans="1:11" ht="15.75" customHeight="1" x14ac:dyDescent="0.25">
      <c r="A1" s="1" t="s">
        <v>0</v>
      </c>
    </row>
    <row r="3" spans="1:11" ht="15.75" customHeight="1" x14ac:dyDescent="0.25">
      <c r="A3" s="36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9</v>
      </c>
      <c r="J3" s="37" t="s">
        <v>10</v>
      </c>
      <c r="K3" s="38" t="s">
        <v>11</v>
      </c>
    </row>
    <row r="4" spans="1:11" ht="14.25" x14ac:dyDescent="0.2">
      <c r="A4" s="34" t="s">
        <v>12</v>
      </c>
      <c r="B4" s="32" t="s">
        <v>13</v>
      </c>
      <c r="C4" s="35">
        <v>2600000</v>
      </c>
      <c r="D4" s="32">
        <v>78</v>
      </c>
      <c r="E4" s="32">
        <v>0.57999999999999996</v>
      </c>
      <c r="F4" s="2" t="s">
        <v>14</v>
      </c>
      <c r="G4" s="2">
        <v>126</v>
      </c>
      <c r="H4" s="2">
        <f>G4/(10*E4)</f>
        <v>21.724137931034484</v>
      </c>
      <c r="I4" s="32" t="s">
        <v>15</v>
      </c>
      <c r="J4" s="32" t="s">
        <v>16</v>
      </c>
      <c r="K4" s="33" t="s">
        <v>17</v>
      </c>
    </row>
    <row r="5" spans="1:11" ht="14.25" x14ac:dyDescent="0.2">
      <c r="A5" s="29"/>
      <c r="B5" s="23"/>
      <c r="C5" s="23"/>
      <c r="D5" s="23"/>
      <c r="E5" s="23"/>
      <c r="F5" s="2" t="s">
        <v>18</v>
      </c>
      <c r="G5" s="2">
        <v>164</v>
      </c>
      <c r="H5" s="2">
        <f>G5/(10*E4)</f>
        <v>28.27586206896552</v>
      </c>
      <c r="I5" s="23"/>
      <c r="J5" s="23"/>
      <c r="K5" s="26"/>
    </row>
    <row r="6" spans="1:11" ht="14.25" x14ac:dyDescent="0.2">
      <c r="A6" s="30"/>
      <c r="B6" s="24"/>
      <c r="C6" s="24"/>
      <c r="D6" s="24"/>
      <c r="E6" s="24"/>
      <c r="F6" s="2" t="s">
        <v>19</v>
      </c>
      <c r="G6" s="2">
        <v>101</v>
      </c>
      <c r="H6" s="2">
        <f>G6/(10*E4)</f>
        <v>17.413793103448278</v>
      </c>
      <c r="I6" s="24"/>
      <c r="J6" s="24"/>
      <c r="K6" s="27"/>
    </row>
    <row r="7" spans="1:11" ht="28.5" x14ac:dyDescent="0.2">
      <c r="A7" s="28" t="s">
        <v>20</v>
      </c>
      <c r="B7" s="22" t="s">
        <v>21</v>
      </c>
      <c r="C7" s="31">
        <v>3000000</v>
      </c>
      <c r="D7" s="22">
        <v>32.200000000000003</v>
      </c>
      <c r="E7" s="22">
        <v>0.12</v>
      </c>
      <c r="F7" s="3" t="s">
        <v>22</v>
      </c>
      <c r="G7" s="3">
        <v>12</v>
      </c>
      <c r="H7" s="3">
        <f>G7/(10*E7)</f>
        <v>10</v>
      </c>
      <c r="I7" s="22" t="s">
        <v>23</v>
      </c>
      <c r="J7" s="22" t="s">
        <v>16</v>
      </c>
      <c r="K7" s="25" t="s">
        <v>17</v>
      </c>
    </row>
    <row r="8" spans="1:11" ht="14.25" x14ac:dyDescent="0.2">
      <c r="A8" s="29"/>
      <c r="B8" s="23"/>
      <c r="C8" s="23"/>
      <c r="D8" s="23"/>
      <c r="E8" s="23"/>
      <c r="F8" s="2" t="s">
        <v>14</v>
      </c>
      <c r="G8" s="2">
        <v>12</v>
      </c>
      <c r="H8" s="2">
        <f>G8/(10*E7)</f>
        <v>10</v>
      </c>
      <c r="I8" s="23"/>
      <c r="J8" s="23"/>
      <c r="K8" s="26"/>
    </row>
    <row r="9" spans="1:11" ht="14.25" x14ac:dyDescent="0.2">
      <c r="A9" s="30"/>
      <c r="B9" s="24"/>
      <c r="C9" s="24"/>
      <c r="D9" s="24"/>
      <c r="E9" s="24"/>
      <c r="F9" s="4" t="s">
        <v>19</v>
      </c>
      <c r="G9" s="4">
        <v>12</v>
      </c>
      <c r="H9" s="4">
        <f>G9/(10*E7)</f>
        <v>10</v>
      </c>
      <c r="I9" s="24"/>
      <c r="J9" s="24"/>
      <c r="K9" s="27"/>
    </row>
    <row r="10" spans="1:11" ht="28.5" x14ac:dyDescent="0.2">
      <c r="A10" s="28" t="s">
        <v>24</v>
      </c>
      <c r="B10" s="22" t="s">
        <v>21</v>
      </c>
      <c r="C10" s="31">
        <v>2000000</v>
      </c>
      <c r="D10" s="22">
        <v>63</v>
      </c>
      <c r="E10" s="22">
        <v>0.23</v>
      </c>
      <c r="F10" s="3" t="s">
        <v>22</v>
      </c>
      <c r="G10" s="3">
        <v>18</v>
      </c>
      <c r="H10" s="3">
        <f>G10/(10*E10)</f>
        <v>7.8260869565217384</v>
      </c>
      <c r="I10" s="22" t="s">
        <v>23</v>
      </c>
      <c r="J10" s="22" t="s">
        <v>16</v>
      </c>
      <c r="K10" s="25" t="s">
        <v>17</v>
      </c>
    </row>
    <row r="11" spans="1:11" ht="14.25" x14ac:dyDescent="0.2">
      <c r="A11" s="29"/>
      <c r="B11" s="23"/>
      <c r="C11" s="23"/>
      <c r="D11" s="23"/>
      <c r="E11" s="23"/>
      <c r="F11" s="2" t="s">
        <v>14</v>
      </c>
      <c r="G11" s="2">
        <v>20</v>
      </c>
      <c r="H11" s="2">
        <f>G11/(10*E10)</f>
        <v>8.695652173913043</v>
      </c>
      <c r="I11" s="23"/>
      <c r="J11" s="23"/>
      <c r="K11" s="26"/>
    </row>
    <row r="12" spans="1:11" ht="14.25" x14ac:dyDescent="0.2">
      <c r="A12" s="30"/>
      <c r="B12" s="24"/>
      <c r="C12" s="24"/>
      <c r="D12" s="24"/>
      <c r="E12" s="24"/>
      <c r="F12" s="4" t="s">
        <v>19</v>
      </c>
      <c r="G12" s="4">
        <v>17</v>
      </c>
      <c r="H12" s="4">
        <f>G12/(10*E10)</f>
        <v>7.391304347826086</v>
      </c>
      <c r="I12" s="24"/>
      <c r="J12" s="24"/>
      <c r="K12" s="27"/>
    </row>
    <row r="13" spans="1:11" ht="28.5" x14ac:dyDescent="0.2">
      <c r="A13" s="28" t="s">
        <v>25</v>
      </c>
      <c r="B13" s="22" t="s">
        <v>26</v>
      </c>
      <c r="C13" s="31">
        <v>4000000</v>
      </c>
      <c r="D13" s="22">
        <v>30.7</v>
      </c>
      <c r="E13" s="22">
        <v>0.11</v>
      </c>
      <c r="F13" s="3" t="s">
        <v>22</v>
      </c>
      <c r="G13" s="3">
        <v>14</v>
      </c>
      <c r="H13" s="3">
        <f>G13/(10*E13)</f>
        <v>12.727272727272727</v>
      </c>
      <c r="I13" s="22" t="s">
        <v>23</v>
      </c>
      <c r="J13" s="22" t="s">
        <v>16</v>
      </c>
      <c r="K13" s="25" t="s">
        <v>17</v>
      </c>
    </row>
    <row r="14" spans="1:11" ht="14.25" x14ac:dyDescent="0.2">
      <c r="A14" s="29"/>
      <c r="B14" s="23"/>
      <c r="C14" s="23"/>
      <c r="D14" s="23"/>
      <c r="E14" s="23"/>
      <c r="F14" s="2" t="s">
        <v>14</v>
      </c>
      <c r="G14" s="2">
        <v>24</v>
      </c>
      <c r="H14" s="2">
        <f>G14/(10*E13)</f>
        <v>21.818181818181817</v>
      </c>
      <c r="I14" s="23"/>
      <c r="J14" s="23"/>
      <c r="K14" s="26"/>
    </row>
    <row r="15" spans="1:11" ht="14.25" x14ac:dyDescent="0.2">
      <c r="A15" s="30"/>
      <c r="B15" s="24"/>
      <c r="C15" s="24"/>
      <c r="D15" s="24"/>
      <c r="E15" s="24"/>
      <c r="F15" s="4" t="s">
        <v>19</v>
      </c>
      <c r="G15" s="4">
        <v>16</v>
      </c>
      <c r="H15" s="4">
        <f>G15/(10*E13)</f>
        <v>14.545454545454545</v>
      </c>
      <c r="I15" s="24"/>
      <c r="J15" s="24"/>
      <c r="K15" s="27"/>
    </row>
    <row r="16" spans="1:11" ht="28.5" x14ac:dyDescent="0.2">
      <c r="A16" s="28" t="s">
        <v>27</v>
      </c>
      <c r="B16" s="22" t="s">
        <v>28</v>
      </c>
      <c r="C16" s="31">
        <v>4000000</v>
      </c>
      <c r="D16" s="22">
        <v>49</v>
      </c>
      <c r="E16" s="22">
        <v>0.18</v>
      </c>
      <c r="F16" s="3" t="s">
        <v>22</v>
      </c>
      <c r="G16" s="3">
        <v>28</v>
      </c>
      <c r="H16" s="3">
        <f>G16/(10*E16)</f>
        <v>15.555555555555557</v>
      </c>
      <c r="I16" s="22" t="s">
        <v>23</v>
      </c>
      <c r="J16" s="22" t="s">
        <v>16</v>
      </c>
      <c r="K16" s="25" t="s">
        <v>17</v>
      </c>
    </row>
    <row r="17" spans="1:11" ht="14.25" x14ac:dyDescent="0.2">
      <c r="A17" s="29"/>
      <c r="B17" s="23"/>
      <c r="C17" s="23"/>
      <c r="D17" s="23"/>
      <c r="E17" s="23"/>
      <c r="F17" s="2" t="s">
        <v>14</v>
      </c>
      <c r="G17" s="2">
        <v>39</v>
      </c>
      <c r="H17" s="2">
        <f>G17/(10*E16)</f>
        <v>21.666666666666668</v>
      </c>
      <c r="I17" s="23"/>
      <c r="J17" s="23"/>
      <c r="K17" s="26"/>
    </row>
    <row r="18" spans="1:11" ht="14.25" x14ac:dyDescent="0.2">
      <c r="A18" s="30"/>
      <c r="B18" s="24"/>
      <c r="C18" s="24"/>
      <c r="D18" s="24"/>
      <c r="E18" s="24"/>
      <c r="F18" s="4" t="s">
        <v>19</v>
      </c>
      <c r="G18" s="4">
        <v>32</v>
      </c>
      <c r="H18" s="4">
        <f>G18/(10*E16)</f>
        <v>17.777777777777779</v>
      </c>
      <c r="I18" s="24"/>
      <c r="J18" s="24"/>
      <c r="K18" s="27"/>
    </row>
    <row r="19" spans="1:11" ht="28.5" x14ac:dyDescent="0.2">
      <c r="A19" s="28" t="s">
        <v>29</v>
      </c>
      <c r="B19" s="22" t="s">
        <v>30</v>
      </c>
      <c r="C19" s="31">
        <v>2000000</v>
      </c>
      <c r="D19" s="22">
        <v>18.899999999999999</v>
      </c>
      <c r="E19" s="22">
        <v>0.24</v>
      </c>
      <c r="F19" s="3" t="s">
        <v>22</v>
      </c>
      <c r="G19" s="3">
        <v>93</v>
      </c>
      <c r="H19" s="3">
        <f>G19/(30*E19)</f>
        <v>12.916666666666668</v>
      </c>
      <c r="I19" s="22" t="s">
        <v>23</v>
      </c>
      <c r="J19" s="22" t="s">
        <v>31</v>
      </c>
      <c r="K19" s="25" t="s">
        <v>32</v>
      </c>
    </row>
    <row r="20" spans="1:11" ht="14.25" x14ac:dyDescent="0.2">
      <c r="A20" s="29"/>
      <c r="B20" s="23"/>
      <c r="C20" s="23"/>
      <c r="D20" s="23"/>
      <c r="E20" s="23"/>
      <c r="F20" s="2" t="s">
        <v>14</v>
      </c>
      <c r="G20" s="2">
        <v>101</v>
      </c>
      <c r="H20" s="2">
        <f>G20/(30*E19)</f>
        <v>14.027777777777779</v>
      </c>
      <c r="I20" s="23"/>
      <c r="J20" s="23"/>
      <c r="K20" s="26"/>
    </row>
    <row r="21" spans="1:11" ht="14.25" x14ac:dyDescent="0.2">
      <c r="A21" s="30"/>
      <c r="B21" s="24"/>
      <c r="C21" s="24"/>
      <c r="D21" s="24"/>
      <c r="E21" s="24"/>
      <c r="F21" s="4" t="s">
        <v>19</v>
      </c>
      <c r="G21" s="4">
        <v>81</v>
      </c>
      <c r="H21" s="4">
        <f>G21/(30*E19)</f>
        <v>11.250000000000002</v>
      </c>
      <c r="I21" s="24"/>
      <c r="J21" s="24"/>
      <c r="K21" s="27"/>
    </row>
    <row r="22" spans="1:11" ht="28.5" x14ac:dyDescent="0.2">
      <c r="A22" s="28" t="s">
        <v>33</v>
      </c>
      <c r="B22" s="22" t="s">
        <v>21</v>
      </c>
      <c r="C22" s="31">
        <v>4000000</v>
      </c>
      <c r="D22" s="22">
        <v>16</v>
      </c>
      <c r="E22" s="22">
        <v>0.21</v>
      </c>
      <c r="F22" s="3" t="s">
        <v>22</v>
      </c>
      <c r="G22" s="3">
        <v>22</v>
      </c>
      <c r="H22" s="3">
        <f>G22/(30*E22)</f>
        <v>3.4920634920634921</v>
      </c>
      <c r="I22" s="22" t="s">
        <v>23</v>
      </c>
      <c r="J22" s="22" t="s">
        <v>31</v>
      </c>
      <c r="K22" s="25" t="s">
        <v>32</v>
      </c>
    </row>
    <row r="23" spans="1:11" ht="14.25" x14ac:dyDescent="0.2">
      <c r="A23" s="29"/>
      <c r="B23" s="23"/>
      <c r="C23" s="23"/>
      <c r="D23" s="23"/>
      <c r="E23" s="23"/>
      <c r="F23" s="2" t="s">
        <v>14</v>
      </c>
      <c r="G23" s="2">
        <v>43</v>
      </c>
      <c r="H23" s="2">
        <f>G23/(30*E22)</f>
        <v>6.825396825396826</v>
      </c>
      <c r="I23" s="23"/>
      <c r="J23" s="23"/>
      <c r="K23" s="26"/>
    </row>
    <row r="24" spans="1:11" ht="14.25" x14ac:dyDescent="0.2">
      <c r="A24" s="30"/>
      <c r="B24" s="24"/>
      <c r="C24" s="24"/>
      <c r="D24" s="24"/>
      <c r="E24" s="24"/>
      <c r="F24" s="4" t="s">
        <v>19</v>
      </c>
      <c r="G24" s="4">
        <v>23</v>
      </c>
      <c r="H24" s="4">
        <f>G24/(30*E22)</f>
        <v>3.6507936507936507</v>
      </c>
      <c r="I24" s="24"/>
      <c r="J24" s="24"/>
      <c r="K24" s="27"/>
    </row>
    <row r="25" spans="1:11" ht="28.5" x14ac:dyDescent="0.2">
      <c r="A25" s="28" t="s">
        <v>34</v>
      </c>
      <c r="B25" s="22" t="s">
        <v>21</v>
      </c>
      <c r="C25" s="31">
        <v>6000000</v>
      </c>
      <c r="D25" s="22">
        <v>13.2</v>
      </c>
      <c r="E25" s="22">
        <v>0.17</v>
      </c>
      <c r="F25" s="3" t="s">
        <v>22</v>
      </c>
      <c r="G25" s="3">
        <v>20</v>
      </c>
      <c r="H25" s="3">
        <f>G25/(30*E25)</f>
        <v>3.9215686274509798</v>
      </c>
      <c r="I25" s="22" t="s">
        <v>23</v>
      </c>
      <c r="J25" s="22" t="s">
        <v>31</v>
      </c>
      <c r="K25" s="25" t="s">
        <v>32</v>
      </c>
    </row>
    <row r="26" spans="1:11" ht="14.25" x14ac:dyDescent="0.2">
      <c r="A26" s="29"/>
      <c r="B26" s="23"/>
      <c r="C26" s="23"/>
      <c r="D26" s="23"/>
      <c r="E26" s="23"/>
      <c r="F26" s="2" t="s">
        <v>14</v>
      </c>
      <c r="G26" s="2">
        <v>36</v>
      </c>
      <c r="H26" s="2">
        <f>G26/(30*E25)</f>
        <v>7.0588235294117636</v>
      </c>
      <c r="I26" s="23"/>
      <c r="J26" s="23"/>
      <c r="K26" s="26"/>
    </row>
    <row r="27" spans="1:11" ht="14.25" x14ac:dyDescent="0.2">
      <c r="A27" s="30"/>
      <c r="B27" s="24"/>
      <c r="C27" s="24"/>
      <c r="D27" s="24"/>
      <c r="E27" s="24"/>
      <c r="F27" s="4" t="s">
        <v>19</v>
      </c>
      <c r="G27" s="4">
        <v>22</v>
      </c>
      <c r="H27" s="4">
        <f>G27/(30*E25)</f>
        <v>4.3137254901960782</v>
      </c>
      <c r="I27" s="24"/>
      <c r="J27" s="24"/>
      <c r="K27" s="27"/>
    </row>
    <row r="28" spans="1:11" ht="14.25" x14ac:dyDescent="0.2">
      <c r="A28" s="28" t="s">
        <v>35</v>
      </c>
      <c r="B28" s="22" t="s">
        <v>36</v>
      </c>
      <c r="C28" s="31">
        <v>2000000</v>
      </c>
      <c r="D28" s="22">
        <v>45.7</v>
      </c>
      <c r="E28" s="22">
        <v>0.17</v>
      </c>
      <c r="F28" s="3" t="s">
        <v>14</v>
      </c>
      <c r="G28" s="3">
        <v>27</v>
      </c>
      <c r="H28" s="3">
        <f>G28/(10*E28)</f>
        <v>15.882352941176469</v>
      </c>
      <c r="I28" s="22" t="s">
        <v>37</v>
      </c>
      <c r="J28" s="22" t="s">
        <v>16</v>
      </c>
      <c r="K28" s="25" t="s">
        <v>17</v>
      </c>
    </row>
    <row r="29" spans="1:11" ht="14.25" x14ac:dyDescent="0.2">
      <c r="A29" s="29"/>
      <c r="B29" s="23"/>
      <c r="C29" s="23"/>
      <c r="D29" s="23"/>
      <c r="E29" s="23"/>
      <c r="F29" s="2" t="s">
        <v>18</v>
      </c>
      <c r="G29" s="2">
        <v>23</v>
      </c>
      <c r="H29" s="2">
        <f>G29/(10*E28)</f>
        <v>13.52941176470588</v>
      </c>
      <c r="I29" s="23"/>
      <c r="J29" s="23"/>
      <c r="K29" s="26"/>
    </row>
    <row r="30" spans="1:11" ht="14.25" x14ac:dyDescent="0.2">
      <c r="A30" s="30"/>
      <c r="B30" s="24"/>
      <c r="C30" s="24"/>
      <c r="D30" s="24"/>
      <c r="E30" s="24"/>
      <c r="F30" s="4" t="s">
        <v>19</v>
      </c>
      <c r="G30" s="4">
        <v>20</v>
      </c>
      <c r="H30" s="4">
        <f>G30/(10*E28)</f>
        <v>11.76470588235294</v>
      </c>
      <c r="I30" s="24"/>
      <c r="J30" s="24"/>
      <c r="K30" s="27"/>
    </row>
    <row r="31" spans="1:11" ht="14.25" x14ac:dyDescent="0.2">
      <c r="A31" s="28" t="s">
        <v>38</v>
      </c>
      <c r="B31" s="22" t="s">
        <v>39</v>
      </c>
      <c r="C31" s="31">
        <v>4000000</v>
      </c>
      <c r="D31" s="22">
        <v>124</v>
      </c>
      <c r="E31" s="22">
        <v>0.6</v>
      </c>
      <c r="F31" s="3" t="s">
        <v>14</v>
      </c>
      <c r="G31" s="3">
        <v>29</v>
      </c>
      <c r="H31" s="3">
        <f>G31/(10*E31)</f>
        <v>4.833333333333333</v>
      </c>
      <c r="I31" s="22" t="s">
        <v>37</v>
      </c>
      <c r="J31" s="22" t="s">
        <v>16</v>
      </c>
      <c r="K31" s="25" t="s">
        <v>17</v>
      </c>
    </row>
    <row r="32" spans="1:11" ht="14.25" x14ac:dyDescent="0.2">
      <c r="A32" s="29"/>
      <c r="B32" s="23"/>
      <c r="C32" s="23"/>
      <c r="D32" s="23"/>
      <c r="E32" s="23"/>
      <c r="F32" s="2" t="s">
        <v>18</v>
      </c>
      <c r="G32" s="2">
        <v>36</v>
      </c>
      <c r="H32" s="2">
        <f>G32/(10*E31)</f>
        <v>6</v>
      </c>
      <c r="I32" s="23"/>
      <c r="J32" s="23"/>
      <c r="K32" s="26"/>
    </row>
    <row r="33" spans="1:11" ht="14.25" x14ac:dyDescent="0.2">
      <c r="A33" s="30"/>
      <c r="B33" s="24"/>
      <c r="C33" s="24"/>
      <c r="D33" s="24"/>
      <c r="E33" s="24"/>
      <c r="F33" s="4" t="s">
        <v>19</v>
      </c>
      <c r="G33" s="4">
        <v>29</v>
      </c>
      <c r="H33" s="4">
        <f>G33/(10*E31)</f>
        <v>4.833333333333333</v>
      </c>
      <c r="I33" s="24"/>
      <c r="J33" s="24"/>
      <c r="K33" s="27"/>
    </row>
    <row r="34" spans="1:11" ht="14.25" x14ac:dyDescent="0.2">
      <c r="A34" s="28" t="s">
        <v>40</v>
      </c>
      <c r="B34" s="22" t="s">
        <v>41</v>
      </c>
      <c r="C34" s="31">
        <v>4000000</v>
      </c>
      <c r="D34" s="22">
        <v>24.7</v>
      </c>
      <c r="E34" s="22">
        <v>0.12</v>
      </c>
      <c r="F34" s="3" t="s">
        <v>14</v>
      </c>
      <c r="G34" s="3">
        <v>65</v>
      </c>
      <c r="H34" s="3">
        <f>G34/(10*E34)</f>
        <v>54.166666666666671</v>
      </c>
      <c r="I34" s="22" t="s">
        <v>37</v>
      </c>
      <c r="J34" s="22" t="s">
        <v>16</v>
      </c>
      <c r="K34" s="25" t="s">
        <v>17</v>
      </c>
    </row>
    <row r="35" spans="1:11" ht="14.25" x14ac:dyDescent="0.2">
      <c r="A35" s="29"/>
      <c r="B35" s="23"/>
      <c r="C35" s="23"/>
      <c r="D35" s="23"/>
      <c r="E35" s="23"/>
      <c r="F35" s="2" t="s">
        <v>18</v>
      </c>
      <c r="G35" s="2">
        <v>68</v>
      </c>
      <c r="H35" s="2">
        <f>G35/(10*E34)</f>
        <v>56.666666666666671</v>
      </c>
      <c r="I35" s="23"/>
      <c r="J35" s="23"/>
      <c r="K35" s="26"/>
    </row>
    <row r="36" spans="1:11" ht="14.25" x14ac:dyDescent="0.2">
      <c r="A36" s="30"/>
      <c r="B36" s="24"/>
      <c r="C36" s="24"/>
      <c r="D36" s="24"/>
      <c r="E36" s="24"/>
      <c r="F36" s="4" t="s">
        <v>19</v>
      </c>
      <c r="G36" s="4">
        <v>64</v>
      </c>
      <c r="H36" s="4">
        <f>G36/(10*E34)</f>
        <v>53.333333333333336</v>
      </c>
      <c r="I36" s="24"/>
      <c r="J36" s="24"/>
      <c r="K36" s="27"/>
    </row>
    <row r="37" spans="1:11" ht="14.25" x14ac:dyDescent="0.2">
      <c r="A37" s="28" t="s">
        <v>42</v>
      </c>
      <c r="B37" s="22" t="s">
        <v>39</v>
      </c>
      <c r="C37" s="31">
        <v>4000000</v>
      </c>
      <c r="D37" s="22">
        <v>30.8</v>
      </c>
      <c r="E37" s="22">
        <v>0.12</v>
      </c>
      <c r="F37" s="3" t="s">
        <v>14</v>
      </c>
      <c r="G37" s="3">
        <v>24</v>
      </c>
      <c r="H37" s="3">
        <f>G37/(30*E37)</f>
        <v>6.666666666666667</v>
      </c>
      <c r="I37" s="22" t="s">
        <v>37</v>
      </c>
      <c r="J37" s="22" t="s">
        <v>31</v>
      </c>
      <c r="K37" s="25" t="s">
        <v>32</v>
      </c>
    </row>
    <row r="38" spans="1:11" ht="14.25" x14ac:dyDescent="0.2">
      <c r="A38" s="29"/>
      <c r="B38" s="23"/>
      <c r="C38" s="23"/>
      <c r="D38" s="23"/>
      <c r="E38" s="23"/>
      <c r="F38" s="2" t="s">
        <v>18</v>
      </c>
      <c r="G38" s="2">
        <v>29</v>
      </c>
      <c r="H38" s="2">
        <f>G38/(30*E37)</f>
        <v>8.0555555555555571</v>
      </c>
      <c r="I38" s="23"/>
      <c r="J38" s="23"/>
      <c r="K38" s="26"/>
    </row>
    <row r="39" spans="1:11" ht="14.25" x14ac:dyDescent="0.2">
      <c r="A39" s="30"/>
      <c r="B39" s="24"/>
      <c r="C39" s="24"/>
      <c r="D39" s="24"/>
      <c r="E39" s="24"/>
      <c r="F39" s="4" t="s">
        <v>19</v>
      </c>
      <c r="G39" s="4">
        <v>20</v>
      </c>
      <c r="H39" s="4">
        <f>G39/(30*E37)</f>
        <v>5.5555555555555562</v>
      </c>
      <c r="I39" s="24"/>
      <c r="J39" s="24"/>
      <c r="K39" s="27"/>
    </row>
    <row r="40" spans="1:11" ht="14.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4.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5" x14ac:dyDescent="0.25">
      <c r="A42" s="5"/>
      <c r="B42" s="5"/>
      <c r="C42" s="5"/>
      <c r="D42" s="1" t="s">
        <v>43</v>
      </c>
      <c r="E42" s="5"/>
      <c r="F42" s="5"/>
      <c r="G42" s="1" t="s">
        <v>44</v>
      </c>
      <c r="H42" s="5">
        <f>MEDIAN(H4:H27)</f>
        <v>10.625</v>
      </c>
      <c r="I42" s="5"/>
      <c r="J42" s="5"/>
      <c r="K42" s="5"/>
    </row>
    <row r="43" spans="1:11" ht="14.25" x14ac:dyDescent="0.2">
      <c r="A43" s="5"/>
      <c r="B43" s="5"/>
      <c r="C43" s="5"/>
      <c r="D43" s="5" t="s">
        <v>17</v>
      </c>
      <c r="E43" s="5">
        <f>SUM(E4,E7,E10,E13,E16,E28,E31,E34)</f>
        <v>2.11</v>
      </c>
      <c r="F43" s="5"/>
      <c r="I43" s="5"/>
      <c r="J43" s="5"/>
      <c r="K43" s="5"/>
    </row>
    <row r="44" spans="1:11" ht="14.25" x14ac:dyDescent="0.2">
      <c r="A44" s="5"/>
      <c r="B44" s="5"/>
      <c r="C44" s="5"/>
      <c r="D44" s="5" t="s">
        <v>32</v>
      </c>
      <c r="E44" s="5">
        <f>SUM(E19,E22,E25,E37)</f>
        <v>0.74</v>
      </c>
      <c r="F44" s="5"/>
      <c r="G44" s="5"/>
      <c r="H44" s="5"/>
      <c r="I44" s="5"/>
      <c r="J44" s="5"/>
      <c r="K44" s="5"/>
    </row>
    <row r="57" spans="2:2" ht="12.75" x14ac:dyDescent="0.2">
      <c r="B57" s="6"/>
    </row>
    <row r="58" spans="2:2" ht="12.75" x14ac:dyDescent="0.2">
      <c r="B58" s="6"/>
    </row>
  </sheetData>
  <mergeCells count="96">
    <mergeCell ref="D16:D18"/>
    <mergeCell ref="E16:E18"/>
    <mergeCell ref="D19:D21"/>
    <mergeCell ref="E19:E21"/>
    <mergeCell ref="D22:D24"/>
    <mergeCell ref="E22:E24"/>
    <mergeCell ref="B16:B18"/>
    <mergeCell ref="C16:C18"/>
    <mergeCell ref="A19:A21"/>
    <mergeCell ref="B19:B21"/>
    <mergeCell ref="C19:C21"/>
    <mergeCell ref="A16:A18"/>
    <mergeCell ref="B22:B24"/>
    <mergeCell ref="C22:C24"/>
    <mergeCell ref="C31:C33"/>
    <mergeCell ref="D31:D33"/>
    <mergeCell ref="A28:A30"/>
    <mergeCell ref="B28:B30"/>
    <mergeCell ref="C28:C30"/>
    <mergeCell ref="D28:D30"/>
    <mergeCell ref="A31:A33"/>
    <mergeCell ref="E28:E30"/>
    <mergeCell ref="B31:B33"/>
    <mergeCell ref="E31:E33"/>
    <mergeCell ref="B37:B39"/>
    <mergeCell ref="C37:C39"/>
    <mergeCell ref="D37:D39"/>
    <mergeCell ref="E37:E39"/>
    <mergeCell ref="A37:A39"/>
    <mergeCell ref="J31:J33"/>
    <mergeCell ref="K31:K33"/>
    <mergeCell ref="I34:I36"/>
    <mergeCell ref="J34:J36"/>
    <mergeCell ref="K34:K36"/>
    <mergeCell ref="I37:I39"/>
    <mergeCell ref="J37:J39"/>
    <mergeCell ref="K37:K39"/>
    <mergeCell ref="I31:I33"/>
    <mergeCell ref="A34:A36"/>
    <mergeCell ref="B34:B36"/>
    <mergeCell ref="C34:C36"/>
    <mergeCell ref="D34:D36"/>
    <mergeCell ref="E34:E36"/>
    <mergeCell ref="J25:J27"/>
    <mergeCell ref="K25:K27"/>
    <mergeCell ref="I28:I30"/>
    <mergeCell ref="J28:J30"/>
    <mergeCell ref="K28:K30"/>
    <mergeCell ref="J4:J6"/>
    <mergeCell ref="K4:K6"/>
    <mergeCell ref="A4:A6"/>
    <mergeCell ref="A7:A9"/>
    <mergeCell ref="B7:B9"/>
    <mergeCell ref="C7:C9"/>
    <mergeCell ref="D7:D9"/>
    <mergeCell ref="E7:E9"/>
    <mergeCell ref="I7:I9"/>
    <mergeCell ref="J7:J9"/>
    <mergeCell ref="K7:K9"/>
    <mergeCell ref="B4:B6"/>
    <mergeCell ref="C4:C6"/>
    <mergeCell ref="D4:D6"/>
    <mergeCell ref="E4:E6"/>
    <mergeCell ref="I4:I6"/>
    <mergeCell ref="J10:J12"/>
    <mergeCell ref="K10:K12"/>
    <mergeCell ref="A10:A12"/>
    <mergeCell ref="A13:A15"/>
    <mergeCell ref="B13:B15"/>
    <mergeCell ref="C13:C15"/>
    <mergeCell ref="D13:D15"/>
    <mergeCell ref="E13:E15"/>
    <mergeCell ref="I13:I15"/>
    <mergeCell ref="J13:J15"/>
    <mergeCell ref="K13:K15"/>
    <mergeCell ref="B10:B12"/>
    <mergeCell ref="C10:C12"/>
    <mergeCell ref="D10:D12"/>
    <mergeCell ref="E10:E12"/>
    <mergeCell ref="I10:I12"/>
    <mergeCell ref="J16:J18"/>
    <mergeCell ref="K16:K18"/>
    <mergeCell ref="A22:A24"/>
    <mergeCell ref="A25:A27"/>
    <mergeCell ref="B25:B27"/>
    <mergeCell ref="C25:C27"/>
    <mergeCell ref="D25:D27"/>
    <mergeCell ref="E25:E27"/>
    <mergeCell ref="I16:I18"/>
    <mergeCell ref="I19:I21"/>
    <mergeCell ref="J19:J21"/>
    <mergeCell ref="K19:K21"/>
    <mergeCell ref="I22:I24"/>
    <mergeCell ref="J22:J24"/>
    <mergeCell ref="K22:K24"/>
    <mergeCell ref="I25:I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34"/>
  <sheetViews>
    <sheetView tabSelected="1" workbookViewId="0">
      <selection activeCell="C38" sqref="C38"/>
    </sheetView>
  </sheetViews>
  <sheetFormatPr defaultColWidth="12.5703125" defaultRowHeight="15.75" customHeight="1" x14ac:dyDescent="0.2"/>
  <cols>
    <col min="1" max="1" width="28.85546875" customWidth="1"/>
    <col min="2" max="2" width="15.7109375" customWidth="1"/>
    <col min="3" max="3" width="26.28515625" customWidth="1"/>
    <col min="4" max="4" width="16.85546875" customWidth="1"/>
  </cols>
  <sheetData>
    <row r="1" spans="1:6" ht="15.75" customHeight="1" x14ac:dyDescent="0.25">
      <c r="A1" s="1" t="s">
        <v>45</v>
      </c>
    </row>
    <row r="3" spans="1:6" ht="15.75" customHeight="1" x14ac:dyDescent="0.25">
      <c r="A3" s="7" t="s">
        <v>46</v>
      </c>
      <c r="B3" s="8" t="s">
        <v>47</v>
      </c>
      <c r="C3" s="8" t="s">
        <v>48</v>
      </c>
      <c r="D3" s="9" t="s">
        <v>49</v>
      </c>
    </row>
    <row r="4" spans="1:6" ht="15.75" customHeight="1" x14ac:dyDescent="0.25">
      <c r="A4" s="10" t="s">
        <v>50</v>
      </c>
      <c r="B4" s="11" t="s">
        <v>51</v>
      </c>
      <c r="C4" s="12" t="s">
        <v>52</v>
      </c>
      <c r="D4" s="13" t="s">
        <v>53</v>
      </c>
    </row>
    <row r="5" spans="1:6" ht="15.75" customHeight="1" x14ac:dyDescent="0.25">
      <c r="A5" s="14" t="s">
        <v>54</v>
      </c>
      <c r="B5" s="15" t="s">
        <v>55</v>
      </c>
      <c r="C5" s="16" t="s">
        <v>56</v>
      </c>
      <c r="D5" s="17" t="s">
        <v>57</v>
      </c>
    </row>
    <row r="6" spans="1:6" ht="15.75" customHeight="1" x14ac:dyDescent="0.25">
      <c r="A6" s="14" t="s">
        <v>58</v>
      </c>
      <c r="B6" s="15" t="s">
        <v>51</v>
      </c>
      <c r="C6" s="16" t="s">
        <v>59</v>
      </c>
      <c r="D6" s="17" t="s">
        <v>53</v>
      </c>
    </row>
    <row r="7" spans="1:6" ht="15.75" customHeight="1" x14ac:dyDescent="0.25">
      <c r="A7" s="14" t="s">
        <v>60</v>
      </c>
      <c r="B7" s="15" t="s">
        <v>51</v>
      </c>
      <c r="C7" s="16" t="s">
        <v>61</v>
      </c>
      <c r="D7" s="17" t="s">
        <v>62</v>
      </c>
    </row>
    <row r="8" spans="1:6" ht="15.75" customHeight="1" x14ac:dyDescent="0.25">
      <c r="A8" s="14" t="s">
        <v>63</v>
      </c>
      <c r="B8" s="15" t="s">
        <v>55</v>
      </c>
      <c r="C8" s="16" t="s">
        <v>64</v>
      </c>
      <c r="D8" s="17" t="s">
        <v>53</v>
      </c>
    </row>
    <row r="9" spans="1:6" ht="15.75" customHeight="1" x14ac:dyDescent="0.25">
      <c r="A9" s="14" t="s">
        <v>65</v>
      </c>
      <c r="B9" s="15" t="s">
        <v>51</v>
      </c>
      <c r="C9" s="16" t="s">
        <v>66</v>
      </c>
      <c r="D9" s="17" t="s">
        <v>53</v>
      </c>
    </row>
    <row r="10" spans="1:6" ht="15.75" customHeight="1" x14ac:dyDescent="0.25">
      <c r="A10" s="14" t="s">
        <v>67</v>
      </c>
      <c r="B10" s="15" t="s">
        <v>51</v>
      </c>
      <c r="C10" s="16" t="s">
        <v>68</v>
      </c>
      <c r="D10" s="17" t="s">
        <v>53</v>
      </c>
    </row>
    <row r="11" spans="1:6" ht="15.75" customHeight="1" x14ac:dyDescent="0.25">
      <c r="A11" s="14" t="s">
        <v>69</v>
      </c>
      <c r="B11" s="15" t="s">
        <v>55</v>
      </c>
      <c r="C11" s="16" t="s">
        <v>70</v>
      </c>
      <c r="D11" s="17" t="s">
        <v>53</v>
      </c>
      <c r="E11" s="16"/>
      <c r="F11" s="16"/>
    </row>
    <row r="12" spans="1:6" ht="15.75" customHeight="1" x14ac:dyDescent="0.25">
      <c r="A12" s="14" t="s">
        <v>71</v>
      </c>
      <c r="B12" s="15" t="s">
        <v>55</v>
      </c>
      <c r="C12" s="16" t="s">
        <v>72</v>
      </c>
      <c r="D12" s="17" t="s">
        <v>57</v>
      </c>
    </row>
    <row r="13" spans="1:6" ht="15.75" customHeight="1" x14ac:dyDescent="0.25">
      <c r="A13" s="14" t="s">
        <v>73</v>
      </c>
      <c r="B13" s="15" t="s">
        <v>51</v>
      </c>
      <c r="C13" s="16" t="s">
        <v>74</v>
      </c>
      <c r="D13" s="17" t="s">
        <v>57</v>
      </c>
    </row>
    <row r="14" spans="1:6" ht="15.75" customHeight="1" x14ac:dyDescent="0.25">
      <c r="A14" s="14" t="s">
        <v>75</v>
      </c>
      <c r="B14" s="15" t="s">
        <v>55</v>
      </c>
      <c r="C14" s="16" t="s">
        <v>76</v>
      </c>
      <c r="D14" s="17" t="s">
        <v>62</v>
      </c>
    </row>
    <row r="15" spans="1:6" ht="15.75" customHeight="1" x14ac:dyDescent="0.25">
      <c r="A15" s="14" t="s">
        <v>77</v>
      </c>
      <c r="B15" s="15" t="s">
        <v>51</v>
      </c>
      <c r="C15" s="16" t="s">
        <v>78</v>
      </c>
      <c r="D15" s="17" t="s">
        <v>53</v>
      </c>
    </row>
    <row r="16" spans="1:6" ht="15.75" customHeight="1" x14ac:dyDescent="0.25">
      <c r="A16" s="14" t="s">
        <v>79</v>
      </c>
      <c r="B16" s="15" t="s">
        <v>51</v>
      </c>
      <c r="C16" s="16" t="s">
        <v>80</v>
      </c>
      <c r="D16" s="17" t="s">
        <v>81</v>
      </c>
    </row>
    <row r="17" spans="1:7" ht="15.75" customHeight="1" x14ac:dyDescent="0.25">
      <c r="A17" s="14" t="s">
        <v>82</v>
      </c>
      <c r="B17" s="15" t="s">
        <v>55</v>
      </c>
      <c r="C17" s="16" t="s">
        <v>83</v>
      </c>
      <c r="D17" s="17" t="s">
        <v>53</v>
      </c>
    </row>
    <row r="18" spans="1:7" ht="15.75" customHeight="1" x14ac:dyDescent="0.25">
      <c r="A18" s="14" t="s">
        <v>84</v>
      </c>
      <c r="B18" s="15" t="s">
        <v>51</v>
      </c>
      <c r="C18" s="16" t="s">
        <v>85</v>
      </c>
      <c r="D18" s="17" t="s">
        <v>81</v>
      </c>
    </row>
    <row r="19" spans="1:7" ht="15.75" customHeight="1" x14ac:dyDescent="0.25">
      <c r="A19" s="14" t="s">
        <v>86</v>
      </c>
      <c r="B19" s="15" t="s">
        <v>51</v>
      </c>
      <c r="C19" s="16" t="s">
        <v>87</v>
      </c>
      <c r="D19" s="17" t="s">
        <v>53</v>
      </c>
    </row>
    <row r="20" spans="1:7" ht="15.75" customHeight="1" x14ac:dyDescent="0.25">
      <c r="A20" s="14" t="s">
        <v>88</v>
      </c>
      <c r="B20" s="15" t="s">
        <v>55</v>
      </c>
      <c r="C20" s="16" t="s">
        <v>89</v>
      </c>
      <c r="D20" s="17" t="s">
        <v>53</v>
      </c>
    </row>
    <row r="21" spans="1:7" ht="15.75" customHeight="1" x14ac:dyDescent="0.25">
      <c r="A21" s="14" t="s">
        <v>90</v>
      </c>
      <c r="B21" s="15" t="s">
        <v>55</v>
      </c>
      <c r="C21" s="16" t="s">
        <v>91</v>
      </c>
      <c r="D21" s="17" t="s">
        <v>81</v>
      </c>
    </row>
    <row r="22" spans="1:7" ht="15.75" customHeight="1" x14ac:dyDescent="0.25">
      <c r="A22" s="14" t="s">
        <v>92</v>
      </c>
      <c r="B22" s="15" t="s">
        <v>55</v>
      </c>
      <c r="C22" s="16" t="s">
        <v>93</v>
      </c>
      <c r="D22" s="17" t="s">
        <v>53</v>
      </c>
    </row>
    <row r="23" spans="1:7" ht="15.75" customHeight="1" x14ac:dyDescent="0.25">
      <c r="A23" s="14" t="s">
        <v>94</v>
      </c>
      <c r="B23" s="15" t="s">
        <v>55</v>
      </c>
      <c r="C23" s="16" t="s">
        <v>95</v>
      </c>
      <c r="D23" s="17" t="s">
        <v>53</v>
      </c>
    </row>
    <row r="24" spans="1:7" ht="15.75" customHeight="1" x14ac:dyDescent="0.25">
      <c r="A24" s="14" t="s">
        <v>96</v>
      </c>
      <c r="B24" s="15" t="s">
        <v>51</v>
      </c>
      <c r="C24" s="16" t="s">
        <v>97</v>
      </c>
      <c r="D24" s="17" t="s">
        <v>57</v>
      </c>
    </row>
    <row r="25" spans="1:7" ht="15.75" customHeight="1" x14ac:dyDescent="0.25">
      <c r="A25" s="14" t="s">
        <v>98</v>
      </c>
      <c r="B25" s="15" t="s">
        <v>51</v>
      </c>
      <c r="C25" s="16" t="s">
        <v>99</v>
      </c>
      <c r="D25" s="17" t="s">
        <v>81</v>
      </c>
    </row>
    <row r="26" spans="1:7" ht="15.75" customHeight="1" x14ac:dyDescent="0.25">
      <c r="A26" s="14" t="s">
        <v>100</v>
      </c>
      <c r="B26" s="15" t="s">
        <v>55</v>
      </c>
      <c r="C26" s="16" t="s">
        <v>101</v>
      </c>
      <c r="D26" s="17" t="s">
        <v>81</v>
      </c>
    </row>
    <row r="27" spans="1:7" ht="15.75" customHeight="1" x14ac:dyDescent="0.25">
      <c r="A27" s="18" t="s">
        <v>102</v>
      </c>
      <c r="B27" s="19" t="s">
        <v>51</v>
      </c>
      <c r="C27" s="20" t="s">
        <v>103</v>
      </c>
      <c r="D27" s="21" t="s">
        <v>53</v>
      </c>
      <c r="E27" s="15"/>
      <c r="F27" s="16"/>
      <c r="G27" s="16"/>
    </row>
    <row r="28" spans="1:7" ht="15.75" customHeight="1" x14ac:dyDescent="0.25">
      <c r="A28" s="16"/>
      <c r="B28" s="16"/>
      <c r="D28" s="16"/>
      <c r="E28" s="15"/>
      <c r="F28" s="16"/>
      <c r="G28" s="16"/>
    </row>
    <row r="29" spans="1:7" ht="15.75" customHeight="1" x14ac:dyDescent="0.25">
      <c r="A29" s="16"/>
      <c r="B29" s="16"/>
      <c r="D29" s="16"/>
      <c r="E29" s="15"/>
      <c r="F29" s="16"/>
      <c r="G29" s="16"/>
    </row>
    <row r="30" spans="1:7" ht="15.75" customHeight="1" x14ac:dyDescent="0.25">
      <c r="A30" s="16"/>
      <c r="B30" s="16"/>
      <c r="D30" s="16"/>
      <c r="E30" s="15"/>
      <c r="F30" s="16"/>
      <c r="G30" s="16"/>
    </row>
    <row r="31" spans="1:7" ht="15.75" customHeight="1" x14ac:dyDescent="0.25">
      <c r="A31" s="16"/>
      <c r="B31" s="16"/>
      <c r="D31" s="16"/>
      <c r="E31" s="15"/>
      <c r="F31" s="16"/>
      <c r="G31" s="16"/>
    </row>
    <row r="32" spans="1:7" ht="15.75" customHeight="1" x14ac:dyDescent="0.25">
      <c r="A32" s="16"/>
      <c r="B32" s="16"/>
      <c r="D32" s="16"/>
      <c r="E32" s="15"/>
      <c r="F32" s="16"/>
      <c r="G32" s="16"/>
    </row>
    <row r="34" spans="1:7" ht="15.75" customHeight="1" x14ac:dyDescent="0.25">
      <c r="A34" s="16"/>
      <c r="B34" s="16"/>
      <c r="C34" s="16"/>
      <c r="D34" s="16"/>
      <c r="E34" s="16"/>
      <c r="F34" s="16"/>
      <c r="G3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 Table S1</vt:lpstr>
      <vt:lpstr>Supplemental 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</dc:creator>
  <cp:lastModifiedBy>bohaczuk</cp:lastModifiedBy>
  <dcterms:created xsi:type="dcterms:W3CDTF">2024-07-09T01:06:45Z</dcterms:created>
  <dcterms:modified xsi:type="dcterms:W3CDTF">2024-09-18T18:15:04Z</dcterms:modified>
</cp:coreProperties>
</file>