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ouil.q/Documents/manuscripts/X_skew_retina/revisions/"/>
    </mc:Choice>
  </mc:AlternateContent>
  <xr:revisionPtr revIDLastSave="0" documentId="13_ncr:1_{45D3BF59-F393-4642-858F-C405ADEE9C1C}" xr6:coauthVersionLast="47" xr6:coauthVersionMax="47" xr10:uidLastSave="{00000000-0000-0000-0000-000000000000}"/>
  <bookViews>
    <workbookView xWindow="3100" yWindow="1780" windowWidth="28040" windowHeight="24000" xr2:uid="{874C90EB-F108-4E47-84AA-C26F788CEA6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9" i="1"/>
  <c r="L40" i="1"/>
  <c r="L41" i="1"/>
  <c r="L42" i="1"/>
  <c r="L43" i="1"/>
  <c r="L44" i="1"/>
  <c r="L45" i="1"/>
  <c r="L46" i="1"/>
  <c r="L47" i="1"/>
  <c r="L48" i="1"/>
  <c r="L49" i="1"/>
  <c r="L50" i="1"/>
  <c r="L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3" i="1"/>
  <c r="I44" i="1"/>
  <c r="I45" i="1"/>
  <c r="I46" i="1"/>
  <c r="I47" i="1"/>
  <c r="I48" i="1"/>
  <c r="I49" i="1"/>
  <c r="I50" i="1"/>
  <c r="I4" i="1"/>
</calcChain>
</file>

<file path=xl/sharedStrings.xml><?xml version="1.0" encoding="utf-8"?>
<sst xmlns="http://schemas.openxmlformats.org/spreadsheetml/2006/main" count="109" uniqueCount="40">
  <si>
    <t>sample</t>
  </si>
  <si>
    <t>coverage</t>
  </si>
  <si>
    <t>read_N50</t>
  </si>
  <si>
    <t>haplotype_length</t>
  </si>
  <si>
    <t>informative_CGIs</t>
  </si>
  <si>
    <t>pct_chrX_haplotyped</t>
  </si>
  <si>
    <t>buccal</t>
  </si>
  <si>
    <t>saliva</t>
  </si>
  <si>
    <t>blood</t>
  </si>
  <si>
    <t>ID</t>
  </si>
  <si>
    <t>C1</t>
  </si>
  <si>
    <t>C10</t>
  </si>
  <si>
    <t>C11</t>
  </si>
  <si>
    <t>C12</t>
  </si>
  <si>
    <t>C2</t>
  </si>
  <si>
    <t>C3</t>
  </si>
  <si>
    <t>C4</t>
  </si>
  <si>
    <t>C5</t>
  </si>
  <si>
    <t>C6</t>
  </si>
  <si>
    <t>C7</t>
  </si>
  <si>
    <t>C8</t>
  </si>
  <si>
    <t>C9</t>
  </si>
  <si>
    <t>H1</t>
  </si>
  <si>
    <t>R1</t>
  </si>
  <si>
    <t>R2</t>
  </si>
  <si>
    <t>R3</t>
  </si>
  <si>
    <t>R4</t>
  </si>
  <si>
    <t>retina_3oclock</t>
  </si>
  <si>
    <t>retina_6oclock</t>
  </si>
  <si>
    <t>retina_9oclock</t>
  </si>
  <si>
    <t>retina_12oclock</t>
  </si>
  <si>
    <t>haplotype_N50</t>
  </si>
  <si>
    <t>haplotyped_CGIs</t>
  </si>
  <si>
    <t>mouse</t>
  </si>
  <si>
    <t>neural_stem_cells</t>
  </si>
  <si>
    <t>pct_haplotyped_CGIs</t>
  </si>
  <si>
    <t>genes_with_CGI</t>
  </si>
  <si>
    <t>pct_genes_with_CGI</t>
  </si>
  <si>
    <t>NA</t>
  </si>
  <si>
    <t>Supplemental Table S1. Sample statistics. Coverage: 50% of the X chromosome has a read depth equal or greater than this number. Read N50: half of the data is contained in reads longer than this value. Haplotype length: sum of the haplotype block lengths. Haplotype_N50: half of the total haplotype block length is contained in blocks longer than this value. Percentage of X chromosome haplotyped: Proportion of the X chromosome contained in haplotype blocks. Haplotyped CGIs: number of CpG islands that can be phased (overlapped by haplotype blocks). Informative CGIs: number of haplotyped CpG islands that can also be clustered into two methylation groups, assigned as Xa and Xi. Genes with CGI: number of RefSeq Curated genes (total of 831 on the CHM13v2 X chromosome) that overlap a haplotype block containing at least 1 CpG island. Percent of genes with CGI: Proportion of X-linked RefSeq Curated genes that overlap a haplotype block with a CpG island.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</si>
</sst>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7CB4-193E-2F45-9906-E875D72AECEC}">
  <dimension ref="A1:L50"/>
  <sheetViews>
    <sheetView tabSelected="1" workbookViewId="0">
      <selection activeCell="J17" sqref="J17"/>
    </sheetView>
  </sheetViews>
  <sheetFormatPr baseColWidth="10" defaultRowHeight="16"/>
  <cols>
    <col min="5" max="5" width="16.33203125" customWidth="1"/>
    <col min="6" max="6" width="18.33203125" customWidth="1"/>
    <col min="7" max="7" width="19.5" customWidth="1"/>
    <col min="8" max="9" width="15.6640625" customWidth="1"/>
    <col min="10" max="10" width="16.1640625" customWidth="1"/>
    <col min="11" max="11" width="15.33203125" customWidth="1"/>
    <col min="12" max="12" width="19.1640625" customWidth="1"/>
  </cols>
  <sheetData>
    <row r="1" spans="1:12">
      <c r="A1" t="s">
        <v>39</v>
      </c>
    </row>
    <row r="3" spans="1:12">
      <c r="A3" t="s">
        <v>9</v>
      </c>
      <c r="B3" t="s">
        <v>0</v>
      </c>
      <c r="C3" t="s">
        <v>1</v>
      </c>
      <c r="D3" t="s">
        <v>2</v>
      </c>
      <c r="E3" t="s">
        <v>3</v>
      </c>
      <c r="F3" t="s">
        <v>31</v>
      </c>
      <c r="G3" t="s">
        <v>5</v>
      </c>
      <c r="H3" t="s">
        <v>32</v>
      </c>
      <c r="I3" t="s">
        <v>35</v>
      </c>
      <c r="J3" t="s">
        <v>4</v>
      </c>
      <c r="K3" t="s">
        <v>36</v>
      </c>
      <c r="L3" t="s">
        <v>37</v>
      </c>
    </row>
    <row r="4" spans="1:12">
      <c r="A4" t="s">
        <v>10</v>
      </c>
      <c r="B4" t="s">
        <v>6</v>
      </c>
      <c r="C4">
        <v>12</v>
      </c>
      <c r="D4">
        <v>4575</v>
      </c>
      <c r="E4" s="1">
        <v>103832352</v>
      </c>
      <c r="F4" s="1">
        <v>333103</v>
      </c>
      <c r="G4">
        <f>ROUND(100*E4/154259566,0)</f>
        <v>67</v>
      </c>
      <c r="H4">
        <v>583</v>
      </c>
      <c r="I4">
        <f>ROUND(100*H4/879,0)</f>
        <v>66</v>
      </c>
      <c r="J4">
        <v>61</v>
      </c>
      <c r="K4">
        <v>539</v>
      </c>
      <c r="L4">
        <f>ROUND(100*K4/831,0)</f>
        <v>65</v>
      </c>
    </row>
    <row r="5" spans="1:12">
      <c r="A5" t="s">
        <v>10</v>
      </c>
      <c r="B5" t="s">
        <v>7</v>
      </c>
      <c r="C5">
        <v>23</v>
      </c>
      <c r="D5">
        <v>13560</v>
      </c>
      <c r="E5" s="1">
        <v>103832352</v>
      </c>
      <c r="F5" s="1">
        <v>333103</v>
      </c>
      <c r="G5">
        <f t="shared" ref="G5:G50" si="0">ROUND(100*E5/154259566,0)</f>
        <v>67</v>
      </c>
      <c r="H5">
        <v>583</v>
      </c>
      <c r="I5">
        <f t="shared" ref="I5:I50" si="1">ROUND(100*H5/879,0)</f>
        <v>66</v>
      </c>
      <c r="J5">
        <v>254</v>
      </c>
      <c r="K5">
        <v>539</v>
      </c>
      <c r="L5">
        <f t="shared" ref="L5:L50" si="2">ROUND(100*K5/831,0)</f>
        <v>65</v>
      </c>
    </row>
    <row r="6" spans="1:12">
      <c r="A6" t="s">
        <v>11</v>
      </c>
      <c r="B6" t="s">
        <v>8</v>
      </c>
      <c r="C6">
        <v>21</v>
      </c>
      <c r="D6">
        <v>8734</v>
      </c>
      <c r="E6">
        <v>99815982</v>
      </c>
      <c r="F6">
        <v>296570</v>
      </c>
      <c r="G6">
        <f t="shared" si="0"/>
        <v>65</v>
      </c>
      <c r="H6">
        <v>552</v>
      </c>
      <c r="I6">
        <f t="shared" si="1"/>
        <v>63</v>
      </c>
      <c r="J6">
        <v>267</v>
      </c>
      <c r="K6">
        <v>475</v>
      </c>
      <c r="L6">
        <f t="shared" si="2"/>
        <v>57</v>
      </c>
    </row>
    <row r="7" spans="1:12">
      <c r="A7" t="s">
        <v>11</v>
      </c>
      <c r="B7" t="s">
        <v>6</v>
      </c>
      <c r="C7">
        <v>26</v>
      </c>
      <c r="D7">
        <v>6912</v>
      </c>
      <c r="E7">
        <v>99815982</v>
      </c>
      <c r="F7">
        <v>296570</v>
      </c>
      <c r="G7">
        <f t="shared" si="0"/>
        <v>65</v>
      </c>
      <c r="H7">
        <v>552</v>
      </c>
      <c r="I7">
        <f t="shared" si="1"/>
        <v>63</v>
      </c>
      <c r="J7">
        <v>208</v>
      </c>
      <c r="K7">
        <v>475</v>
      </c>
      <c r="L7">
        <f t="shared" si="2"/>
        <v>57</v>
      </c>
    </row>
    <row r="8" spans="1:12">
      <c r="A8" t="s">
        <v>11</v>
      </c>
      <c r="B8" t="s">
        <v>7</v>
      </c>
      <c r="C8">
        <v>29</v>
      </c>
      <c r="D8">
        <v>13022</v>
      </c>
      <c r="E8">
        <v>99815982</v>
      </c>
      <c r="F8">
        <v>296570</v>
      </c>
      <c r="G8">
        <f t="shared" si="0"/>
        <v>65</v>
      </c>
      <c r="H8">
        <v>552</v>
      </c>
      <c r="I8">
        <f t="shared" si="1"/>
        <v>63</v>
      </c>
      <c r="J8">
        <v>230</v>
      </c>
      <c r="K8">
        <v>475</v>
      </c>
      <c r="L8">
        <f t="shared" si="2"/>
        <v>57</v>
      </c>
    </row>
    <row r="9" spans="1:12">
      <c r="A9" t="s">
        <v>12</v>
      </c>
      <c r="B9" t="s">
        <v>8</v>
      </c>
      <c r="C9">
        <v>28</v>
      </c>
      <c r="D9">
        <v>8770</v>
      </c>
      <c r="E9">
        <v>95186385</v>
      </c>
      <c r="F9">
        <v>265335</v>
      </c>
      <c r="G9">
        <f t="shared" si="0"/>
        <v>62</v>
      </c>
      <c r="H9">
        <v>526</v>
      </c>
      <c r="I9">
        <f t="shared" si="1"/>
        <v>60</v>
      </c>
      <c r="J9">
        <v>345</v>
      </c>
      <c r="K9">
        <v>489</v>
      </c>
      <c r="L9">
        <f t="shared" si="2"/>
        <v>59</v>
      </c>
    </row>
    <row r="10" spans="1:12">
      <c r="A10" t="s">
        <v>12</v>
      </c>
      <c r="B10" t="s">
        <v>6</v>
      </c>
      <c r="C10">
        <v>26</v>
      </c>
      <c r="D10">
        <v>8182</v>
      </c>
      <c r="E10">
        <v>95186385</v>
      </c>
      <c r="F10">
        <v>265335</v>
      </c>
      <c r="G10">
        <f t="shared" si="0"/>
        <v>62</v>
      </c>
      <c r="H10">
        <v>526</v>
      </c>
      <c r="I10">
        <f t="shared" si="1"/>
        <v>60</v>
      </c>
      <c r="J10">
        <v>261</v>
      </c>
      <c r="K10">
        <v>489</v>
      </c>
      <c r="L10">
        <f t="shared" si="2"/>
        <v>59</v>
      </c>
    </row>
    <row r="11" spans="1:12">
      <c r="A11" t="s">
        <v>12</v>
      </c>
      <c r="B11" t="s">
        <v>7</v>
      </c>
      <c r="C11">
        <v>24</v>
      </c>
      <c r="D11">
        <v>12144</v>
      </c>
      <c r="E11">
        <v>95186385</v>
      </c>
      <c r="F11">
        <v>265335</v>
      </c>
      <c r="G11">
        <f t="shared" si="0"/>
        <v>62</v>
      </c>
      <c r="H11">
        <v>526</v>
      </c>
      <c r="I11">
        <f t="shared" si="1"/>
        <v>60</v>
      </c>
      <c r="J11">
        <v>207</v>
      </c>
      <c r="K11">
        <v>489</v>
      </c>
      <c r="L11">
        <f t="shared" si="2"/>
        <v>59</v>
      </c>
    </row>
    <row r="12" spans="1:12">
      <c r="A12" t="s">
        <v>13</v>
      </c>
      <c r="B12" t="s">
        <v>8</v>
      </c>
      <c r="C12">
        <v>22</v>
      </c>
      <c r="D12">
        <v>9506</v>
      </c>
      <c r="E12">
        <v>109912054</v>
      </c>
      <c r="F12">
        <v>426732</v>
      </c>
      <c r="G12">
        <f t="shared" si="0"/>
        <v>71</v>
      </c>
      <c r="H12">
        <v>603</v>
      </c>
      <c r="I12">
        <f t="shared" si="1"/>
        <v>69</v>
      </c>
      <c r="J12">
        <v>269</v>
      </c>
      <c r="K12">
        <v>565</v>
      </c>
      <c r="L12">
        <f t="shared" si="2"/>
        <v>68</v>
      </c>
    </row>
    <row r="13" spans="1:12">
      <c r="A13" t="s">
        <v>13</v>
      </c>
      <c r="B13" t="s">
        <v>6</v>
      </c>
      <c r="C13">
        <v>11</v>
      </c>
      <c r="D13">
        <v>3648</v>
      </c>
      <c r="E13">
        <v>109912054</v>
      </c>
      <c r="F13">
        <v>426732</v>
      </c>
      <c r="G13">
        <f t="shared" si="0"/>
        <v>71</v>
      </c>
      <c r="H13">
        <v>603</v>
      </c>
      <c r="I13">
        <f t="shared" si="1"/>
        <v>69</v>
      </c>
      <c r="J13">
        <v>93</v>
      </c>
      <c r="K13">
        <v>565</v>
      </c>
      <c r="L13">
        <f t="shared" si="2"/>
        <v>68</v>
      </c>
    </row>
    <row r="14" spans="1:12">
      <c r="A14" t="s">
        <v>13</v>
      </c>
      <c r="B14" t="s">
        <v>7</v>
      </c>
      <c r="C14">
        <v>24</v>
      </c>
      <c r="D14">
        <v>9393</v>
      </c>
      <c r="E14">
        <v>109912054</v>
      </c>
      <c r="F14">
        <v>426732</v>
      </c>
      <c r="G14">
        <f t="shared" si="0"/>
        <v>71</v>
      </c>
      <c r="H14">
        <v>603</v>
      </c>
      <c r="I14">
        <f t="shared" si="1"/>
        <v>69</v>
      </c>
      <c r="J14">
        <v>202</v>
      </c>
      <c r="K14">
        <v>565</v>
      </c>
      <c r="L14">
        <f t="shared" si="2"/>
        <v>68</v>
      </c>
    </row>
    <row r="15" spans="1:12">
      <c r="A15" t="s">
        <v>14</v>
      </c>
      <c r="B15" t="s">
        <v>6</v>
      </c>
      <c r="C15">
        <v>12</v>
      </c>
      <c r="D15">
        <v>5412</v>
      </c>
      <c r="E15">
        <v>89934883</v>
      </c>
      <c r="F15">
        <v>182825</v>
      </c>
      <c r="G15">
        <f t="shared" si="0"/>
        <v>58</v>
      </c>
      <c r="H15">
        <v>456</v>
      </c>
      <c r="I15">
        <f t="shared" si="1"/>
        <v>52</v>
      </c>
      <c r="J15">
        <v>50</v>
      </c>
      <c r="K15">
        <v>401</v>
      </c>
      <c r="L15">
        <f t="shared" si="2"/>
        <v>48</v>
      </c>
    </row>
    <row r="16" spans="1:12">
      <c r="A16" t="s">
        <v>14</v>
      </c>
      <c r="B16" t="s">
        <v>7</v>
      </c>
      <c r="C16">
        <v>24</v>
      </c>
      <c r="D16">
        <v>7262</v>
      </c>
      <c r="E16">
        <v>89934883</v>
      </c>
      <c r="F16">
        <v>182825</v>
      </c>
      <c r="G16">
        <f t="shared" si="0"/>
        <v>58</v>
      </c>
      <c r="H16">
        <v>456</v>
      </c>
      <c r="I16">
        <f t="shared" si="1"/>
        <v>52</v>
      </c>
      <c r="J16">
        <v>216</v>
      </c>
      <c r="K16">
        <v>401</v>
      </c>
      <c r="L16">
        <f t="shared" si="2"/>
        <v>48</v>
      </c>
    </row>
    <row r="17" spans="1:12">
      <c r="A17" t="s">
        <v>15</v>
      </c>
      <c r="B17" t="s">
        <v>6</v>
      </c>
      <c r="C17">
        <v>18</v>
      </c>
      <c r="D17">
        <v>5732</v>
      </c>
      <c r="E17">
        <v>92369310</v>
      </c>
      <c r="F17">
        <v>245627</v>
      </c>
      <c r="G17">
        <f t="shared" si="0"/>
        <v>60</v>
      </c>
      <c r="H17">
        <v>497</v>
      </c>
      <c r="I17">
        <f t="shared" si="1"/>
        <v>57</v>
      </c>
      <c r="J17">
        <v>170</v>
      </c>
      <c r="K17">
        <v>410</v>
      </c>
      <c r="L17">
        <f t="shared" si="2"/>
        <v>49</v>
      </c>
    </row>
    <row r="18" spans="1:12">
      <c r="A18" t="s">
        <v>15</v>
      </c>
      <c r="B18" t="s">
        <v>7</v>
      </c>
      <c r="C18">
        <v>23</v>
      </c>
      <c r="D18">
        <v>11844</v>
      </c>
      <c r="E18">
        <v>92369310</v>
      </c>
      <c r="F18">
        <v>245627</v>
      </c>
      <c r="G18">
        <f t="shared" si="0"/>
        <v>60</v>
      </c>
      <c r="H18">
        <v>497</v>
      </c>
      <c r="I18">
        <f t="shared" si="1"/>
        <v>57</v>
      </c>
      <c r="J18">
        <v>163</v>
      </c>
      <c r="K18">
        <v>410</v>
      </c>
      <c r="L18">
        <f t="shared" si="2"/>
        <v>49</v>
      </c>
    </row>
    <row r="19" spans="1:12">
      <c r="A19" t="s">
        <v>16</v>
      </c>
      <c r="B19" t="s">
        <v>6</v>
      </c>
      <c r="C19">
        <v>17</v>
      </c>
      <c r="D19">
        <v>7770</v>
      </c>
      <c r="E19">
        <v>97141356</v>
      </c>
      <c r="F19">
        <v>249077</v>
      </c>
      <c r="G19">
        <f t="shared" si="0"/>
        <v>63</v>
      </c>
      <c r="H19">
        <v>544</v>
      </c>
      <c r="I19">
        <f t="shared" si="1"/>
        <v>62</v>
      </c>
      <c r="J19">
        <v>171</v>
      </c>
      <c r="K19">
        <v>500</v>
      </c>
      <c r="L19">
        <f t="shared" si="2"/>
        <v>60</v>
      </c>
    </row>
    <row r="20" spans="1:12">
      <c r="A20" t="s">
        <v>16</v>
      </c>
      <c r="B20" t="s">
        <v>7</v>
      </c>
      <c r="C20">
        <v>21</v>
      </c>
      <c r="D20">
        <v>10430</v>
      </c>
      <c r="E20">
        <v>97141356</v>
      </c>
      <c r="F20">
        <v>249077</v>
      </c>
      <c r="G20">
        <f t="shared" si="0"/>
        <v>63</v>
      </c>
      <c r="H20">
        <v>544</v>
      </c>
      <c r="I20">
        <f t="shared" si="1"/>
        <v>62</v>
      </c>
      <c r="J20">
        <v>248</v>
      </c>
      <c r="K20">
        <v>500</v>
      </c>
      <c r="L20">
        <f t="shared" si="2"/>
        <v>60</v>
      </c>
    </row>
    <row r="21" spans="1:12">
      <c r="A21" t="s">
        <v>17</v>
      </c>
      <c r="B21" t="s">
        <v>6</v>
      </c>
      <c r="C21">
        <v>18</v>
      </c>
      <c r="D21">
        <v>6373</v>
      </c>
      <c r="E21">
        <v>97896611</v>
      </c>
      <c r="F21">
        <v>255815</v>
      </c>
      <c r="G21">
        <f t="shared" si="0"/>
        <v>63</v>
      </c>
      <c r="H21">
        <v>529</v>
      </c>
      <c r="I21">
        <f t="shared" si="1"/>
        <v>60</v>
      </c>
      <c r="J21">
        <v>206</v>
      </c>
      <c r="K21">
        <v>471</v>
      </c>
      <c r="L21">
        <f t="shared" si="2"/>
        <v>57</v>
      </c>
    </row>
    <row r="22" spans="1:12">
      <c r="A22" t="s">
        <v>17</v>
      </c>
      <c r="B22" t="s">
        <v>7</v>
      </c>
      <c r="C22">
        <v>32</v>
      </c>
      <c r="D22">
        <v>9892</v>
      </c>
      <c r="E22">
        <v>97896611</v>
      </c>
      <c r="F22">
        <v>255815</v>
      </c>
      <c r="G22">
        <f t="shared" si="0"/>
        <v>63</v>
      </c>
      <c r="H22">
        <v>529</v>
      </c>
      <c r="I22">
        <f t="shared" si="1"/>
        <v>60</v>
      </c>
      <c r="J22">
        <v>165</v>
      </c>
      <c r="K22">
        <v>471</v>
      </c>
      <c r="L22">
        <f t="shared" si="2"/>
        <v>57</v>
      </c>
    </row>
    <row r="23" spans="1:12">
      <c r="A23" t="s">
        <v>18</v>
      </c>
      <c r="B23" t="s">
        <v>6</v>
      </c>
      <c r="C23">
        <v>15</v>
      </c>
      <c r="D23">
        <v>4187</v>
      </c>
      <c r="E23">
        <v>82434034</v>
      </c>
      <c r="F23">
        <v>212532</v>
      </c>
      <c r="G23">
        <f t="shared" si="0"/>
        <v>53</v>
      </c>
      <c r="H23">
        <v>489</v>
      </c>
      <c r="I23">
        <f t="shared" si="1"/>
        <v>56</v>
      </c>
      <c r="J23">
        <v>139</v>
      </c>
      <c r="K23">
        <v>408</v>
      </c>
      <c r="L23">
        <f t="shared" si="2"/>
        <v>49</v>
      </c>
    </row>
    <row r="24" spans="1:12">
      <c r="A24" t="s">
        <v>18</v>
      </c>
      <c r="B24" t="s">
        <v>7</v>
      </c>
      <c r="C24">
        <v>29</v>
      </c>
      <c r="D24">
        <v>10425</v>
      </c>
      <c r="E24">
        <v>82434034</v>
      </c>
      <c r="F24">
        <v>212532</v>
      </c>
      <c r="G24">
        <f t="shared" si="0"/>
        <v>53</v>
      </c>
      <c r="H24">
        <v>489</v>
      </c>
      <c r="I24">
        <f t="shared" si="1"/>
        <v>56</v>
      </c>
      <c r="J24">
        <v>241</v>
      </c>
      <c r="K24">
        <v>408</v>
      </c>
      <c r="L24">
        <f t="shared" si="2"/>
        <v>49</v>
      </c>
    </row>
    <row r="25" spans="1:12">
      <c r="A25" t="s">
        <v>19</v>
      </c>
      <c r="B25" t="s">
        <v>6</v>
      </c>
      <c r="C25">
        <v>21</v>
      </c>
      <c r="D25">
        <v>4886</v>
      </c>
      <c r="E25">
        <v>92022499</v>
      </c>
      <c r="F25">
        <v>210137</v>
      </c>
      <c r="G25">
        <f t="shared" si="0"/>
        <v>60</v>
      </c>
      <c r="H25">
        <v>540</v>
      </c>
      <c r="I25">
        <f t="shared" si="1"/>
        <v>61</v>
      </c>
      <c r="J25">
        <v>200</v>
      </c>
      <c r="K25">
        <v>461</v>
      </c>
      <c r="L25">
        <f t="shared" si="2"/>
        <v>55</v>
      </c>
    </row>
    <row r="26" spans="1:12">
      <c r="A26" t="s">
        <v>19</v>
      </c>
      <c r="B26" t="s">
        <v>7</v>
      </c>
      <c r="C26">
        <v>27</v>
      </c>
      <c r="D26">
        <v>10904</v>
      </c>
      <c r="E26">
        <v>92022499</v>
      </c>
      <c r="F26">
        <v>210137</v>
      </c>
      <c r="G26">
        <f t="shared" si="0"/>
        <v>60</v>
      </c>
      <c r="H26">
        <v>540</v>
      </c>
      <c r="I26">
        <f t="shared" si="1"/>
        <v>61</v>
      </c>
      <c r="J26">
        <v>204</v>
      </c>
      <c r="K26">
        <v>461</v>
      </c>
      <c r="L26">
        <f t="shared" si="2"/>
        <v>55</v>
      </c>
    </row>
    <row r="27" spans="1:12">
      <c r="A27" t="s">
        <v>20</v>
      </c>
      <c r="B27" t="s">
        <v>6</v>
      </c>
      <c r="C27">
        <v>20</v>
      </c>
      <c r="D27">
        <v>6593</v>
      </c>
      <c r="E27">
        <v>109372554</v>
      </c>
      <c r="F27">
        <v>384411</v>
      </c>
      <c r="G27">
        <f t="shared" si="0"/>
        <v>71</v>
      </c>
      <c r="H27">
        <v>583</v>
      </c>
      <c r="I27">
        <f t="shared" si="1"/>
        <v>66</v>
      </c>
      <c r="J27">
        <v>205</v>
      </c>
      <c r="K27">
        <v>562</v>
      </c>
      <c r="L27">
        <f t="shared" si="2"/>
        <v>68</v>
      </c>
    </row>
    <row r="28" spans="1:12">
      <c r="A28" t="s">
        <v>20</v>
      </c>
      <c r="B28" t="s">
        <v>7</v>
      </c>
      <c r="C28">
        <v>30</v>
      </c>
      <c r="D28">
        <v>13827</v>
      </c>
      <c r="E28">
        <v>109372554</v>
      </c>
      <c r="F28">
        <v>384411</v>
      </c>
      <c r="G28">
        <f t="shared" si="0"/>
        <v>71</v>
      </c>
      <c r="H28">
        <v>583</v>
      </c>
      <c r="I28">
        <f t="shared" si="1"/>
        <v>66</v>
      </c>
      <c r="J28">
        <v>178</v>
      </c>
      <c r="K28">
        <v>562</v>
      </c>
      <c r="L28">
        <f t="shared" si="2"/>
        <v>68</v>
      </c>
    </row>
    <row r="29" spans="1:12">
      <c r="A29" t="s">
        <v>21</v>
      </c>
      <c r="B29" t="s">
        <v>6</v>
      </c>
      <c r="C29">
        <v>10</v>
      </c>
      <c r="D29">
        <v>5453</v>
      </c>
      <c r="E29">
        <v>125544470</v>
      </c>
      <c r="F29">
        <v>685396</v>
      </c>
      <c r="G29">
        <f t="shared" si="0"/>
        <v>81</v>
      </c>
      <c r="H29">
        <v>692</v>
      </c>
      <c r="I29">
        <f t="shared" si="1"/>
        <v>79</v>
      </c>
      <c r="J29">
        <v>52</v>
      </c>
      <c r="K29">
        <v>672</v>
      </c>
      <c r="L29">
        <f t="shared" si="2"/>
        <v>81</v>
      </c>
    </row>
    <row r="30" spans="1:12">
      <c r="A30" t="s">
        <v>21</v>
      </c>
      <c r="B30" t="s">
        <v>7</v>
      </c>
      <c r="C30">
        <v>21</v>
      </c>
      <c r="D30">
        <v>18593</v>
      </c>
      <c r="E30">
        <v>125544470</v>
      </c>
      <c r="F30">
        <v>685396</v>
      </c>
      <c r="G30">
        <f t="shared" si="0"/>
        <v>81</v>
      </c>
      <c r="H30">
        <v>692</v>
      </c>
      <c r="I30">
        <f t="shared" si="1"/>
        <v>79</v>
      </c>
      <c r="J30">
        <v>309</v>
      </c>
      <c r="K30">
        <v>672</v>
      </c>
      <c r="L30">
        <f t="shared" si="2"/>
        <v>81</v>
      </c>
    </row>
    <row r="31" spans="1:12">
      <c r="A31" t="s">
        <v>22</v>
      </c>
      <c r="B31" t="s">
        <v>8</v>
      </c>
      <c r="C31">
        <v>26</v>
      </c>
      <c r="D31">
        <v>10173</v>
      </c>
      <c r="E31">
        <v>102591298</v>
      </c>
      <c r="F31">
        <v>291042</v>
      </c>
      <c r="G31">
        <f t="shared" si="0"/>
        <v>67</v>
      </c>
      <c r="H31">
        <v>579</v>
      </c>
      <c r="I31">
        <f t="shared" si="1"/>
        <v>66</v>
      </c>
      <c r="J31" s="1">
        <v>293</v>
      </c>
      <c r="K31">
        <v>494</v>
      </c>
      <c r="L31">
        <f t="shared" si="2"/>
        <v>59</v>
      </c>
    </row>
    <row r="32" spans="1:12">
      <c r="A32" t="s">
        <v>22</v>
      </c>
      <c r="B32" t="s">
        <v>6</v>
      </c>
      <c r="C32">
        <v>27</v>
      </c>
      <c r="D32">
        <v>9157</v>
      </c>
      <c r="E32">
        <v>102591298</v>
      </c>
      <c r="F32">
        <v>291042</v>
      </c>
      <c r="G32">
        <f t="shared" si="0"/>
        <v>67</v>
      </c>
      <c r="H32">
        <v>579</v>
      </c>
      <c r="I32">
        <f t="shared" si="1"/>
        <v>66</v>
      </c>
      <c r="J32" s="1">
        <v>274</v>
      </c>
      <c r="K32">
        <v>494</v>
      </c>
      <c r="L32">
        <f t="shared" si="2"/>
        <v>59</v>
      </c>
    </row>
    <row r="33" spans="1:12">
      <c r="A33" t="s">
        <v>22</v>
      </c>
      <c r="B33" t="s">
        <v>30</v>
      </c>
      <c r="C33">
        <v>15</v>
      </c>
      <c r="D33">
        <v>10506</v>
      </c>
      <c r="E33">
        <v>102591298</v>
      </c>
      <c r="F33">
        <v>291042</v>
      </c>
      <c r="G33">
        <f t="shared" si="0"/>
        <v>67</v>
      </c>
      <c r="H33">
        <v>579</v>
      </c>
      <c r="I33">
        <f t="shared" si="1"/>
        <v>66</v>
      </c>
      <c r="J33">
        <v>114</v>
      </c>
      <c r="K33">
        <v>494</v>
      </c>
      <c r="L33">
        <f t="shared" si="2"/>
        <v>59</v>
      </c>
    </row>
    <row r="34" spans="1:12">
      <c r="A34" t="s">
        <v>22</v>
      </c>
      <c r="B34" t="s">
        <v>27</v>
      </c>
      <c r="C34">
        <v>13</v>
      </c>
      <c r="D34">
        <v>8664</v>
      </c>
      <c r="E34">
        <v>102591298</v>
      </c>
      <c r="F34">
        <v>291042</v>
      </c>
      <c r="G34">
        <f t="shared" si="0"/>
        <v>67</v>
      </c>
      <c r="H34">
        <v>579</v>
      </c>
      <c r="I34">
        <f t="shared" si="1"/>
        <v>66</v>
      </c>
      <c r="J34">
        <v>57</v>
      </c>
      <c r="K34">
        <v>494</v>
      </c>
      <c r="L34">
        <f t="shared" si="2"/>
        <v>59</v>
      </c>
    </row>
    <row r="35" spans="1:12">
      <c r="A35" t="s">
        <v>22</v>
      </c>
      <c r="B35" t="s">
        <v>28</v>
      </c>
      <c r="C35">
        <v>15</v>
      </c>
      <c r="D35">
        <v>9708</v>
      </c>
      <c r="E35">
        <v>102591298</v>
      </c>
      <c r="F35">
        <v>291042</v>
      </c>
      <c r="G35">
        <f t="shared" si="0"/>
        <v>67</v>
      </c>
      <c r="H35">
        <v>579</v>
      </c>
      <c r="I35">
        <f t="shared" si="1"/>
        <v>66</v>
      </c>
      <c r="J35">
        <v>106</v>
      </c>
      <c r="K35">
        <v>494</v>
      </c>
      <c r="L35">
        <f t="shared" si="2"/>
        <v>59</v>
      </c>
    </row>
    <row r="36" spans="1:12">
      <c r="A36" t="s">
        <v>22</v>
      </c>
      <c r="B36" t="s">
        <v>29</v>
      </c>
      <c r="C36">
        <v>13</v>
      </c>
      <c r="D36">
        <v>9653</v>
      </c>
      <c r="E36">
        <v>102591298</v>
      </c>
      <c r="F36">
        <v>291042</v>
      </c>
      <c r="G36">
        <f t="shared" si="0"/>
        <v>67</v>
      </c>
      <c r="H36">
        <v>579</v>
      </c>
      <c r="I36">
        <f t="shared" si="1"/>
        <v>66</v>
      </c>
      <c r="J36">
        <v>59</v>
      </c>
      <c r="K36">
        <v>494</v>
      </c>
      <c r="L36">
        <f t="shared" si="2"/>
        <v>59</v>
      </c>
    </row>
    <row r="37" spans="1:12">
      <c r="A37" t="s">
        <v>22</v>
      </c>
      <c r="B37" t="s">
        <v>7</v>
      </c>
      <c r="C37">
        <v>24</v>
      </c>
      <c r="D37">
        <v>10657</v>
      </c>
      <c r="E37">
        <v>102591298</v>
      </c>
      <c r="F37">
        <v>291042</v>
      </c>
      <c r="G37">
        <f t="shared" si="0"/>
        <v>67</v>
      </c>
      <c r="H37">
        <v>579</v>
      </c>
      <c r="I37">
        <f t="shared" si="1"/>
        <v>66</v>
      </c>
      <c r="J37">
        <v>186</v>
      </c>
      <c r="K37">
        <v>494</v>
      </c>
      <c r="L37">
        <f t="shared" si="2"/>
        <v>59</v>
      </c>
    </row>
    <row r="38" spans="1:12">
      <c r="A38" t="s">
        <v>33</v>
      </c>
      <c r="B38" t="s">
        <v>34</v>
      </c>
      <c r="C38">
        <v>26</v>
      </c>
      <c r="D38">
        <v>70673</v>
      </c>
      <c r="E38" s="2">
        <v>159568627</v>
      </c>
      <c r="F38" s="2">
        <v>13061117</v>
      </c>
      <c r="G38">
        <f t="shared" si="0"/>
        <v>103</v>
      </c>
      <c r="H38">
        <v>454</v>
      </c>
      <c r="I38">
        <f>ROUND(100*H38/469,0)</f>
        <v>97</v>
      </c>
      <c r="J38">
        <v>105</v>
      </c>
      <c r="K38" t="s">
        <v>38</v>
      </c>
      <c r="L38" t="s">
        <v>38</v>
      </c>
    </row>
    <row r="39" spans="1:12">
      <c r="A39" t="s">
        <v>23</v>
      </c>
      <c r="B39" t="s">
        <v>8</v>
      </c>
      <c r="C39">
        <v>32</v>
      </c>
      <c r="D39">
        <v>9806</v>
      </c>
      <c r="E39">
        <v>118948764</v>
      </c>
      <c r="F39">
        <v>560016</v>
      </c>
      <c r="G39">
        <f t="shared" si="0"/>
        <v>77</v>
      </c>
      <c r="H39">
        <v>690</v>
      </c>
      <c r="I39">
        <f t="shared" si="1"/>
        <v>78</v>
      </c>
      <c r="J39" s="1">
        <v>439</v>
      </c>
      <c r="K39">
        <v>634</v>
      </c>
      <c r="L39">
        <f t="shared" si="2"/>
        <v>76</v>
      </c>
    </row>
    <row r="40" spans="1:12">
      <c r="A40" t="s">
        <v>23</v>
      </c>
      <c r="B40" t="s">
        <v>6</v>
      </c>
      <c r="C40">
        <v>14</v>
      </c>
      <c r="D40">
        <v>2949</v>
      </c>
      <c r="E40">
        <v>118948764</v>
      </c>
      <c r="F40">
        <v>560016</v>
      </c>
      <c r="G40">
        <f t="shared" si="0"/>
        <v>77</v>
      </c>
      <c r="H40">
        <v>690</v>
      </c>
      <c r="I40">
        <f t="shared" si="1"/>
        <v>78</v>
      </c>
      <c r="J40" s="1">
        <v>108</v>
      </c>
      <c r="K40">
        <v>634</v>
      </c>
      <c r="L40">
        <f t="shared" si="2"/>
        <v>76</v>
      </c>
    </row>
    <row r="41" spans="1:12">
      <c r="A41" t="s">
        <v>23</v>
      </c>
      <c r="B41" t="s">
        <v>7</v>
      </c>
      <c r="C41">
        <v>14</v>
      </c>
      <c r="D41">
        <v>6070</v>
      </c>
      <c r="E41">
        <v>118948764</v>
      </c>
      <c r="F41">
        <v>560016</v>
      </c>
      <c r="G41">
        <f t="shared" si="0"/>
        <v>77</v>
      </c>
      <c r="H41">
        <v>690</v>
      </c>
      <c r="I41">
        <f t="shared" si="1"/>
        <v>78</v>
      </c>
      <c r="J41" s="1">
        <v>185</v>
      </c>
      <c r="K41">
        <v>634</v>
      </c>
      <c r="L41">
        <f t="shared" si="2"/>
        <v>76</v>
      </c>
    </row>
    <row r="42" spans="1:12">
      <c r="A42" t="s">
        <v>24</v>
      </c>
      <c r="B42" t="s">
        <v>8</v>
      </c>
      <c r="C42">
        <v>25</v>
      </c>
      <c r="D42">
        <v>7910</v>
      </c>
      <c r="E42">
        <v>87924170</v>
      </c>
      <c r="F42">
        <v>187080</v>
      </c>
      <c r="G42">
        <f t="shared" si="0"/>
        <v>57</v>
      </c>
      <c r="H42">
        <v>497</v>
      </c>
      <c r="I42">
        <f t="shared" si="1"/>
        <v>57</v>
      </c>
      <c r="J42" s="1">
        <v>326</v>
      </c>
      <c r="K42">
        <v>451</v>
      </c>
      <c r="L42">
        <f t="shared" si="2"/>
        <v>54</v>
      </c>
    </row>
    <row r="43" spans="1:12">
      <c r="A43" t="s">
        <v>24</v>
      </c>
      <c r="B43" t="s">
        <v>6</v>
      </c>
      <c r="C43">
        <v>16</v>
      </c>
      <c r="D43">
        <v>7899</v>
      </c>
      <c r="E43">
        <v>87924170</v>
      </c>
      <c r="F43">
        <v>187080</v>
      </c>
      <c r="G43">
        <f t="shared" si="0"/>
        <v>57</v>
      </c>
      <c r="H43">
        <v>497</v>
      </c>
      <c r="I43">
        <f t="shared" si="1"/>
        <v>57</v>
      </c>
      <c r="J43" s="1">
        <v>93</v>
      </c>
      <c r="K43">
        <v>451</v>
      </c>
      <c r="L43">
        <f t="shared" si="2"/>
        <v>54</v>
      </c>
    </row>
    <row r="44" spans="1:12">
      <c r="A44" t="s">
        <v>24</v>
      </c>
      <c r="B44" t="s">
        <v>7</v>
      </c>
      <c r="C44">
        <v>14</v>
      </c>
      <c r="D44">
        <v>7143</v>
      </c>
      <c r="E44">
        <v>87924170</v>
      </c>
      <c r="F44">
        <v>187080</v>
      </c>
      <c r="G44">
        <f t="shared" si="0"/>
        <v>57</v>
      </c>
      <c r="H44">
        <v>497</v>
      </c>
      <c r="I44">
        <f t="shared" si="1"/>
        <v>57</v>
      </c>
      <c r="J44" s="1">
        <v>94</v>
      </c>
      <c r="K44">
        <v>451</v>
      </c>
      <c r="L44">
        <f t="shared" si="2"/>
        <v>54</v>
      </c>
    </row>
    <row r="45" spans="1:12">
      <c r="A45" t="s">
        <v>25</v>
      </c>
      <c r="B45" t="s">
        <v>8</v>
      </c>
      <c r="C45">
        <v>36</v>
      </c>
      <c r="D45">
        <v>9775</v>
      </c>
      <c r="E45">
        <v>114845502</v>
      </c>
      <c r="F45">
        <v>421932</v>
      </c>
      <c r="G45">
        <f t="shared" si="0"/>
        <v>74</v>
      </c>
      <c r="H45">
        <v>630</v>
      </c>
      <c r="I45">
        <f t="shared" si="1"/>
        <v>72</v>
      </c>
      <c r="J45" s="1">
        <v>271</v>
      </c>
      <c r="K45">
        <v>591</v>
      </c>
      <c r="L45">
        <f t="shared" si="2"/>
        <v>71</v>
      </c>
    </row>
    <row r="46" spans="1:12">
      <c r="A46" t="s">
        <v>25</v>
      </c>
      <c r="B46" t="s">
        <v>6</v>
      </c>
      <c r="C46">
        <v>23</v>
      </c>
      <c r="D46">
        <v>7616</v>
      </c>
      <c r="E46">
        <v>114845502</v>
      </c>
      <c r="F46">
        <v>421932</v>
      </c>
      <c r="G46">
        <f t="shared" si="0"/>
        <v>74</v>
      </c>
      <c r="H46">
        <v>630</v>
      </c>
      <c r="I46">
        <f t="shared" si="1"/>
        <v>72</v>
      </c>
      <c r="J46" s="1">
        <v>245</v>
      </c>
      <c r="K46">
        <v>591</v>
      </c>
      <c r="L46">
        <f t="shared" si="2"/>
        <v>71</v>
      </c>
    </row>
    <row r="47" spans="1:12">
      <c r="A47" t="s">
        <v>25</v>
      </c>
      <c r="B47" t="s">
        <v>7</v>
      </c>
      <c r="C47">
        <v>31</v>
      </c>
      <c r="D47">
        <v>9970</v>
      </c>
      <c r="E47">
        <v>114845502</v>
      </c>
      <c r="F47">
        <v>421932</v>
      </c>
      <c r="G47">
        <f t="shared" si="0"/>
        <v>74</v>
      </c>
      <c r="H47">
        <v>630</v>
      </c>
      <c r="I47">
        <f t="shared" si="1"/>
        <v>72</v>
      </c>
      <c r="J47" s="1">
        <v>203</v>
      </c>
      <c r="K47">
        <v>591</v>
      </c>
      <c r="L47">
        <f t="shared" si="2"/>
        <v>71</v>
      </c>
    </row>
    <row r="48" spans="1:12">
      <c r="A48" t="s">
        <v>26</v>
      </c>
      <c r="B48" t="s">
        <v>8</v>
      </c>
      <c r="C48">
        <v>22</v>
      </c>
      <c r="D48">
        <v>8226</v>
      </c>
      <c r="E48">
        <v>84993333</v>
      </c>
      <c r="F48">
        <v>169321</v>
      </c>
      <c r="G48">
        <f t="shared" si="0"/>
        <v>55</v>
      </c>
      <c r="H48">
        <v>485</v>
      </c>
      <c r="I48">
        <f t="shared" si="1"/>
        <v>55</v>
      </c>
      <c r="J48" s="1">
        <v>294</v>
      </c>
      <c r="K48">
        <v>395</v>
      </c>
      <c r="L48">
        <f t="shared" si="2"/>
        <v>48</v>
      </c>
    </row>
    <row r="49" spans="1:12">
      <c r="A49" t="s">
        <v>26</v>
      </c>
      <c r="B49" t="s">
        <v>6</v>
      </c>
      <c r="C49">
        <v>20</v>
      </c>
      <c r="D49">
        <v>6311</v>
      </c>
      <c r="E49">
        <v>84993333</v>
      </c>
      <c r="F49">
        <v>169321</v>
      </c>
      <c r="G49">
        <f t="shared" si="0"/>
        <v>55</v>
      </c>
      <c r="H49">
        <v>485</v>
      </c>
      <c r="I49">
        <f t="shared" si="1"/>
        <v>55</v>
      </c>
      <c r="J49" s="1">
        <v>203</v>
      </c>
      <c r="K49">
        <v>395</v>
      </c>
      <c r="L49">
        <f t="shared" si="2"/>
        <v>48</v>
      </c>
    </row>
    <row r="50" spans="1:12">
      <c r="A50" t="s">
        <v>26</v>
      </c>
      <c r="B50" t="s">
        <v>7</v>
      </c>
      <c r="C50">
        <v>5</v>
      </c>
      <c r="D50">
        <v>4165</v>
      </c>
      <c r="E50">
        <v>84993333</v>
      </c>
      <c r="F50">
        <v>169321</v>
      </c>
      <c r="G50">
        <f t="shared" si="0"/>
        <v>55</v>
      </c>
      <c r="H50">
        <v>485</v>
      </c>
      <c r="I50">
        <f t="shared" si="1"/>
        <v>55</v>
      </c>
      <c r="J50" s="1">
        <v>2</v>
      </c>
      <c r="K50">
        <v>395</v>
      </c>
      <c r="L50">
        <f t="shared" si="2"/>
        <v>48</v>
      </c>
    </row>
  </sheetData>
  <sortState xmlns:xlrd2="http://schemas.microsoft.com/office/spreadsheetml/2017/richdata2" ref="A4:L50">
    <sortCondition ref="A4:A50"/>
    <sortCondition ref="B4:B50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 G</dc:creator>
  <cp:lastModifiedBy>Quentin G</cp:lastModifiedBy>
  <dcterms:created xsi:type="dcterms:W3CDTF">2024-07-17T23:41:03Z</dcterms:created>
  <dcterms:modified xsi:type="dcterms:W3CDTF">2024-07-19T06:55:43Z</dcterms:modified>
</cp:coreProperties>
</file>