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wells/Projects/feschottelab/finz-znf/data/selection-analysis/"/>
    </mc:Choice>
  </mc:AlternateContent>
  <xr:revisionPtr revIDLastSave="0" documentId="13_ncr:1_{4445AB96-F44A-A84E-8A66-F9762A73554C}" xr6:coauthVersionLast="47" xr6:coauthVersionMax="47" xr10:uidLastSave="{00000000-0000-0000-0000-000000000000}"/>
  <bookViews>
    <workbookView xWindow="2240" yWindow="3560" windowWidth="28040" windowHeight="17440" xr2:uid="{357587B9-FA2C-CA4E-B193-DC2E8770AE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2" i="1"/>
  <c r="M3" i="1"/>
  <c r="M8" i="1"/>
  <c r="M7" i="1"/>
  <c r="M6" i="1"/>
  <c r="M5" i="1"/>
  <c r="M4" i="1"/>
  <c r="M2" i="1"/>
  <c r="F2" i="1"/>
  <c r="J2" i="1" s="1"/>
  <c r="G2" i="1"/>
  <c r="K2" i="1" s="1"/>
  <c r="F3" i="1"/>
  <c r="J3" i="1" s="1"/>
  <c r="G3" i="1"/>
  <c r="K3" i="1" s="1"/>
  <c r="F4" i="1"/>
  <c r="J4" i="1" s="1"/>
  <c r="G4" i="1"/>
  <c r="K4" i="1"/>
  <c r="F5" i="1"/>
  <c r="G5" i="1"/>
  <c r="K5" i="1" s="1"/>
  <c r="J5" i="1"/>
  <c r="F6" i="1"/>
  <c r="G6" i="1"/>
  <c r="J6" i="1"/>
  <c r="K6" i="1"/>
  <c r="F7" i="1"/>
  <c r="J7" i="1" s="1"/>
  <c r="G7" i="1"/>
  <c r="K7" i="1" s="1"/>
  <c r="F8" i="1"/>
  <c r="J8" i="1" s="1"/>
  <c r="G8" i="1"/>
  <c r="K8" i="1" s="1"/>
</calcChain>
</file>

<file path=xl/sharedStrings.xml><?xml version="1.0" encoding="utf-8"?>
<sst xmlns="http://schemas.openxmlformats.org/spreadsheetml/2006/main" count="14" uniqueCount="14">
  <si>
    <t>Clade</t>
  </si>
  <si>
    <t>Model1</t>
  </si>
  <si>
    <t>Model7</t>
  </si>
  <si>
    <t>Model8</t>
  </si>
  <si>
    <t>N</t>
  </si>
  <si>
    <t>Model2</t>
  </si>
  <si>
    <t>D1v2</t>
  </si>
  <si>
    <t>D7v8</t>
  </si>
  <si>
    <t>df1v2</t>
  </si>
  <si>
    <t>df7v8</t>
  </si>
  <si>
    <t>pval1v2</t>
  </si>
  <si>
    <t>pval7v8</t>
  </si>
  <si>
    <t>signif1v2</t>
  </si>
  <si>
    <t>signif7v8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</si>
</sst>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5162F-F72A-8942-BBA0-58C96AB522AB}">
  <dimension ref="A1:N8"/>
  <sheetViews>
    <sheetView tabSelected="1" topLeftCell="X1" workbookViewId="0">
      <selection activeCell="Q8" sqref="Q8"/>
    </sheetView>
  </sheetViews>
  <sheetFormatPr baseColWidth="10" defaultRowHeight="16" x14ac:dyDescent="0.2"/>
  <sheetData>
    <row r="1" spans="1:14" x14ac:dyDescent="0.2">
      <c r="A1" t="s">
        <v>0</v>
      </c>
      <c r="B1" t="s">
        <v>1</v>
      </c>
      <c r="C1" t="s">
        <v>5</v>
      </c>
      <c r="D1" t="s">
        <v>2</v>
      </c>
      <c r="E1" t="s">
        <v>3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4</v>
      </c>
    </row>
    <row r="2" spans="1:14" x14ac:dyDescent="0.2">
      <c r="A2">
        <v>1</v>
      </c>
      <c r="B2">
        <v>-1903.944123</v>
      </c>
      <c r="C2">
        <v>-1901.6240170000001</v>
      </c>
      <c r="D2">
        <v>-1903.9465459999999</v>
      </c>
      <c r="E2">
        <v>-1901.624135</v>
      </c>
      <c r="F2">
        <f t="shared" ref="F2:F8" si="0">-2*(B2-C2)</f>
        <v>4.6402119999997922</v>
      </c>
      <c r="G2">
        <f t="shared" ref="G2:G8" si="1">-2*(D2-E2)</f>
        <v>4.6448219999997491</v>
      </c>
      <c r="H2">
        <v>2</v>
      </c>
      <c r="I2">
        <v>2</v>
      </c>
      <c r="J2">
        <f>_xlfn.CHISQ.DIST.RT(F2,H2)</f>
        <v>9.8263169156379171E-2</v>
      </c>
      <c r="K2">
        <f>_xlfn.CHISQ.DIST.RT(G2,I2)</f>
        <v>9.8036933388364819E-2</v>
      </c>
      <c r="L2" t="b">
        <f>(J2&lt;0.0014)</f>
        <v>0</v>
      </c>
      <c r="M2" t="b">
        <f>(K2&lt;0.0014)</f>
        <v>0</v>
      </c>
      <c r="N2">
        <v>10</v>
      </c>
    </row>
    <row r="3" spans="1:14" x14ac:dyDescent="0.2">
      <c r="A3">
        <v>2</v>
      </c>
      <c r="B3">
        <v>-2210.868559</v>
      </c>
      <c r="C3">
        <v>-2205.5098280000002</v>
      </c>
      <c r="D3">
        <v>-2210.8688969999998</v>
      </c>
      <c r="E3">
        <v>-2205.5098280000002</v>
      </c>
      <c r="F3">
        <f t="shared" si="0"/>
        <v>10.717461999999614</v>
      </c>
      <c r="G3">
        <f t="shared" si="1"/>
        <v>10.718137999999271</v>
      </c>
      <c r="H3">
        <v>2</v>
      </c>
      <c r="I3">
        <v>2</v>
      </c>
      <c r="J3">
        <f t="shared" ref="J3:J8" si="2">_xlfn.CHISQ.DIST.RT(F3,H3)</f>
        <v>4.7068753441142355E-3</v>
      </c>
      <c r="K3">
        <f t="shared" ref="K3:K8" si="3">_xlfn.CHISQ.DIST.RT(G3,I3)</f>
        <v>4.7052846890845747E-3</v>
      </c>
      <c r="L3" t="b">
        <f t="shared" ref="L3:L8" si="4">(J3&lt;0.0014)</f>
        <v>0</v>
      </c>
      <c r="M3" t="b">
        <f>(K3&lt;0.0014)</f>
        <v>0</v>
      </c>
      <c r="N3">
        <v>10</v>
      </c>
    </row>
    <row r="4" spans="1:14" x14ac:dyDescent="0.2">
      <c r="A4">
        <v>3</v>
      </c>
      <c r="B4">
        <v>-1979.7847320000001</v>
      </c>
      <c r="C4">
        <v>-1968.7782970000001</v>
      </c>
      <c r="D4">
        <v>-1980.3177740000001</v>
      </c>
      <c r="E4">
        <v>-1968.78306</v>
      </c>
      <c r="F4">
        <f t="shared" si="0"/>
        <v>22.012870000000021</v>
      </c>
      <c r="G4">
        <f t="shared" si="1"/>
        <v>23.069428000000244</v>
      </c>
      <c r="H4">
        <v>2</v>
      </c>
      <c r="I4">
        <v>2</v>
      </c>
      <c r="J4">
        <f t="shared" si="2"/>
        <v>1.6594570407349146E-5</v>
      </c>
      <c r="K4">
        <f t="shared" si="3"/>
        <v>9.7844712046701041E-6</v>
      </c>
      <c r="L4" t="b">
        <f t="shared" si="4"/>
        <v>1</v>
      </c>
      <c r="M4" t="b">
        <f t="shared" ref="M3:M8" si="5">(K4&lt;0.0014)</f>
        <v>1</v>
      </c>
      <c r="N4">
        <v>10</v>
      </c>
    </row>
    <row r="5" spans="1:14" x14ac:dyDescent="0.2">
      <c r="A5">
        <v>4</v>
      </c>
      <c r="B5">
        <v>-2838.3804759999998</v>
      </c>
      <c r="C5">
        <v>-2834.41858</v>
      </c>
      <c r="D5">
        <v>-2838.6437449999999</v>
      </c>
      <c r="E5">
        <v>-2834.3707399999998</v>
      </c>
      <c r="F5">
        <f t="shared" si="0"/>
        <v>7.9237919999995938</v>
      </c>
      <c r="G5">
        <f t="shared" si="1"/>
        <v>8.5460100000000239</v>
      </c>
      <c r="H5">
        <v>2</v>
      </c>
      <c r="I5">
        <v>2</v>
      </c>
      <c r="J5">
        <f t="shared" si="2"/>
        <v>1.9027004869468025E-2</v>
      </c>
      <c r="K5">
        <f t="shared" si="3"/>
        <v>1.3939830959702399E-2</v>
      </c>
      <c r="L5" t="b">
        <f t="shared" si="4"/>
        <v>0</v>
      </c>
      <c r="M5" t="b">
        <f t="shared" si="5"/>
        <v>0</v>
      </c>
      <c r="N5">
        <v>12</v>
      </c>
    </row>
    <row r="6" spans="1:14" x14ac:dyDescent="0.2">
      <c r="A6">
        <v>5</v>
      </c>
      <c r="B6" s="1">
        <v>-2391.4397720000002</v>
      </c>
      <c r="C6">
        <v>-2382.2408500000001</v>
      </c>
      <c r="D6">
        <v>-2391.5125119999998</v>
      </c>
      <c r="E6">
        <v>-2382.2713920000001</v>
      </c>
      <c r="F6">
        <f t="shared" si="0"/>
        <v>18.397844000000077</v>
      </c>
      <c r="G6">
        <f t="shared" si="1"/>
        <v>18.482239999999365</v>
      </c>
      <c r="H6">
        <v>2</v>
      </c>
      <c r="I6">
        <v>2</v>
      </c>
      <c r="J6">
        <f t="shared" si="2"/>
        <v>1.0114838104150743E-4</v>
      </c>
      <c r="K6">
        <f t="shared" si="3"/>
        <v>9.6968924186667554E-5</v>
      </c>
      <c r="L6" t="b">
        <f t="shared" si="4"/>
        <v>1</v>
      </c>
      <c r="M6" t="b">
        <f t="shared" si="5"/>
        <v>1</v>
      </c>
      <c r="N6">
        <v>12</v>
      </c>
    </row>
    <row r="7" spans="1:14" x14ac:dyDescent="0.2">
      <c r="A7">
        <v>6</v>
      </c>
      <c r="B7">
        <v>-3052.2599230000001</v>
      </c>
      <c r="C7">
        <v>-3041.8459790000002</v>
      </c>
      <c r="D7">
        <v>-3052.8659269999998</v>
      </c>
      <c r="E7">
        <v>-3041.938721</v>
      </c>
      <c r="F7">
        <f t="shared" si="0"/>
        <v>20.827887999999803</v>
      </c>
      <c r="G7">
        <f t="shared" si="1"/>
        <v>21.854411999999684</v>
      </c>
      <c r="H7">
        <v>2</v>
      </c>
      <c r="I7">
        <v>2</v>
      </c>
      <c r="J7">
        <f t="shared" si="2"/>
        <v>3.0011077333685257E-5</v>
      </c>
      <c r="K7">
        <f t="shared" si="3"/>
        <v>1.7962828834581133E-5</v>
      </c>
      <c r="L7" t="b">
        <f t="shared" si="4"/>
        <v>1</v>
      </c>
      <c r="M7" t="b">
        <f t="shared" si="5"/>
        <v>1</v>
      </c>
      <c r="N7">
        <v>13</v>
      </c>
    </row>
    <row r="8" spans="1:14" x14ac:dyDescent="0.2">
      <c r="A8">
        <v>7</v>
      </c>
      <c r="B8">
        <v>-1002.75911</v>
      </c>
      <c r="C8">
        <v>-995.57689400000004</v>
      </c>
      <c r="D8">
        <v>-1003.585778</v>
      </c>
      <c r="E8">
        <v>-995.57689400000004</v>
      </c>
      <c r="F8">
        <f t="shared" si="0"/>
        <v>14.364431999999852</v>
      </c>
      <c r="G8">
        <f t="shared" si="1"/>
        <v>16.017767999999933</v>
      </c>
      <c r="H8">
        <v>2</v>
      </c>
      <c r="I8">
        <v>2</v>
      </c>
      <c r="J8">
        <f t="shared" si="2"/>
        <v>7.5998185497642837E-4</v>
      </c>
      <c r="K8">
        <f t="shared" si="3"/>
        <v>3.324955770706599E-4</v>
      </c>
      <c r="L8" t="b">
        <f t="shared" si="4"/>
        <v>1</v>
      </c>
      <c r="M8" t="b">
        <f t="shared" si="5"/>
        <v>1</v>
      </c>
      <c r="N8">
        <v>14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2020-11-18T14:29:43Z</dcterms:created>
  <dcterms:modified xsi:type="dcterms:W3CDTF">2021-07-24T15:01:26Z</dcterms:modified>
</cp:coreProperties>
</file>