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inlam/Desktop/GR_Review/"/>
    </mc:Choice>
  </mc:AlternateContent>
  <xr:revisionPtr revIDLastSave="0" documentId="13_ncr:1_{44AB9131-8B27-F644-876B-56D91AC6F5CC}" xr6:coauthVersionLast="47" xr6:coauthVersionMax="47" xr10:uidLastSave="{00000000-0000-0000-0000-000000000000}"/>
  <bookViews>
    <workbookView xWindow="0" yWindow="500" windowWidth="28800" windowHeight="15940" firstSheet="2" activeTab="10" xr2:uid="{F11D4AD2-A864-4747-B926-83E77419B00A}"/>
  </bookViews>
  <sheets>
    <sheet name="Supp Table S1" sheetId="9" r:id="rId1"/>
    <sheet name="Supp Table S2" sheetId="6" r:id="rId2"/>
    <sheet name="Supp Table S3" sheetId="7" r:id="rId3"/>
    <sheet name="Supp Table S4" sheetId="1" r:id="rId4"/>
    <sheet name="Supp Table S5" sheetId="15" r:id="rId5"/>
    <sheet name="Supp Table S6" sheetId="14" r:id="rId6"/>
    <sheet name="Supp Table S7" sheetId="4" r:id="rId7"/>
    <sheet name="Supp Table S8" sheetId="16" r:id="rId8"/>
    <sheet name="Supp Table S9" sheetId="17" r:id="rId9"/>
    <sheet name="Supp Table S10" sheetId="13" r:id="rId10"/>
    <sheet name="Supp Table S11" sheetId="12" r:id="rId11"/>
    <sheet name="Supp Table S12" sheetId="11" r:id="rId12"/>
    <sheet name="Supp Table S13" sheetId="10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4" l="1"/>
  <c r="S17" i="14"/>
  <c r="R17" i="14"/>
  <c r="Q17" i="14"/>
  <c r="P17" i="14"/>
  <c r="O17" i="14"/>
  <c r="N17" i="14"/>
  <c r="M17" i="14"/>
  <c r="L17" i="14"/>
  <c r="K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T61" i="15"/>
  <c r="S61" i="15"/>
  <c r="R61" i="15"/>
  <c r="Q61" i="15"/>
  <c r="P61" i="15"/>
  <c r="O61" i="15"/>
  <c r="N61" i="15"/>
  <c r="M61" i="15"/>
  <c r="L61" i="15"/>
  <c r="K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T27" i="1"/>
  <c r="S27" i="1"/>
  <c r="R27" i="1"/>
  <c r="Q27" i="1"/>
  <c r="P27" i="1"/>
  <c r="O27" i="1"/>
  <c r="N27" i="1"/>
  <c r="M27" i="1"/>
  <c r="L27" i="1"/>
  <c r="K27" i="1"/>
  <c r="X42" i="7" l="1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X39" i="7"/>
  <c r="W39" i="7"/>
  <c r="V39" i="7"/>
  <c r="U39" i="7"/>
  <c r="T39" i="7"/>
  <c r="S39" i="7"/>
  <c r="R39" i="7"/>
  <c r="R43" i="7" s="1"/>
  <c r="Q39" i="7"/>
  <c r="Q43" i="7" s="1"/>
  <c r="P39" i="7"/>
  <c r="O39" i="7"/>
  <c r="N39" i="7"/>
  <c r="M39" i="7"/>
  <c r="L39" i="7"/>
  <c r="K39" i="7"/>
  <c r="J39" i="7"/>
  <c r="I39" i="7"/>
  <c r="I43" i="7" s="1"/>
  <c r="H39" i="7"/>
  <c r="G39" i="7"/>
  <c r="G43" i="7" s="1"/>
  <c r="F39" i="7"/>
  <c r="E39" i="7"/>
  <c r="D39" i="7"/>
  <c r="C39" i="7"/>
  <c r="B39" i="7"/>
  <c r="Y38" i="7"/>
  <c r="Y37" i="7"/>
  <c r="Y36" i="7"/>
  <c r="Y34" i="7"/>
  <c r="X33" i="7"/>
  <c r="X35" i="7" s="1"/>
  <c r="W33" i="7"/>
  <c r="W35" i="7" s="1"/>
  <c r="V33" i="7"/>
  <c r="V35" i="7" s="1"/>
  <c r="U33" i="7"/>
  <c r="U35" i="7" s="1"/>
  <c r="T33" i="7"/>
  <c r="T35" i="7" s="1"/>
  <c r="S33" i="7"/>
  <c r="S35" i="7" s="1"/>
  <c r="R33" i="7"/>
  <c r="R35" i="7" s="1"/>
  <c r="Q33" i="7"/>
  <c r="Q35" i="7" s="1"/>
  <c r="P33" i="7"/>
  <c r="P35" i="7" s="1"/>
  <c r="O33" i="7"/>
  <c r="O35" i="7" s="1"/>
  <c r="N33" i="7"/>
  <c r="N35" i="7" s="1"/>
  <c r="M33" i="7"/>
  <c r="M35" i="7" s="1"/>
  <c r="L33" i="7"/>
  <c r="L35" i="7" s="1"/>
  <c r="K33" i="7"/>
  <c r="K35" i="7" s="1"/>
  <c r="J33" i="7"/>
  <c r="J35" i="7" s="1"/>
  <c r="I33" i="7"/>
  <c r="I35" i="7" s="1"/>
  <c r="H33" i="7"/>
  <c r="H35" i="7" s="1"/>
  <c r="G33" i="7"/>
  <c r="G35" i="7" s="1"/>
  <c r="F33" i="7"/>
  <c r="F35" i="7" s="1"/>
  <c r="E33" i="7"/>
  <c r="E35" i="7" s="1"/>
  <c r="D33" i="7"/>
  <c r="D35" i="7" s="1"/>
  <c r="C33" i="7"/>
  <c r="C35" i="7" s="1"/>
  <c r="B33" i="7"/>
  <c r="B35" i="7" s="1"/>
  <c r="Y40" i="7" l="1"/>
  <c r="Y41" i="7"/>
  <c r="Y42" i="7"/>
  <c r="O43" i="7"/>
  <c r="H43" i="7"/>
  <c r="P43" i="7"/>
  <c r="B43" i="7"/>
  <c r="J43" i="7"/>
  <c r="C43" i="7"/>
  <c r="K43" i="7"/>
  <c r="S43" i="7"/>
  <c r="W43" i="7"/>
  <c r="X43" i="7"/>
  <c r="D43" i="7"/>
  <c r="L43" i="7"/>
  <c r="T43" i="7"/>
  <c r="Y39" i="7"/>
  <c r="Y43" i="7" s="1"/>
  <c r="E43" i="7"/>
  <c r="M43" i="7"/>
  <c r="U43" i="7"/>
  <c r="F43" i="7"/>
  <c r="N43" i="7"/>
  <c r="V43" i="7"/>
  <c r="Y3" i="7" l="1"/>
  <c r="P12" i="6" l="1"/>
  <c r="P23" i="6"/>
  <c r="P24" i="6"/>
  <c r="P25" i="6"/>
  <c r="P26" i="6"/>
  <c r="P27" i="6"/>
  <c r="P28" i="6"/>
  <c r="P29" i="6"/>
  <c r="P30" i="6"/>
  <c r="P31" i="6"/>
  <c r="P32" i="6"/>
  <c r="P14" i="6"/>
  <c r="P15" i="6"/>
  <c r="P16" i="6"/>
  <c r="P17" i="6"/>
  <c r="P18" i="6"/>
  <c r="P19" i="6"/>
  <c r="P20" i="6"/>
  <c r="P21" i="6"/>
  <c r="P22" i="6"/>
  <c r="P3" i="6"/>
  <c r="P4" i="6"/>
  <c r="P5" i="6"/>
  <c r="P6" i="6"/>
  <c r="P7" i="6"/>
  <c r="P8" i="6"/>
  <c r="P9" i="6"/>
  <c r="P10" i="6"/>
  <c r="P11" i="6"/>
  <c r="P13" i="6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E4" i="4"/>
  <c r="E5" i="4"/>
  <c r="E6" i="4"/>
  <c r="E7" i="4"/>
  <c r="E8" i="4"/>
  <c r="E9" i="4"/>
  <c r="E10" i="4"/>
  <c r="E11" i="4"/>
  <c r="E12" i="4"/>
  <c r="E13" i="4"/>
  <c r="E14" i="4"/>
  <c r="E3" i="4"/>
  <c r="Y33" i="7" l="1"/>
  <c r="Y35" i="7" s="1"/>
</calcChain>
</file>

<file path=xl/sharedStrings.xml><?xml version="1.0" encoding="utf-8"?>
<sst xmlns="http://schemas.openxmlformats.org/spreadsheetml/2006/main" count="2204" uniqueCount="1237">
  <si>
    <t>Pos</t>
  </si>
  <si>
    <t>P271</t>
  </si>
  <si>
    <t>P433</t>
  </si>
  <si>
    <t>P436</t>
  </si>
  <si>
    <t>P437</t>
  </si>
  <si>
    <t>P438</t>
  </si>
  <si>
    <t>P444</t>
  </si>
  <si>
    <t>P445</t>
  </si>
  <si>
    <t>P450</t>
  </si>
  <si>
    <t>P452</t>
  </si>
  <si>
    <t>P455</t>
  </si>
  <si>
    <t>P456</t>
  </si>
  <si>
    <t>P461</t>
  </si>
  <si>
    <t>Chrom</t>
  </si>
  <si>
    <t>C/T (14/14)</t>
  </si>
  <si>
    <t>Paternal</t>
  </si>
  <si>
    <t>Maternal</t>
  </si>
  <si>
    <t>N/A</t>
  </si>
  <si>
    <t>G/A(13/13)</t>
  </si>
  <si>
    <t>C/G(18/13)</t>
  </si>
  <si>
    <t>C/G(11/12)</t>
  </si>
  <si>
    <t>C/G(13/14)</t>
  </si>
  <si>
    <t>C/G(18/17)</t>
  </si>
  <si>
    <t>C/G(9/19)</t>
  </si>
  <si>
    <t>C/G(17/12)</t>
  </si>
  <si>
    <t>A/G(17/13)</t>
  </si>
  <si>
    <t>A/T(12/8)</t>
  </si>
  <si>
    <t>Type</t>
  </si>
  <si>
    <t>A/T(16/4)</t>
  </si>
  <si>
    <t>A/T(12/6)</t>
  </si>
  <si>
    <t>A/T(9/10)</t>
  </si>
  <si>
    <t>C-&gt;G</t>
  </si>
  <si>
    <t>G-&gt;A</t>
  </si>
  <si>
    <t>A/G(10/9)</t>
  </si>
  <si>
    <t>A/G(12/13)</t>
  </si>
  <si>
    <t>A/G(17/14)</t>
  </si>
  <si>
    <t>A/G(10/8)</t>
  </si>
  <si>
    <t>A/G(10/5)</t>
  </si>
  <si>
    <t>A-&gt;C</t>
  </si>
  <si>
    <t>A/C(10/9)</t>
  </si>
  <si>
    <t>A/C(14/17)</t>
  </si>
  <si>
    <t>A/C(15/15)</t>
  </si>
  <si>
    <t>A/C(8/10)</t>
  </si>
  <si>
    <t>A/C(16/11)</t>
  </si>
  <si>
    <t>A/C(8/13)</t>
  </si>
  <si>
    <t>C-&gt;T</t>
  </si>
  <si>
    <t>C/T(15/18)</t>
  </si>
  <si>
    <t>C/T(10/8)</t>
  </si>
  <si>
    <t>C/T(12/10)</t>
  </si>
  <si>
    <t>C/T(6/9)</t>
  </si>
  <si>
    <t>C/A(17/12)</t>
  </si>
  <si>
    <t>C-&gt;A</t>
  </si>
  <si>
    <t>CHROM</t>
  </si>
  <si>
    <t>POS</t>
  </si>
  <si>
    <t># of indvs</t>
  </si>
  <si>
    <t>A-&gt;T</t>
  </si>
  <si>
    <t>A-&gt;G</t>
  </si>
  <si>
    <t>T-&gt;C</t>
  </si>
  <si>
    <t>G-&gt;T</t>
  </si>
  <si>
    <t>G-&gt;C</t>
  </si>
  <si>
    <t>T-&gt;A</t>
  </si>
  <si>
    <t>T-&gt;G</t>
  </si>
  <si>
    <t>FR26</t>
  </si>
  <si>
    <t>FR31</t>
  </si>
  <si>
    <t>A -&gt;T</t>
  </si>
  <si>
    <t>FR24</t>
  </si>
  <si>
    <t>P409</t>
  </si>
  <si>
    <t>P363</t>
  </si>
  <si>
    <t>P484</t>
  </si>
  <si>
    <t>Total</t>
  </si>
  <si>
    <t>C/T(16/8)</t>
  </si>
  <si>
    <t>C/T(17/14)</t>
  </si>
  <si>
    <t>G/A(13/7)</t>
  </si>
  <si>
    <t>G/A(18/14)</t>
  </si>
  <si>
    <t>G/A(19/12)</t>
  </si>
  <si>
    <t>C/A(9/10)</t>
  </si>
  <si>
    <t>C/T(11/16)</t>
  </si>
  <si>
    <t>G/A(17/11)</t>
  </si>
  <si>
    <t>C/A(10/5)</t>
  </si>
  <si>
    <t>C/A(8/6)</t>
  </si>
  <si>
    <t>A/T(7/7)</t>
  </si>
  <si>
    <t>A/T(22/8)</t>
  </si>
  <si>
    <t>A/T(18/7)</t>
  </si>
  <si>
    <t>A/T(5/10)</t>
  </si>
  <si>
    <t>A/T(6/5)</t>
  </si>
  <si>
    <t>A/T(21/11)</t>
  </si>
  <si>
    <t>A/T(12/7)</t>
  </si>
  <si>
    <t>G/A(10/10)</t>
  </si>
  <si>
    <t>C/A(11/9)</t>
  </si>
  <si>
    <t>C/A(18/13)</t>
  </si>
  <si>
    <t>C/T(12/26)</t>
  </si>
  <si>
    <t>C/T(14/9)</t>
  </si>
  <si>
    <t>C/T(11/7)</t>
  </si>
  <si>
    <t>C/G(7/14)</t>
  </si>
  <si>
    <t>A/G(14/17)</t>
  </si>
  <si>
    <t>C/G(8/10)</t>
  </si>
  <si>
    <t>P415</t>
  </si>
  <si>
    <t>P416</t>
  </si>
  <si>
    <t>P417</t>
  </si>
  <si>
    <t>P418</t>
  </si>
  <si>
    <t>P419</t>
  </si>
  <si>
    <t>P420</t>
  </si>
  <si>
    <t>P421</t>
  </si>
  <si>
    <t>P422</t>
  </si>
  <si>
    <t>P430</t>
  </si>
  <si>
    <t>P431</t>
  </si>
  <si>
    <t>C/A(15/16)</t>
  </si>
  <si>
    <t>C/A(18/7)</t>
  </si>
  <si>
    <t>C/A(11/17)</t>
  </si>
  <si>
    <t>C/A(15/17)</t>
  </si>
  <si>
    <t>C/A(13/14)</t>
  </si>
  <si>
    <t>T/C(9/16)</t>
  </si>
  <si>
    <t>T/C(14/18)</t>
  </si>
  <si>
    <t>T/C(17/15)</t>
  </si>
  <si>
    <t>T/C(10/17)</t>
  </si>
  <si>
    <t>T/C(21/12)</t>
  </si>
  <si>
    <t>C/T(13/7)</t>
  </si>
  <si>
    <t>C/T(8/8)</t>
  </si>
  <si>
    <t>C/T(13/12)</t>
  </si>
  <si>
    <t>C/T(11/8)</t>
  </si>
  <si>
    <t>C/T(12/12)</t>
  </si>
  <si>
    <t>C/T(12/6)</t>
  </si>
  <si>
    <t>T/G(12/11)</t>
  </si>
  <si>
    <t>T/G(5/10)</t>
  </si>
  <si>
    <t>T/G(11/10)</t>
  </si>
  <si>
    <t>T/G(14/9)</t>
  </si>
  <si>
    <t>T/G(10/12)</t>
  </si>
  <si>
    <t>T/G(13/11)</t>
  </si>
  <si>
    <t>T/G(14/12)</t>
  </si>
  <si>
    <t>A/G(8/5)</t>
  </si>
  <si>
    <t>A/G(9/11)</t>
  </si>
  <si>
    <t>A/G(10/13)</t>
  </si>
  <si>
    <t>A/G(15/11)</t>
  </si>
  <si>
    <t>A/G(14/16)</t>
  </si>
  <si>
    <t>A/G(8/12)</t>
  </si>
  <si>
    <t>T/C(11/5)</t>
  </si>
  <si>
    <t>T/C(16/16)</t>
  </si>
  <si>
    <t>T/C(13/9)</t>
  </si>
  <si>
    <t>G/T(9/7)</t>
  </si>
  <si>
    <t>G/T(7/7)</t>
  </si>
  <si>
    <t>G/T(9/13)</t>
  </si>
  <si>
    <t>G/T(14/17)</t>
  </si>
  <si>
    <t>G/T(13/11)</t>
  </si>
  <si>
    <t>C/A(16/18)</t>
  </si>
  <si>
    <t>A/T(17/17)</t>
  </si>
  <si>
    <t>G/C(15/13)</t>
  </si>
  <si>
    <t>G/C(18/12)</t>
  </si>
  <si>
    <t>G/A(10/8)</t>
  </si>
  <si>
    <t>G/A(14/13)</t>
  </si>
  <si>
    <t>G/A(15/10)</t>
  </si>
  <si>
    <t>G/A(16/14)</t>
  </si>
  <si>
    <t>G/A(8/12)</t>
  </si>
  <si>
    <t>G/A(4/10)</t>
  </si>
  <si>
    <t>C/T(17/16)</t>
  </si>
  <si>
    <t>C/T(11/11)</t>
  </si>
  <si>
    <t>C/T(13/18)</t>
  </si>
  <si>
    <t>C/T(5/14)</t>
  </si>
  <si>
    <t>C/T(7/16)</t>
  </si>
  <si>
    <t>C/T(12/7)</t>
  </si>
  <si>
    <t>C/T(6/23)</t>
  </si>
  <si>
    <t>A/G(9/6)</t>
  </si>
  <si>
    <t>A/G(9/16)</t>
  </si>
  <si>
    <t>A/G(10/12)</t>
  </si>
  <si>
    <t>A/G(19/13)</t>
  </si>
  <si>
    <t>A/G(13/16)</t>
  </si>
  <si>
    <t>A/G(7/9)</t>
  </si>
  <si>
    <t>G/C(14/12)</t>
  </si>
  <si>
    <t>G/C(13/6)</t>
  </si>
  <si>
    <t>G/C(8/15)</t>
  </si>
  <si>
    <t>G/C(9/11)</t>
  </si>
  <si>
    <t>G/C(16/11)</t>
  </si>
  <si>
    <t>G/C(14/10)</t>
  </si>
  <si>
    <t>T/A(15/15)</t>
  </si>
  <si>
    <t>T/A(18/11)</t>
  </si>
  <si>
    <t>T/A(15/12)</t>
  </si>
  <si>
    <t>T/A(19/12)</t>
  </si>
  <si>
    <t>T/G(9/15)</t>
  </si>
  <si>
    <t>T/G(10/13)</t>
  </si>
  <si>
    <t>T/G(12/19)</t>
  </si>
  <si>
    <t>T/G(20/12)</t>
  </si>
  <si>
    <t>G/A(23/8)</t>
  </si>
  <si>
    <t>G/A(17/22)</t>
  </si>
  <si>
    <t>G/A(7/13)</t>
  </si>
  <si>
    <t>A/T(12/5)</t>
  </si>
  <si>
    <t>A/T(11/6)</t>
  </si>
  <si>
    <t>C/T(12/18)</t>
  </si>
  <si>
    <t>C/T(17/10)</t>
  </si>
  <si>
    <t>C/T(8/17)</t>
  </si>
  <si>
    <t>C/T(10/18)</t>
  </si>
  <si>
    <t>C/T(11/13)</t>
  </si>
  <si>
    <t>C/T(22/19)</t>
  </si>
  <si>
    <t>C/T(13/6)</t>
  </si>
  <si>
    <t>C/T(12/16)</t>
  </si>
  <si>
    <t>C/T(9/13)</t>
  </si>
  <si>
    <t>C/T(12/19)</t>
  </si>
  <si>
    <t>C/T(7/12)</t>
  </si>
  <si>
    <t>C/T(11/27)</t>
  </si>
  <si>
    <t>G/A(9/17)</t>
  </si>
  <si>
    <t>G/A(21/13)</t>
  </si>
  <si>
    <t>G/A(8/10)</t>
  </si>
  <si>
    <t>G/A(10/16)</t>
  </si>
  <si>
    <t>G/A(17/20)</t>
  </si>
  <si>
    <t>G/A(16/10)</t>
  </si>
  <si>
    <t>G/A(14/7)</t>
  </si>
  <si>
    <t>A/G(11/20)</t>
  </si>
  <si>
    <t>A/G(13/7)</t>
  </si>
  <si>
    <t>A/G(14/11)</t>
  </si>
  <si>
    <t>A/G(12/9)</t>
  </si>
  <si>
    <t>A/G(13/11)</t>
  </si>
  <si>
    <t>A/G(18/11)</t>
  </si>
  <si>
    <t>G/A(15/9)</t>
  </si>
  <si>
    <t>G/A(10/7)</t>
  </si>
  <si>
    <t>G/A(13/10)</t>
  </si>
  <si>
    <t>G/A(15/11)</t>
  </si>
  <si>
    <t>G/A(6/15)</t>
  </si>
  <si>
    <t>G/A(14/11)</t>
  </si>
  <si>
    <t>A/C(14/9)</t>
  </si>
  <si>
    <t>A/C(13/14)</t>
  </si>
  <si>
    <t>A/C(9/18)</t>
  </si>
  <si>
    <t>A/C(21/9)</t>
  </si>
  <si>
    <t>A/C(17/16)</t>
  </si>
  <si>
    <t>G/A(14/17)</t>
  </si>
  <si>
    <t>G/A(15/12)</t>
  </si>
  <si>
    <t>G/A(13/11)</t>
  </si>
  <si>
    <t>G/A(12/10)</t>
  </si>
  <si>
    <t>G/A(16/16)</t>
  </si>
  <si>
    <t>G/A(12/8)</t>
  </si>
  <si>
    <t>T/C(13/8)</t>
  </si>
  <si>
    <t>T/C(7/11)</t>
  </si>
  <si>
    <t>T/C(17/12)</t>
  </si>
  <si>
    <t>T/C(12/15)</t>
  </si>
  <si>
    <t>T/C(20/9)</t>
  </si>
  <si>
    <t>C/T(11/9)</t>
  </si>
  <si>
    <t>C/T(11/12)</t>
  </si>
  <si>
    <t>C/T(20/10)</t>
  </si>
  <si>
    <t>C/T(16/16)</t>
  </si>
  <si>
    <t>C/T(9/9)</t>
  </si>
  <si>
    <t>G/T(16/11)</t>
  </si>
  <si>
    <t>G/T(7/14)</t>
  </si>
  <si>
    <t>G/T(5/12)</t>
  </si>
  <si>
    <t>G/T(6/20)</t>
  </si>
  <si>
    <t>G/T(13/14)</t>
  </si>
  <si>
    <t>G/T(14/18)</t>
  </si>
  <si>
    <t>G/T(5/8)</t>
  </si>
  <si>
    <t>G/A(14/12)</t>
  </si>
  <si>
    <t>G/A(12/16)</t>
  </si>
  <si>
    <t>G/A(14/9)</t>
  </si>
  <si>
    <t>G/A(9/10)</t>
  </si>
  <si>
    <t>C/A(16/8)</t>
  </si>
  <si>
    <t>C/A(11/7)</t>
  </si>
  <si>
    <t>C/A(13/8)</t>
  </si>
  <si>
    <t>C/A(17/15)</t>
  </si>
  <si>
    <t>C/A(12/13)</t>
  </si>
  <si>
    <t>C/A(20/16)</t>
  </si>
  <si>
    <t>G/A(19/18)</t>
  </si>
  <si>
    <t>A/G(11/10)</t>
  </si>
  <si>
    <t>C/G(12/8)</t>
  </si>
  <si>
    <t>C/G(14/20)</t>
  </si>
  <si>
    <t>C/T(18/12)</t>
  </si>
  <si>
    <t>A/G(8/9)</t>
  </si>
  <si>
    <t>A/G(16/8)</t>
  </si>
  <si>
    <t>A/G(18/18)</t>
  </si>
  <si>
    <t>A/G(19/22)</t>
  </si>
  <si>
    <t>A/G(15/19)</t>
  </si>
  <si>
    <t>C/T(11/15)</t>
  </si>
  <si>
    <t>C/T(13/11)</t>
  </si>
  <si>
    <t>C/T(10/13)</t>
  </si>
  <si>
    <t>C/T(10/10)</t>
  </si>
  <si>
    <t>C/T(6/12)</t>
  </si>
  <si>
    <t>C/T(11/22)</t>
  </si>
  <si>
    <t>C/T(5/10)</t>
  </si>
  <si>
    <t>T/C(13/6)</t>
  </si>
  <si>
    <t>T/C(7/6)</t>
  </si>
  <si>
    <t>T/C(11/10)</t>
  </si>
  <si>
    <t>T/C(8/8)</t>
  </si>
  <si>
    <t>T/C(16/5)</t>
  </si>
  <si>
    <t>C/G(16/14)</t>
  </si>
  <si>
    <t>C/G(11/9)</t>
  </si>
  <si>
    <t>C/G(8/12)</t>
  </si>
  <si>
    <t>C/G(10/6)</t>
  </si>
  <si>
    <t>C/G(14/10)</t>
  </si>
  <si>
    <t>G/A(9/11)</t>
  </si>
  <si>
    <t>G/A(13/23)</t>
  </si>
  <si>
    <t>G/A(5/13)</t>
  </si>
  <si>
    <t>G/A(17/5)</t>
  </si>
  <si>
    <t>G/A(12/7)</t>
  </si>
  <si>
    <t>G/A(19/19)</t>
  </si>
  <si>
    <t>A/C(18/12)</t>
  </si>
  <si>
    <t>A/C(22/9)</t>
  </si>
  <si>
    <t>A/C(13/11)</t>
  </si>
  <si>
    <t>A/C(23/9)</t>
  </si>
  <si>
    <t>A/C(21/18)</t>
  </si>
  <si>
    <t>A/C(19/5)</t>
  </si>
  <si>
    <t>G/T(17/13)</t>
  </si>
  <si>
    <t>G/A(11/9)</t>
  </si>
  <si>
    <t>G/T(13/21)</t>
  </si>
  <si>
    <t>G/T(9/12)</t>
  </si>
  <si>
    <t>G/T(13/8)</t>
  </si>
  <si>
    <t>G/T(11/9)</t>
  </si>
  <si>
    <t>G/T(11/18)</t>
  </si>
  <si>
    <t>G/T(13/15)</t>
  </si>
  <si>
    <t>G/T(18/9)</t>
  </si>
  <si>
    <t>G/T(15/14)</t>
  </si>
  <si>
    <t>G/T(18/13)</t>
  </si>
  <si>
    <t>T/G(12/14)</t>
  </si>
  <si>
    <t>T/G(13/16)</t>
  </si>
  <si>
    <t>A/G(6/18)</t>
  </si>
  <si>
    <t>A/G(7/11)</t>
  </si>
  <si>
    <t>A/G(17/10)</t>
  </si>
  <si>
    <t>C/G(14/19)</t>
  </si>
  <si>
    <t>C/G(12/12)</t>
  </si>
  <si>
    <t>C/G(6/10)</t>
  </si>
  <si>
    <t>C/G(14/9)</t>
  </si>
  <si>
    <t>C/G(12/6)</t>
  </si>
  <si>
    <t>C/T(16/17)</t>
  </si>
  <si>
    <t>G/A(16/13)</t>
  </si>
  <si>
    <t>T/G(19/15)</t>
  </si>
  <si>
    <t>T/G(14/11)</t>
  </si>
  <si>
    <t>T/G(16/10)</t>
  </si>
  <si>
    <t>C/T(9/12)</t>
  </si>
  <si>
    <t>C/T(17/15)</t>
  </si>
  <si>
    <t>C/T(15/11)</t>
  </si>
  <si>
    <t>C/T(18/9)</t>
  </si>
  <si>
    <t>C/T(9/14)</t>
  </si>
  <si>
    <t>C/T(14/12)</t>
  </si>
  <si>
    <t>C/T(16/13)</t>
  </si>
  <si>
    <t>C/T(11/17)</t>
  </si>
  <si>
    <t>C/T(7/10)</t>
  </si>
  <si>
    <t>C/T(7/14)</t>
  </si>
  <si>
    <t>C/T(18/10)</t>
  </si>
  <si>
    <t>C/T(8/14)</t>
  </si>
  <si>
    <t>G/A(15/18)</t>
  </si>
  <si>
    <t>C/T(12/11)</t>
  </si>
  <si>
    <t>G/A(21/12)</t>
  </si>
  <si>
    <t>C/T(12/15)</t>
  </si>
  <si>
    <t>P474</t>
  </si>
  <si>
    <t>P475</t>
  </si>
  <si>
    <t>P478</t>
  </si>
  <si>
    <t>P479</t>
  </si>
  <si>
    <t>P485</t>
  </si>
  <si>
    <t>P487</t>
  </si>
  <si>
    <t>P490</t>
  </si>
  <si>
    <t>P491</t>
  </si>
  <si>
    <t>C/T(15/13)</t>
  </si>
  <si>
    <t>C/T(15/17)</t>
  </si>
  <si>
    <t>C/T(5/12)</t>
  </si>
  <si>
    <t>C/T(12/9)</t>
  </si>
  <si>
    <t>C/T(11/14)</t>
  </si>
  <si>
    <t>P492</t>
  </si>
  <si>
    <t>P481</t>
  </si>
  <si>
    <t>A/G(12/10)</t>
  </si>
  <si>
    <t>A/G(15/16)</t>
  </si>
  <si>
    <t>A/G(14/9)</t>
  </si>
  <si>
    <t>A/G(13/9)</t>
  </si>
  <si>
    <t>A/G(10/10)</t>
  </si>
  <si>
    <t>A/G(17/19)</t>
  </si>
  <si>
    <t>A/G(8/6)</t>
  </si>
  <si>
    <t>G/A(8/8)</t>
  </si>
  <si>
    <t>C/A(13/11)</t>
  </si>
  <si>
    <t>C/A(10/23)</t>
  </si>
  <si>
    <t>C/A(12/9)</t>
  </si>
  <si>
    <t>C/A(9/12)</t>
  </si>
  <si>
    <t>C/A(20/15)</t>
  </si>
  <si>
    <t>C/A(22/18)</t>
  </si>
  <si>
    <t>C/T(18/15)</t>
  </si>
  <si>
    <t>C/T(16/15)</t>
  </si>
  <si>
    <t>C/T(8/9)</t>
  </si>
  <si>
    <t>C/T(22/16)</t>
  </si>
  <si>
    <t>C/T(13/14)</t>
  </si>
  <si>
    <t>G/A(7/15)</t>
  </si>
  <si>
    <t>G/A(15/20)</t>
  </si>
  <si>
    <t>T/A(14/19)</t>
  </si>
  <si>
    <t>A/C(13/19)</t>
  </si>
  <si>
    <t>A/C(8/7)</t>
  </si>
  <si>
    <t>C/T(20/16)</t>
  </si>
  <si>
    <t>A/G(11/9)</t>
  </si>
  <si>
    <t>A/G(8/10)</t>
  </si>
  <si>
    <t>A/G(16/20)</t>
  </si>
  <si>
    <t>A/G(11/6)</t>
  </si>
  <si>
    <t>A/G(16/12)</t>
  </si>
  <si>
    <t>A/G(21/15)</t>
  </si>
  <si>
    <t>C/T(8/10)</t>
  </si>
  <si>
    <t>C/T(8/4)</t>
  </si>
  <si>
    <t>C/T(11/6)</t>
  </si>
  <si>
    <t>C/T(10/3)</t>
  </si>
  <si>
    <t>CpG site</t>
  </si>
  <si>
    <t>Count</t>
  </si>
  <si>
    <t>count</t>
  </si>
  <si>
    <t>family</t>
  </si>
  <si>
    <t>BCFtools</t>
  </si>
  <si>
    <t>GATK</t>
  </si>
  <si>
    <t>hardfiltering</t>
  </si>
  <si>
    <t>mendalian_violation</t>
  </si>
  <si>
    <t>repetitive </t>
  </si>
  <si>
    <t>non_missing</t>
  </si>
  <si>
    <t>AB_Depth</t>
  </si>
  <si>
    <t>clustered_DNMs</t>
  </si>
  <si>
    <t>gaps</t>
  </si>
  <si>
    <t>heterozygous_parent</t>
  </si>
  <si>
    <t>intersection</t>
  </si>
  <si>
    <t>DNMs</t>
  </si>
  <si>
    <t xml:space="preserve"># of indv shared </t>
  </si>
  <si>
    <t>total</t>
  </si>
  <si>
    <t>AVG</t>
  </si>
  <si>
    <t>CHRSIZE</t>
  </si>
  <si>
    <t xml:space="preserve">callable genome size </t>
  </si>
  <si>
    <t>μ</t>
  </si>
  <si>
    <t>Variants</t>
  </si>
  <si>
    <t>intron</t>
  </si>
  <si>
    <t>intergenic</t>
  </si>
  <si>
    <t>downstream</t>
  </si>
  <si>
    <t>upstream</t>
  </si>
  <si>
    <t>synonymous</t>
  </si>
  <si>
    <t>3' UTR</t>
  </si>
  <si>
    <t>Variant</t>
  </si>
  <si>
    <t>missense</t>
  </si>
  <si>
    <t>Pedigree</t>
  </si>
  <si>
    <t>Member</t>
  </si>
  <si>
    <t>Indv</t>
  </si>
  <si>
    <t>Fam1</t>
  </si>
  <si>
    <t>461528474*</t>
  </si>
  <si>
    <t>465834924*</t>
  </si>
  <si>
    <t>Fam2</t>
  </si>
  <si>
    <t>Father</t>
  </si>
  <si>
    <t>459988216*</t>
  </si>
  <si>
    <t>Mother</t>
  </si>
  <si>
    <t>460545097*</t>
  </si>
  <si>
    <t>Fam3</t>
  </si>
  <si>
    <t>464803188*</t>
  </si>
  <si>
    <t>Retroelements     </t>
  </si>
  <si>
    <t>   SINEs:         </t>
  </si>
  <si>
    <t>   Penelope       </t>
  </si>
  <si>
    <t>   LINEs:         </t>
  </si>
  <si>
    <t>    CRE/SLACS     </t>
  </si>
  <si>
    <t>     L2/CR1/Rex   </t>
  </si>
  <si>
    <t>     R1/LOA/Jockey </t>
  </si>
  <si>
    <t>     R2/R4/NeSL    </t>
  </si>
  <si>
    <t>     RTE/Bov-B     </t>
  </si>
  <si>
    <t>     L1/CIN4       </t>
  </si>
  <si>
    <t>   LTR elements:   </t>
  </si>
  <si>
    <t>     BEL/Pao      </t>
  </si>
  <si>
    <t>     Ty1/Copia    </t>
  </si>
  <si>
    <t>     Gypsy/DIRS1   </t>
  </si>
  <si>
    <t>       Retroviral </t>
  </si>
  <si>
    <t>DNA transposons    </t>
  </si>
  <si>
    <t>125482  </t>
  </si>
  <si>
    <t>   hobo-Activator  </t>
  </si>
  <si>
    <t>  9221   </t>
  </si>
  <si>
    <t>   Tc1-IS630-Pogo  </t>
  </si>
  <si>
    <t>110398  </t>
  </si>
  <si>
    <t>   En-Spm         </t>
  </si>
  <si>
    <t>   MuDR-IS905     </t>
  </si>
  <si>
    <t>   PiggyBac       </t>
  </si>
  <si>
    <t>Rolling-circles   </t>
  </si>
  <si>
    <t>Unclassified:      </t>
  </si>
  <si>
    <t>894211   </t>
  </si>
  <si>
    <t xml:space="preserve">Category </t>
  </si>
  <si>
    <t># contigs (&gt;= 0 bp)</t>
  </si>
  <si>
    <t># contigs (&gt;= 1000 bp)</t>
  </si>
  <si>
    <t># contigs (&gt;= 5000 bp)</t>
  </si>
  <si>
    <t># contigs (&gt;= 10000 bp)</t>
  </si>
  <si>
    <t># contigs (&gt;= 25000 bp)</t>
  </si>
  <si>
    <t># contigs (&gt;= 50000 bp)</t>
  </si>
  <si>
    <t>Total length (&gt;= 0 bp)</t>
  </si>
  <si>
    <t>Total length (&gt;= 1000 bp)</t>
  </si>
  <si>
    <t>Total length (&gt;= 5000 bp)</t>
  </si>
  <si>
    <t>Total length (&gt;= 10000 bp)</t>
  </si>
  <si>
    <t>Total length (&gt;= 25000 bp)</t>
  </si>
  <si>
    <t>Total length (&gt;= 50000 bp)</t>
  </si>
  <si>
    <t>L50</t>
  </si>
  <si>
    <t>L90</t>
  </si>
  <si>
    <t># N's per 100 kbp</t>
  </si>
  <si>
    <t>Reconstructed Genome</t>
  </si>
  <si>
    <t>C:96.5%[S:91.0%,D:5.5%],F:2.7%,M:0.8%,n:255</t>
  </si>
  <si>
    <t>C:90.5%[S:86.7%,D:3.8%],F:1.3%,M:8.2%,n:15213 </t>
  </si>
  <si>
    <t>246   Complete BUSCOs (C)                        </t>
  </si>
  <si>
    <t>13761   Complete BUSCOs (C)                        </t>
  </si>
  <si>
    <t>232   Complete and single-copy BUSCOs (S)        </t>
  </si>
  <si>
    <t>13190   Complete and single-copy BUSCOs (S)        </t>
  </si>
  <si>
    <t>14     Complete and duplicated BUSCOs (D)         </t>
  </si>
  <si>
    <t>571     Complete and duplicated BUSCOs (D)         </t>
  </si>
  <si>
    <t>7       Fragmented BUSCOs (F)                      </t>
  </si>
  <si>
    <t>204     Fragmented BUSCOs (F)                      </t>
  </si>
  <si>
    <t>2       Missing BUSCOs (M)                         </t>
  </si>
  <si>
    <t>1248    Missing BUSCOs (M)                         </t>
  </si>
  <si>
    <t>255   Total BUSCO groups searched </t>
  </si>
  <si>
    <t>15213   Total BUSCO groups searched</t>
  </si>
  <si>
    <t>Ensemble Reference Genome</t>
  </si>
  <si>
    <t>C:97.3%[S:96.1%,D:1.2%],F:1.6%,M:1.1%,n:255        </t>
  </si>
  <si>
    <t>C:93.2%[S:93.0%,D:0.2%],F:1.3%,M:5.5%,n:15213      </t>
  </si>
  <si>
    <t>248     Complete BUSCOs (C)                        </t>
  </si>
  <si>
    <t>14177   Complete BUSCOs (C)                        </t>
  </si>
  <si>
    <t>245     Complete and single-copy BUSCOs (S)        </t>
  </si>
  <si>
    <t>14144   Complete and single-copy BUSCOs (S)        </t>
  </si>
  <si>
    <t>3       Complete and duplicated BUSCOs (D)         </t>
  </si>
  <si>
    <t>33      Complete and duplicated BUSCOs (D)         </t>
  </si>
  <si>
    <t>4       Fragmented BUSCOs (F)                      </t>
  </si>
  <si>
    <t>191     Fragmented BUSCOs (F)                      </t>
  </si>
  <si>
    <t>3       Missing BUSCOs (M)                         </t>
  </si>
  <si>
    <t>845     Missing BUSCOs (M)                         </t>
  </si>
  <si>
    <t>255    Total BUSCO groups searched</t>
  </si>
  <si>
    <t>15213   Total BUSCO groups searched </t>
  </si>
  <si>
    <t>sequences</t>
  </si>
  <si>
    <t>total length</t>
  </si>
  <si>
    <t>bases masked</t>
  </si>
  <si>
    <t>GC level</t>
  </si>
  <si>
    <t>Coverage (X)</t>
  </si>
  <si>
    <t>Mapping Rate (%)</t>
  </si>
  <si>
    <t>Callable Genome Size (bp)</t>
  </si>
  <si>
    <t>Family</t>
  </si>
  <si>
    <t>CpG site?</t>
  </si>
  <si>
    <t>Son</t>
  </si>
  <si>
    <t>Daughter</t>
  </si>
  <si>
    <r>
      <t>μ (10</t>
    </r>
    <r>
      <rPr>
        <b/>
        <vertAlign val="superscript"/>
        <sz val="12"/>
        <color rgb="FF000000"/>
        <rFont val="Times New Roman"/>
        <family val="1"/>
      </rPr>
      <t>-8</t>
    </r>
    <r>
      <rPr>
        <b/>
        <sz val="12"/>
        <color rgb="FF000000"/>
        <rFont val="Times New Roman"/>
        <family val="1"/>
      </rPr>
      <t>)                                        per site per genetation</t>
    </r>
  </si>
  <si>
    <t>N90</t>
  </si>
  <si>
    <t>N50</t>
  </si>
  <si>
    <t xml:space="preserve">GC (%) </t>
  </si>
  <si>
    <t>Total length</t>
  </si>
  <si>
    <t>Largest contig</t>
  </si>
  <si>
    <t xml:space="preserve"># contigs </t>
  </si>
  <si>
    <t>auN</t>
  </si>
  <si>
    <t>0 bp</t>
  </si>
  <si>
    <t>0 bp   </t>
  </si>
  <si>
    <t>0   </t>
  </si>
  <si>
    <t>59401  </t>
  </si>
  <si>
    <t>318   </t>
  </si>
  <si>
    <t>62964  </t>
  </si>
  <si>
    <t>43493   </t>
  </si>
  <si>
    <t>1061  </t>
  </si>
  <si>
    <t>3000   </t>
  </si>
  <si>
    <t>8307   </t>
  </si>
  <si>
    <t>1738  </t>
  </si>
  <si>
    <t>3563   </t>
  </si>
  <si>
    <t>355  </t>
  </si>
  <si>
    <t>2825   </t>
  </si>
  <si>
    <t>327  </t>
  </si>
  <si>
    <t>9221   </t>
  </si>
  <si>
    <t>438  </t>
  </si>
  <si>
    <t>401  </t>
  </si>
  <si>
    <t>   Tourist/Harbinger</t>
  </si>
  <si>
    <t>801  </t>
  </si>
  <si>
    <t>   Other (Mirage,  P-element, Transib)</t>
  </si>
  <si>
    <t>   Other (Mirage, P-element, Transib)</t>
  </si>
  <si>
    <t>Total interspersed repeats:  </t>
  </si>
  <si>
    <t xml:space="preserve">695368032 bp </t>
  </si>
  <si>
    <t>188027515 bp (27.04 %)</t>
  </si>
  <si>
    <t>19192157 bp   </t>
  </si>
  <si>
    <t>69537 bp   </t>
  </si>
  <si>
    <t>16480222 bp   </t>
  </si>
  <si>
    <t>8900710 bp   </t>
  </si>
  <si>
    <t>695370 bp   </t>
  </si>
  <si>
    <t>1321200 bp   </t>
  </si>
  <si>
    <t>3546376 bp   </t>
  </si>
  <si>
    <t>903978 bp</t>
  </si>
  <si>
    <t>2781472 bp</t>
  </si>
  <si>
    <t>347684 bp</t>
  </si>
  <si>
    <t>2155640 bp</t>
  </si>
  <si>
    <t>208610 bp</t>
  </si>
  <si>
    <t>20304746 bp</t>
  </si>
  <si>
    <t>16202075 bp</t>
  </si>
  <si>
    <t>139073 bp</t>
  </si>
  <si>
    <t>148461074 bp</t>
  </si>
  <si>
    <t>187957979 bp</t>
  </si>
  <si>
    <t>* most repeats fragmented by insertions or deletions  have been counted as one element</t>
  </si>
  <si>
    <t>total_Mut</t>
  </si>
  <si>
    <t>Mut_Rate</t>
  </si>
  <si>
    <t>Fam1_MutRate</t>
  </si>
  <si>
    <t>Fam2_MutRate</t>
  </si>
  <si>
    <t>Fam3_MutRate</t>
  </si>
  <si>
    <t>chi-square, P-value</t>
  </si>
  <si>
    <t>% callable</t>
  </si>
  <si>
    <t>461041770*</t>
  </si>
  <si>
    <t>removed, false positive</t>
  </si>
  <si>
    <t>removed, false positive (FR26, G)</t>
  </si>
  <si>
    <t>removed,  false positive</t>
  </si>
  <si>
    <t xml:space="preserve">removed,  false positive, P363, G </t>
  </si>
  <si>
    <t>removed,  false positive, P481, C</t>
  </si>
  <si>
    <t>removed,  false positive, P363, T</t>
  </si>
  <si>
    <t>removed,  false positive, P363, A</t>
  </si>
  <si>
    <t>removed, clustered DNMs, P481</t>
  </si>
  <si>
    <t>removed, breakpoint, complex genomic regions</t>
  </si>
  <si>
    <t>C-&gt; A</t>
  </si>
  <si>
    <t>* stars indicate the callable genome size is only calculated in the individual, others are intersected in trios (Father, Mother &amp; Child)</t>
  </si>
  <si>
    <t>Species</t>
  </si>
  <si>
    <t>Mutation rate*</t>
  </si>
  <si>
    <t>Reference</t>
  </si>
  <si>
    <t>Poikilothermic</t>
  </si>
  <si>
    <t xml:space="preserve">Fishes (10 species) </t>
  </si>
  <si>
    <t>this study</t>
  </si>
  <si>
    <t>0.30 - 0.89</t>
  </si>
  <si>
    <t>Bergeron et al., 2023</t>
  </si>
  <si>
    <t>0.80 - 0.92</t>
  </si>
  <si>
    <t>0.80 - 0.97</t>
  </si>
  <si>
    <t>0.57 - 0.90</t>
  </si>
  <si>
    <t>0.24 - 1.43</t>
  </si>
  <si>
    <t>0.20 - 0.43</t>
  </si>
  <si>
    <t>Bergeron et al., 2023; Feng et al., 2017</t>
  </si>
  <si>
    <t>Feng et al., 2017</t>
  </si>
  <si>
    <t>Reptiles (6 species)</t>
  </si>
  <si>
    <t>2.09 - 2.84</t>
  </si>
  <si>
    <t>0.75 – 1.66</t>
  </si>
  <si>
    <t>0.30 – 0.66</t>
  </si>
  <si>
    <t>Mammals (46 species)</t>
  </si>
  <si>
    <t>1.00-1.40</t>
  </si>
  <si>
    <t>Awadalla et al., 2010; Bergeron et al., 2023; Besenbacher et al., 2015; Conrad et al., 2011; Jónsson et al., 2017; Kong et al., 2012; Lindsay et al., 2019; Rahbari et al., 2016; Roach et al., 2010</t>
  </si>
  <si>
    <t>1.20 – 1.48</t>
  </si>
  <si>
    <t xml:space="preserve"> Bergeron et al., 2022; Besenbacher et al., 2019; Tatsumoto et al., 2017; Venn et al., 2014</t>
  </si>
  <si>
    <t>Besenbacher et al., 2019</t>
  </si>
  <si>
    <t>0.52 – 0.75</t>
  </si>
  <si>
    <t>0.80 – 1.15</t>
  </si>
  <si>
    <t>0.51 – 1.00</t>
  </si>
  <si>
    <t>Pfeifer, 2017</t>
  </si>
  <si>
    <t>Wu et al., 2020</t>
  </si>
  <si>
    <t>0.58-0.77</t>
  </si>
  <si>
    <t>Bergeron et al., 2022; Wang et al., 2020</t>
  </si>
  <si>
    <t>Thomas et al., 2018</t>
  </si>
  <si>
    <t>Campbell et al., 2021</t>
  </si>
  <si>
    <t>0.50 – 1.01</t>
  </si>
  <si>
    <t>0.39 – 0.54</t>
  </si>
  <si>
    <t>Bergeron et al., 2023; Lindsay et al., 2019</t>
  </si>
  <si>
    <t>0.62 – 1.31</t>
  </si>
  <si>
    <t>0.62 – 1.00</t>
  </si>
  <si>
    <t>0.67 – 1.06</t>
  </si>
  <si>
    <t>Koch et al., 2019</t>
  </si>
  <si>
    <t>1.22 – 1.40</t>
  </si>
  <si>
    <t>0.53 – 0.88</t>
  </si>
  <si>
    <t xml:space="preserve"> 0.35- 0.86</t>
  </si>
  <si>
    <t>Wang et al., 2022; Bergeron et al., 2023</t>
  </si>
  <si>
    <t>0.24 – 0.57</t>
  </si>
  <si>
    <t>0.47 – 1.40</t>
  </si>
  <si>
    <t>0.47 – 0.64</t>
  </si>
  <si>
    <t>Harland et al., 2017</t>
  </si>
  <si>
    <t>Martin et al., 2018</t>
  </si>
  <si>
    <t>0.84 – 1.05</t>
  </si>
  <si>
    <t>Birds (19 sepcies)</t>
  </si>
  <si>
    <t>0.21 – 0.77</t>
  </si>
  <si>
    <t>0.36 – 0.66</t>
  </si>
  <si>
    <t>0.47 – 0.70</t>
  </si>
  <si>
    <t>Smeds et al. 2016</t>
  </si>
  <si>
    <t>0.51 – 0.91</t>
  </si>
  <si>
    <t>0.55 – 0.91</t>
  </si>
  <si>
    <t>0.80 – 0.96</t>
  </si>
  <si>
    <t>0.42 – 1.06</t>
  </si>
  <si>
    <r>
      <t>* Data are showed in the magnitude of 10</t>
    </r>
    <r>
      <rPr>
        <vertAlign val="superscript"/>
        <sz val="12"/>
        <color theme="1"/>
        <rFont val="Times New Roman"/>
        <family val="1"/>
      </rPr>
      <t>-8</t>
    </r>
    <r>
      <rPr>
        <sz val="12"/>
        <color theme="1"/>
        <rFont val="Times New Roman"/>
        <family val="1"/>
      </rPr>
      <t>.</t>
    </r>
  </si>
  <si>
    <r>
      <t xml:space="preserve">Saxicola maurus              </t>
    </r>
    <r>
      <rPr>
        <sz val="12"/>
        <color theme="1"/>
        <rFont val="Times New Roman"/>
        <family val="1"/>
      </rPr>
      <t>(Siberian stonechat)</t>
    </r>
  </si>
  <si>
    <r>
      <t xml:space="preserve">Phoenicopterus roseus  </t>
    </r>
    <r>
      <rPr>
        <sz val="12"/>
        <color theme="1"/>
        <rFont val="Times New Roman"/>
        <family val="1"/>
      </rPr>
      <t>(Greater flamingo)</t>
    </r>
  </si>
  <si>
    <r>
      <t xml:space="preserve">Larus marinus                      </t>
    </r>
    <r>
      <rPr>
        <sz val="12"/>
        <color theme="1"/>
        <rFont val="Times New Roman"/>
        <family val="1"/>
      </rPr>
      <t>(Great black-backed gull)</t>
    </r>
  </si>
  <si>
    <r>
      <t xml:space="preserve">Larus argentatus              </t>
    </r>
    <r>
      <rPr>
        <sz val="12"/>
        <color theme="1"/>
        <rFont val="Times New Roman"/>
        <family val="1"/>
      </rPr>
      <t>(Herring gull)</t>
    </r>
  </si>
  <si>
    <r>
      <t xml:space="preserve">Platalea ajaja                </t>
    </r>
    <r>
      <rPr>
        <sz val="12"/>
        <color theme="1"/>
        <rFont val="Times New Roman"/>
        <family val="1"/>
      </rPr>
      <t>(Roseate spoonbill)</t>
    </r>
  </si>
  <si>
    <r>
      <t xml:space="preserve">Pelecanus crispus     </t>
    </r>
    <r>
      <rPr>
        <sz val="12"/>
        <color theme="1"/>
        <rFont val="Times New Roman"/>
        <family val="1"/>
      </rPr>
      <t>(Dalmatian pelican)</t>
    </r>
  </si>
  <si>
    <r>
      <t xml:space="preserve">Pygoscelis adeliae          </t>
    </r>
    <r>
      <rPr>
        <sz val="12"/>
        <color theme="1"/>
        <rFont val="Times New Roman"/>
        <family val="1"/>
      </rPr>
      <t xml:space="preserve"> (Adelie penguin)</t>
    </r>
  </si>
  <si>
    <r>
      <t xml:space="preserve">Aptenodytes forsteri        </t>
    </r>
    <r>
      <rPr>
        <sz val="12"/>
        <color theme="1"/>
        <rFont val="Times New Roman"/>
        <family val="1"/>
      </rPr>
      <t>(Emperor penguin)</t>
    </r>
  </si>
  <si>
    <r>
      <t xml:space="preserve">Turdus merula                 </t>
    </r>
    <r>
      <rPr>
        <sz val="12"/>
        <color theme="1"/>
        <rFont val="Times New Roman"/>
        <family val="1"/>
      </rPr>
      <t>(Common blackbird)</t>
    </r>
  </si>
  <si>
    <r>
      <t xml:space="preserve">Ficedula albilcollis          </t>
    </r>
    <r>
      <rPr>
        <sz val="12"/>
        <color theme="1"/>
        <rFont val="Times New Roman"/>
        <family val="1"/>
      </rPr>
      <t>(Collared flycatcher)</t>
    </r>
  </si>
  <si>
    <r>
      <t xml:space="preserve">Taeniopygia guttata             </t>
    </r>
    <r>
      <rPr>
        <sz val="12"/>
        <color theme="1"/>
        <rFont val="Times New Roman"/>
        <family val="1"/>
      </rPr>
      <t>(Zebra finches)</t>
    </r>
  </si>
  <si>
    <r>
      <t xml:space="preserve">Cyanistes caeruleu                 </t>
    </r>
    <r>
      <rPr>
        <sz val="12"/>
        <color theme="1"/>
        <rFont val="Times New Roman"/>
        <family val="1"/>
      </rPr>
      <t>(Blue tits)</t>
    </r>
  </si>
  <si>
    <r>
      <t xml:space="preserve">Coturnix japonica                  </t>
    </r>
    <r>
      <rPr>
        <sz val="12"/>
        <color theme="1"/>
        <rFont val="Times New Roman"/>
        <family val="1"/>
      </rPr>
      <t>(Quails)</t>
    </r>
  </si>
  <si>
    <r>
      <t xml:space="preserve">Gyps fulvus                          </t>
    </r>
    <r>
      <rPr>
        <sz val="12"/>
        <color theme="1"/>
        <rFont val="Times New Roman"/>
        <family val="1"/>
      </rPr>
      <t>(Griffon vulture)</t>
    </r>
  </si>
  <si>
    <r>
      <t xml:space="preserve">Bubo scandiacus                  </t>
    </r>
    <r>
      <rPr>
        <sz val="12"/>
        <color theme="1"/>
        <rFont val="Times New Roman"/>
        <family val="1"/>
      </rPr>
      <t>(Snowy owl)</t>
    </r>
  </si>
  <si>
    <r>
      <t xml:space="preserve">Ara glaucogularis                 </t>
    </r>
    <r>
      <rPr>
        <sz val="12"/>
        <color theme="1"/>
        <rFont val="Times New Roman"/>
        <family val="1"/>
      </rPr>
      <t>(Blue-throated macaw)</t>
    </r>
  </si>
  <si>
    <r>
      <t xml:space="preserve">Gallus gallus                    </t>
    </r>
    <r>
      <rPr>
        <sz val="12"/>
        <color theme="1"/>
        <rFont val="Times New Roman"/>
        <family val="1"/>
      </rPr>
      <t>(Chicken)</t>
    </r>
  </si>
  <si>
    <r>
      <t xml:space="preserve">Chauna torquate             </t>
    </r>
    <r>
      <rPr>
        <sz val="12"/>
        <color theme="1"/>
        <rFont val="Times New Roman"/>
        <family val="1"/>
      </rPr>
      <t>(Southern screamer)</t>
    </r>
  </si>
  <si>
    <r>
      <t xml:space="preserve">Rhea pennata                    </t>
    </r>
    <r>
      <rPr>
        <sz val="12"/>
        <color theme="1"/>
        <rFont val="Times New Roman"/>
        <family val="1"/>
      </rPr>
      <t>(Darwin’s rhea)</t>
    </r>
  </si>
  <si>
    <r>
      <t xml:space="preserve">Monodelphis domestica         </t>
    </r>
    <r>
      <rPr>
        <sz val="12"/>
        <color theme="1"/>
        <rFont val="Times New Roman"/>
        <family val="1"/>
      </rPr>
      <t>(Gray short-tailed opossums)</t>
    </r>
  </si>
  <si>
    <r>
      <t xml:space="preserve">Ornithorhynchus anatius </t>
    </r>
    <r>
      <rPr>
        <sz val="12"/>
        <color theme="1"/>
        <rFont val="Times New Roman"/>
        <family val="1"/>
      </rPr>
      <t>(Platypus)</t>
    </r>
  </si>
  <si>
    <r>
      <t xml:space="preserve">Ceratotherium simum simum  </t>
    </r>
    <r>
      <rPr>
        <sz val="12"/>
        <color theme="1"/>
        <rFont val="Times New Roman"/>
        <family val="1"/>
      </rPr>
      <t>(Southern White Rhinoceros)</t>
    </r>
  </si>
  <si>
    <r>
      <t xml:space="preserve">Sarcophilus harrisii </t>
    </r>
    <r>
      <rPr>
        <sz val="12"/>
        <color theme="1"/>
        <rFont val="Times New Roman"/>
        <family val="1"/>
      </rPr>
      <t>(Tasmanian devil)</t>
    </r>
  </si>
  <si>
    <r>
      <t xml:space="preserve">Procavia capensis                 </t>
    </r>
    <r>
      <rPr>
        <sz val="12"/>
        <color theme="1"/>
        <rFont val="Times New Roman"/>
        <family val="1"/>
      </rPr>
      <t>(Rock hyrax)</t>
    </r>
  </si>
  <si>
    <r>
      <t xml:space="preserve">Orcinus orca                          </t>
    </r>
    <r>
      <rPr>
        <sz val="12"/>
        <color theme="1"/>
        <rFont val="Times New Roman"/>
        <family val="1"/>
      </rPr>
      <t>(Killer whale)</t>
    </r>
  </si>
  <si>
    <r>
      <t xml:space="preserve">Tapirus indicus                    </t>
    </r>
    <r>
      <rPr>
        <sz val="12"/>
        <color theme="1"/>
        <rFont val="Times New Roman"/>
        <family val="1"/>
      </rPr>
      <t>(Malay tapir)</t>
    </r>
  </si>
  <si>
    <r>
      <t xml:space="preserve">Tursiops truncates </t>
    </r>
    <r>
      <rPr>
        <sz val="12"/>
        <color theme="1"/>
        <rFont val="Times New Roman"/>
        <family val="1"/>
      </rPr>
      <t>(Bottlenosed dolphin)</t>
    </r>
  </si>
  <si>
    <r>
      <t xml:space="preserve">Hippopotamus amphibius </t>
    </r>
    <r>
      <rPr>
        <sz val="12"/>
        <color theme="1"/>
        <rFont val="Times New Roman"/>
        <family val="1"/>
      </rPr>
      <t xml:space="preserve">(Hippopotamus) </t>
    </r>
  </si>
  <si>
    <r>
      <t xml:space="preserve">Bos taurus                          </t>
    </r>
    <r>
      <rPr>
        <sz val="12"/>
        <color theme="1"/>
        <rFont val="Times New Roman"/>
        <family val="1"/>
      </rPr>
      <t xml:space="preserve"> (Cattle)</t>
    </r>
  </si>
  <si>
    <r>
      <t>Capra hircus</t>
    </r>
    <r>
      <rPr>
        <sz val="12"/>
        <color theme="1"/>
        <rFont val="Times New Roman"/>
        <family val="1"/>
      </rPr>
      <t xml:space="preserve">                         (Goat)</t>
    </r>
  </si>
  <si>
    <r>
      <t xml:space="preserve">Moschus berezovskii            </t>
    </r>
    <r>
      <rPr>
        <sz val="12"/>
        <color theme="1"/>
        <rFont val="Times New Roman"/>
        <family val="1"/>
      </rPr>
      <t>(Forest musk deer)</t>
    </r>
  </si>
  <si>
    <r>
      <t xml:space="preserve">Panthera tigris                      </t>
    </r>
    <r>
      <rPr>
        <sz val="12"/>
        <color theme="1"/>
        <rFont val="Times New Roman"/>
        <family val="1"/>
      </rPr>
      <t>(Tiger)</t>
    </r>
  </si>
  <si>
    <r>
      <t>Felis catus</t>
    </r>
    <r>
      <rPr>
        <sz val="12"/>
        <color theme="1"/>
        <rFont val="Times New Roman"/>
        <family val="1"/>
      </rPr>
      <t xml:space="preserve">                                 (Cat)</t>
    </r>
  </si>
  <si>
    <r>
      <t xml:space="preserve">Panthera pardus             </t>
    </r>
    <r>
      <rPr>
        <sz val="12"/>
        <color theme="1"/>
        <rFont val="Times New Roman"/>
        <family val="1"/>
      </rPr>
      <t>(Leopard)</t>
    </r>
  </si>
  <si>
    <r>
      <t>Vicugna pacos</t>
    </r>
    <r>
      <rPr>
        <sz val="12"/>
        <color theme="1"/>
        <rFont val="Times New Roman"/>
        <family val="1"/>
      </rPr>
      <t xml:space="preserve">                    (Alpaca)</t>
    </r>
  </si>
  <si>
    <r>
      <t>Sus scrofa</t>
    </r>
    <r>
      <rPr>
        <sz val="12"/>
        <color theme="1"/>
        <rFont val="Times New Roman"/>
        <family val="1"/>
      </rPr>
      <t xml:space="preserve">                                (Pig)</t>
    </r>
  </si>
  <si>
    <r>
      <t xml:space="preserve">Giraffa camelopardali </t>
    </r>
    <r>
      <rPr>
        <sz val="12"/>
        <color theme="1"/>
        <rFont val="Times New Roman"/>
        <family val="1"/>
      </rPr>
      <t>(Giraffe)</t>
    </r>
  </si>
  <si>
    <r>
      <t xml:space="preserve">Rangifer tarandus          </t>
    </r>
    <r>
      <rPr>
        <sz val="12"/>
        <color theme="1"/>
        <rFont val="Times New Roman"/>
        <family val="1"/>
      </rPr>
      <t>(Reindeer)</t>
    </r>
  </si>
  <si>
    <r>
      <t xml:space="preserve">Cervus nippon                    </t>
    </r>
    <r>
      <rPr>
        <sz val="12"/>
        <color theme="1"/>
        <rFont val="Times New Roman"/>
        <family val="1"/>
      </rPr>
      <t>(Cervus nippon)</t>
    </r>
  </si>
  <si>
    <r>
      <t xml:space="preserve">Cervus elaphus yarkandensis </t>
    </r>
    <r>
      <rPr>
        <sz val="12"/>
        <color theme="1"/>
        <rFont val="Times New Roman"/>
        <family val="1"/>
      </rPr>
      <t xml:space="preserve">(Red deer) </t>
    </r>
  </si>
  <si>
    <r>
      <t xml:space="preserve">Arctocephalus gazella </t>
    </r>
    <r>
      <rPr>
        <sz val="12"/>
        <color theme="1"/>
        <rFont val="Times New Roman"/>
        <family val="1"/>
      </rPr>
      <t>(Antarctic fur seal)</t>
    </r>
  </si>
  <si>
    <r>
      <t xml:space="preserve">Odobenus rosmarus          </t>
    </r>
    <r>
      <rPr>
        <sz val="12"/>
        <color theme="1"/>
        <rFont val="Times New Roman"/>
        <family val="1"/>
      </rPr>
      <t>(Walrus)</t>
    </r>
  </si>
  <si>
    <r>
      <t xml:space="preserve">Ailurus fulgens                        </t>
    </r>
    <r>
      <rPr>
        <sz val="12"/>
        <color theme="1"/>
        <rFont val="Times New Roman"/>
        <family val="1"/>
      </rPr>
      <t>(Red panda)</t>
    </r>
  </si>
  <si>
    <r>
      <t xml:space="preserve">Neovison vison                </t>
    </r>
    <r>
      <rPr>
        <sz val="12"/>
        <color theme="1"/>
        <rFont val="Times New Roman"/>
        <family val="1"/>
      </rPr>
      <t>(Neovison vison)</t>
    </r>
  </si>
  <si>
    <r>
      <t>Canis lupus</t>
    </r>
    <r>
      <rPr>
        <sz val="12"/>
        <color theme="1"/>
        <rFont val="Times New Roman"/>
        <family val="1"/>
      </rPr>
      <t xml:space="preserve">                            (wolf)</t>
    </r>
  </si>
  <si>
    <r>
      <t xml:space="preserve">Canis lupus familiaris             </t>
    </r>
    <r>
      <rPr>
        <sz val="12"/>
        <color theme="1"/>
        <rFont val="Times New Roman"/>
        <family val="1"/>
      </rPr>
      <t>(Dog, German shepherd)</t>
    </r>
  </si>
  <si>
    <r>
      <t xml:space="preserve">Vulpes vulpes                           </t>
    </r>
    <r>
      <rPr>
        <sz val="12"/>
        <color theme="1"/>
        <rFont val="Times New Roman"/>
        <family val="1"/>
      </rPr>
      <t>(Red fox)</t>
    </r>
  </si>
  <si>
    <r>
      <t xml:space="preserve">Rousettus aegyptiacus </t>
    </r>
    <r>
      <rPr>
        <sz val="12"/>
        <color theme="1"/>
        <rFont val="Times New Roman"/>
        <family val="1"/>
      </rPr>
      <t>(Egyptian roussette)</t>
    </r>
  </si>
  <si>
    <r>
      <t>Fukomys damarensis</t>
    </r>
    <r>
      <rPr>
        <sz val="12"/>
        <color theme="1"/>
        <rFont val="Times New Roman"/>
        <family val="1"/>
      </rPr>
      <t xml:space="preserve">         (Damara mole rat)</t>
    </r>
  </si>
  <si>
    <r>
      <t xml:space="preserve">Cavia aperea                       </t>
    </r>
    <r>
      <rPr>
        <sz val="12"/>
        <color theme="1"/>
        <rFont val="Times New Roman"/>
        <family val="1"/>
      </rPr>
      <t>(Guinea pig)</t>
    </r>
  </si>
  <si>
    <r>
      <t>Mus musculus</t>
    </r>
    <r>
      <rPr>
        <sz val="12"/>
        <color theme="1"/>
        <rFont val="Times New Roman"/>
        <family val="1"/>
      </rPr>
      <t xml:space="preserve">                     (Mouse)</t>
    </r>
  </si>
  <si>
    <r>
      <t xml:space="preserve">Tupaia belangeri                </t>
    </r>
    <r>
      <rPr>
        <sz val="12"/>
        <color theme="1"/>
        <rFont val="Times New Roman"/>
        <family val="1"/>
      </rPr>
      <t>(Chinese tree shrew)</t>
    </r>
  </si>
  <si>
    <r>
      <t xml:space="preserve">Microcebus murinus               </t>
    </r>
    <r>
      <rPr>
        <sz val="12"/>
        <color theme="1"/>
        <rFont val="Times New Roman"/>
        <family val="1"/>
      </rPr>
      <t>(Gray mouse lemur)</t>
    </r>
  </si>
  <si>
    <r>
      <t xml:space="preserve">Aotus nancymae                   </t>
    </r>
    <r>
      <rPr>
        <sz val="12"/>
        <color theme="1"/>
        <rFont val="Times New Roman"/>
        <family val="1"/>
      </rPr>
      <t>(Nancy Ma's night monkey)</t>
    </r>
  </si>
  <si>
    <r>
      <t>Macaca mulatta</t>
    </r>
    <r>
      <rPr>
        <sz val="12"/>
        <color theme="1"/>
        <rFont val="Times New Roman"/>
        <family val="1"/>
      </rPr>
      <t xml:space="preserve">          (Indochinese rhesus macaque)</t>
    </r>
  </si>
  <si>
    <r>
      <t xml:space="preserve">Papio Anubis                        </t>
    </r>
    <r>
      <rPr>
        <sz val="12"/>
        <color theme="1"/>
        <rFont val="Times New Roman"/>
        <family val="1"/>
      </rPr>
      <t>(Olive baboon)</t>
    </r>
  </si>
  <si>
    <t>Chlorocebus sabaeus            (Green Monkey)</t>
  </si>
  <si>
    <r>
      <t xml:space="preserve">Pithecia Pithecia                  </t>
    </r>
    <r>
      <rPr>
        <sz val="12"/>
        <color theme="1"/>
        <rFont val="Times New Roman"/>
        <family val="1"/>
      </rPr>
      <t>(white-faced saki)</t>
    </r>
  </si>
  <si>
    <r>
      <t xml:space="preserve">Hylobates lar                              </t>
    </r>
    <r>
      <rPr>
        <sz val="12"/>
        <color theme="1"/>
        <rFont val="Times New Roman"/>
        <family val="1"/>
      </rPr>
      <t>(lar gibbon)</t>
    </r>
  </si>
  <si>
    <r>
      <t>Gorilla gorilla</t>
    </r>
    <r>
      <rPr>
        <sz val="12"/>
        <color theme="1"/>
        <rFont val="Times New Roman"/>
        <family val="1"/>
      </rPr>
      <t xml:space="preserve">                   (Gorillas)</t>
    </r>
  </si>
  <si>
    <r>
      <t xml:space="preserve">Mandrillus leucophaeus    </t>
    </r>
    <r>
      <rPr>
        <sz val="12"/>
        <color theme="1"/>
        <rFont val="Times New Roman"/>
        <family val="1"/>
      </rPr>
      <t>(Drill)</t>
    </r>
  </si>
  <si>
    <r>
      <t xml:space="preserve">Saimiri boliviensis boliviensis </t>
    </r>
    <r>
      <rPr>
        <sz val="12"/>
        <color theme="1"/>
        <rFont val="Times New Roman"/>
        <family val="1"/>
      </rPr>
      <t>(Bolivian squirrel monkey)</t>
    </r>
  </si>
  <si>
    <r>
      <t xml:space="preserve">Pongo abelli                      </t>
    </r>
    <r>
      <rPr>
        <sz val="12"/>
        <color theme="1"/>
        <rFont val="Times New Roman"/>
        <family val="1"/>
      </rPr>
      <t>(Sumatran orangutan)</t>
    </r>
  </si>
  <si>
    <r>
      <t xml:space="preserve">Pan troglodytes           </t>
    </r>
    <r>
      <rPr>
        <sz val="12"/>
        <color theme="1"/>
        <rFont val="Times New Roman"/>
        <family val="1"/>
      </rPr>
      <t>(Chimpanzee)</t>
    </r>
  </si>
  <si>
    <r>
      <t xml:space="preserve">Homo sapiens                     </t>
    </r>
    <r>
      <rPr>
        <sz val="12"/>
        <color theme="1"/>
        <rFont val="Times New Roman"/>
        <family val="1"/>
      </rPr>
      <t>(human)</t>
    </r>
  </si>
  <si>
    <r>
      <t xml:space="preserve">Thamnophis sirtalis         </t>
    </r>
    <r>
      <rPr>
        <sz val="12"/>
        <color theme="1"/>
        <rFont val="Times New Roman"/>
        <family val="1"/>
      </rPr>
      <t>(Common garter snake)</t>
    </r>
  </si>
  <si>
    <r>
      <t xml:space="preserve">Pogona vitticeps                 </t>
    </r>
    <r>
      <rPr>
        <sz val="12"/>
        <color theme="1"/>
        <rFont val="Times New Roman"/>
        <family val="1"/>
      </rPr>
      <t>(Central bearded dragon)</t>
    </r>
  </si>
  <si>
    <r>
      <t xml:space="preserve">Sphaerodactylus inigoi          </t>
    </r>
    <r>
      <rPr>
        <sz val="12"/>
        <color theme="1"/>
        <rFont val="Times New Roman"/>
        <family val="1"/>
      </rPr>
      <t>(Big-scaled least gecko)</t>
    </r>
  </si>
  <si>
    <r>
      <t>Cyprinus carpio</t>
    </r>
    <r>
      <rPr>
        <sz val="12"/>
        <color theme="1"/>
        <rFont val="Times New Roman"/>
        <family val="1"/>
      </rPr>
      <t xml:space="preserve">                (Common carp)</t>
    </r>
  </si>
  <si>
    <r>
      <t xml:space="preserve">Clupea harengus              </t>
    </r>
    <r>
      <rPr>
        <sz val="12"/>
        <color theme="1"/>
        <rFont val="Times New Roman"/>
        <family val="1"/>
      </rPr>
      <t>(Atlantic herring)</t>
    </r>
  </si>
  <si>
    <r>
      <t xml:space="preserve">Eublepharis macularius </t>
    </r>
    <r>
      <rPr>
        <sz val="12"/>
        <color theme="1"/>
        <rFont val="Times New Roman"/>
        <family val="1"/>
      </rPr>
      <t xml:space="preserve">(Leopard gecko) </t>
    </r>
  </si>
  <si>
    <r>
      <t xml:space="preserve">Coleonyx brevis                      </t>
    </r>
    <r>
      <rPr>
        <sz val="12"/>
        <color theme="1"/>
        <rFont val="Times New Roman"/>
        <family val="1"/>
      </rPr>
      <t>(Texas banded gecko)</t>
    </r>
  </si>
  <si>
    <r>
      <t xml:space="preserve">Chrysemys picta                </t>
    </r>
    <r>
      <rPr>
        <sz val="12"/>
        <color theme="1"/>
        <rFont val="Times New Roman"/>
        <family val="1"/>
      </rPr>
      <t>(Painted turtle)</t>
    </r>
  </si>
  <si>
    <r>
      <t xml:space="preserve">Salmo salar                       </t>
    </r>
    <r>
      <rPr>
        <sz val="12"/>
        <color theme="1"/>
        <rFont val="Times New Roman"/>
        <family val="1"/>
      </rPr>
      <t>(Atlantic salmon)</t>
    </r>
  </si>
  <si>
    <r>
      <t xml:space="preserve">Syngnathus scovelli                 </t>
    </r>
    <r>
      <rPr>
        <sz val="12"/>
        <color theme="1"/>
        <rFont val="Times New Roman"/>
        <family val="1"/>
      </rPr>
      <t>(Gulf pipefish)</t>
    </r>
  </si>
  <si>
    <r>
      <t xml:space="preserve">Amphiprio ocellaris          </t>
    </r>
    <r>
      <rPr>
        <sz val="12"/>
        <color theme="1"/>
        <rFont val="Times New Roman"/>
        <family val="1"/>
      </rPr>
      <t>(Common clown fish)</t>
    </r>
  </si>
  <si>
    <r>
      <t xml:space="preserve">Larimichthys crocea            </t>
    </r>
    <r>
      <rPr>
        <sz val="12"/>
        <color theme="1"/>
        <rFont val="Times New Roman"/>
        <family val="1"/>
      </rPr>
      <t>(Large yellow croaker)</t>
    </r>
  </si>
  <si>
    <r>
      <t xml:space="preserve">Cynoglossus semilaevis </t>
    </r>
    <r>
      <rPr>
        <sz val="12"/>
        <color theme="1"/>
        <rFont val="Times New Roman"/>
        <family val="1"/>
      </rPr>
      <t>(Tongue sole)</t>
    </r>
  </si>
  <si>
    <r>
      <t xml:space="preserve">Paralichthys olivaceus </t>
    </r>
    <r>
      <rPr>
        <sz val="12"/>
        <color theme="1"/>
        <rFont val="Times New Roman"/>
        <family val="1"/>
      </rPr>
      <t>(Japanese flounder)</t>
    </r>
  </si>
  <si>
    <r>
      <t xml:space="preserve">Betta splendens                  </t>
    </r>
    <r>
      <rPr>
        <sz val="12"/>
        <color theme="1"/>
        <rFont val="Times New Roman"/>
        <family val="1"/>
      </rPr>
      <t>(Siamese fighting fish)</t>
    </r>
  </si>
  <si>
    <r>
      <t xml:space="preserve">Poecilia reticulata             </t>
    </r>
    <r>
      <rPr>
        <sz val="12"/>
        <color theme="1"/>
        <rFont val="Times New Roman"/>
        <family val="1"/>
      </rPr>
      <t>(Guppy)</t>
    </r>
  </si>
  <si>
    <t xml:space="preserve">                 Database</t>
  </si>
  <si>
    <t>Eukaryota_odb10 </t>
  </si>
  <si>
    <t>Cyprinodontiformes_odb10</t>
  </si>
  <si>
    <t>Ratio</t>
  </si>
  <si>
    <t>Parental</t>
  </si>
  <si>
    <t>homeothermic</t>
  </si>
  <si>
    <r>
      <t>AAC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CAG</t>
    </r>
  </si>
  <si>
    <r>
      <t>ACA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TTC</t>
    </r>
  </si>
  <si>
    <r>
      <t>GCT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CAA</t>
    </r>
  </si>
  <si>
    <r>
      <t>GCC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ATT</t>
    </r>
  </si>
  <si>
    <r>
      <t>TTA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GGA</t>
    </r>
  </si>
  <si>
    <r>
      <t>TCA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TGG</t>
    </r>
  </si>
  <si>
    <r>
      <t>TCA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TGG</t>
    </r>
  </si>
  <si>
    <r>
      <t>ATA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GTT</t>
    </r>
  </si>
  <si>
    <r>
      <t>ATA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GTT</t>
    </r>
  </si>
  <si>
    <r>
      <t>TTT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TCA</t>
    </r>
  </si>
  <si>
    <r>
      <t>TTT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TCA</t>
    </r>
  </si>
  <si>
    <r>
      <t>TTA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GGA</t>
    </r>
  </si>
  <si>
    <r>
      <t>CAT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ATT</t>
    </r>
  </si>
  <si>
    <r>
      <t>CAT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ATT</t>
    </r>
  </si>
  <si>
    <r>
      <t>AAC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CAG</t>
    </r>
  </si>
  <si>
    <r>
      <t>CAC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CTT</t>
    </r>
  </si>
  <si>
    <r>
      <t>CAC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CTT</t>
    </r>
  </si>
  <si>
    <r>
      <t>AGG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TTT</t>
    </r>
  </si>
  <si>
    <r>
      <t>AGG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TTT</t>
    </r>
  </si>
  <si>
    <r>
      <t>GCC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ATT</t>
    </r>
  </si>
  <si>
    <r>
      <t>GCT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CAA</t>
    </r>
  </si>
  <si>
    <r>
      <t>ACA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TTC</t>
    </r>
  </si>
  <si>
    <r>
      <t>ACT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TGA</t>
    </r>
  </si>
  <si>
    <r>
      <t>ACT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TGA</t>
    </r>
  </si>
  <si>
    <r>
      <t>TTC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ATT</t>
    </r>
  </si>
  <si>
    <r>
      <t>TTC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ATT</t>
    </r>
  </si>
  <si>
    <r>
      <t>CTG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TGA</t>
    </r>
  </si>
  <si>
    <r>
      <t>CTG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TGA</t>
    </r>
  </si>
  <si>
    <r>
      <t>TTT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CTG</t>
    </r>
  </si>
  <si>
    <r>
      <t>TTT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CTG</t>
    </r>
  </si>
  <si>
    <r>
      <t>TTC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AAT</t>
    </r>
  </si>
  <si>
    <r>
      <t>TTC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AAT</t>
    </r>
  </si>
  <si>
    <r>
      <t>GCT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CCG</t>
    </r>
  </si>
  <si>
    <r>
      <t>GCT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CCG</t>
    </r>
  </si>
  <si>
    <r>
      <t>ACC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ACG</t>
    </r>
  </si>
  <si>
    <r>
      <t>ACC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ACG</t>
    </r>
  </si>
  <si>
    <r>
      <t>CTA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GCC</t>
    </r>
  </si>
  <si>
    <r>
      <t>CTA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GCC</t>
    </r>
  </si>
  <si>
    <r>
      <t>GGC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TAT</t>
    </r>
  </si>
  <si>
    <r>
      <t>AAA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ATT</t>
    </r>
  </si>
  <si>
    <r>
      <t>AAA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ATT</t>
    </r>
  </si>
  <si>
    <r>
      <t>CGA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TGG</t>
    </r>
  </si>
  <si>
    <r>
      <t>CGA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TGG</t>
    </r>
  </si>
  <si>
    <r>
      <t>GTC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TCA</t>
    </r>
  </si>
  <si>
    <r>
      <t>GTC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TCA</t>
    </r>
  </si>
  <si>
    <r>
      <t>AGG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CAG</t>
    </r>
  </si>
  <si>
    <r>
      <t>AGG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CAG</t>
    </r>
  </si>
  <si>
    <r>
      <t>CAA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TTG</t>
    </r>
  </si>
  <si>
    <r>
      <t>CAA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TTG</t>
    </r>
  </si>
  <si>
    <r>
      <t>CGC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GCT</t>
    </r>
  </si>
  <si>
    <r>
      <t>CGC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GCT</t>
    </r>
  </si>
  <si>
    <r>
      <t>GGC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TAT</t>
    </r>
  </si>
  <si>
    <r>
      <t>TTA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GTA</t>
    </r>
  </si>
  <si>
    <r>
      <t>TTA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GTA</t>
    </r>
  </si>
  <si>
    <r>
      <t>AAC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TCA</t>
    </r>
  </si>
  <si>
    <r>
      <t>AAC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TCA</t>
    </r>
  </si>
  <si>
    <r>
      <t>AGC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GCG</t>
    </r>
  </si>
  <si>
    <r>
      <t>AGC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GCG</t>
    </r>
  </si>
  <si>
    <r>
      <t>TTC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GCG</t>
    </r>
  </si>
  <si>
    <r>
      <t>TTC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GCG</t>
    </r>
  </si>
  <si>
    <r>
      <t>ATT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TGT</t>
    </r>
  </si>
  <si>
    <r>
      <t>ATT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TGT</t>
    </r>
  </si>
  <si>
    <r>
      <t>CTG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AAC</t>
    </r>
  </si>
  <si>
    <r>
      <t>CTG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AAC</t>
    </r>
  </si>
  <si>
    <r>
      <t>GTG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TGT</t>
    </r>
  </si>
  <si>
    <r>
      <t>GTG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TGT</t>
    </r>
  </si>
  <si>
    <r>
      <t>AGG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CAT</t>
    </r>
  </si>
  <si>
    <r>
      <t>TCC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CGG</t>
    </r>
  </si>
  <si>
    <r>
      <t>TCC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CGG</t>
    </r>
  </si>
  <si>
    <r>
      <t>AGG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CAT</t>
    </r>
  </si>
  <si>
    <r>
      <t>CAA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TGT</t>
    </r>
  </si>
  <si>
    <r>
      <t>CAA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TGT</t>
    </r>
  </si>
  <si>
    <r>
      <t>CAC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GGT</t>
    </r>
  </si>
  <si>
    <r>
      <t>CAC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GGT</t>
    </r>
  </si>
  <si>
    <r>
      <t>GGC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ATG</t>
    </r>
  </si>
  <si>
    <r>
      <t>GGC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ATG</t>
    </r>
  </si>
  <si>
    <r>
      <t>TAC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ACG</t>
    </r>
  </si>
  <si>
    <r>
      <t>TAC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ACG</t>
    </r>
  </si>
  <si>
    <r>
      <t>TGA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GAT</t>
    </r>
  </si>
  <si>
    <r>
      <t>TGA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GAT</t>
    </r>
  </si>
  <si>
    <r>
      <t>TCT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TGG</t>
    </r>
  </si>
  <si>
    <r>
      <t>TCT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TGG</t>
    </r>
  </si>
  <si>
    <r>
      <t>AGA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GAG</t>
    </r>
  </si>
  <si>
    <r>
      <t>AGA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GAG</t>
    </r>
  </si>
  <si>
    <r>
      <t>GTT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TTA</t>
    </r>
  </si>
  <si>
    <r>
      <t>GTT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TTA</t>
    </r>
  </si>
  <si>
    <r>
      <t>AAA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CCA</t>
    </r>
  </si>
  <si>
    <r>
      <t>AAA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CCA</t>
    </r>
  </si>
  <si>
    <r>
      <t>AAT</t>
    </r>
    <r>
      <rPr>
        <b/>
        <sz val="12"/>
        <rFont val="Times New Roman"/>
        <family val="1"/>
      </rPr>
      <t>T</t>
    </r>
    <r>
      <rPr>
        <sz val="12"/>
        <rFont val="Times New Roman"/>
        <family val="1"/>
      </rPr>
      <t>GGG</t>
    </r>
  </si>
  <si>
    <r>
      <t>AAT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GGG</t>
    </r>
  </si>
  <si>
    <r>
      <t>TAA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AGA</t>
    </r>
  </si>
  <si>
    <r>
      <t>TAA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AGA</t>
    </r>
  </si>
  <si>
    <r>
      <t>GCA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GCA</t>
    </r>
  </si>
  <si>
    <r>
      <t>GCA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GCA</t>
    </r>
  </si>
  <si>
    <r>
      <t>TTT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TGA</t>
    </r>
  </si>
  <si>
    <r>
      <t>TTT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TGA</t>
    </r>
  </si>
  <si>
    <r>
      <t>GAC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GTC</t>
    </r>
  </si>
  <si>
    <r>
      <t>GAC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GTC</t>
    </r>
  </si>
  <si>
    <r>
      <t>TTT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TGA</t>
    </r>
  </si>
  <si>
    <r>
      <t>TTG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TAA</t>
    </r>
  </si>
  <si>
    <r>
      <t>TTG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TAA</t>
    </r>
  </si>
  <si>
    <r>
      <t>AAT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TAT</t>
    </r>
  </si>
  <si>
    <r>
      <t>AAT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TAT</t>
    </r>
  </si>
  <si>
    <r>
      <t>TAA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CAC</t>
    </r>
  </si>
  <si>
    <r>
      <t>TAA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CAC</t>
    </r>
  </si>
  <si>
    <r>
      <t>TTT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GAG</t>
    </r>
  </si>
  <si>
    <r>
      <t>TTT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GAG</t>
    </r>
  </si>
  <si>
    <r>
      <t>ACT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ATT</t>
    </r>
  </si>
  <si>
    <r>
      <t>ACT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ATT</t>
    </r>
  </si>
  <si>
    <r>
      <t>GAA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TAG</t>
    </r>
  </si>
  <si>
    <r>
      <t>GAA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TAG</t>
    </r>
  </si>
  <si>
    <r>
      <t>CTT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CTT</t>
    </r>
  </si>
  <si>
    <r>
      <t>CTT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CTT</t>
    </r>
  </si>
  <si>
    <r>
      <t>TTT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CCC</t>
    </r>
  </si>
  <si>
    <r>
      <t>TTT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CCC</t>
    </r>
  </si>
  <si>
    <r>
      <t>TAG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TAT</t>
    </r>
  </si>
  <si>
    <r>
      <t>TAG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TAT</t>
    </r>
  </si>
  <si>
    <r>
      <t>CAA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AGC</t>
    </r>
  </si>
  <si>
    <r>
      <t>CAA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AGC</t>
    </r>
  </si>
  <si>
    <r>
      <t>TTT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TGT</t>
    </r>
  </si>
  <si>
    <r>
      <t>TTT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TGT</t>
    </r>
  </si>
  <si>
    <t xml:space="preserve">Ref </t>
  </si>
  <si>
    <t xml:space="preserve">Mutated </t>
  </si>
  <si>
    <r>
      <t>TTT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TTT</t>
    </r>
  </si>
  <si>
    <r>
      <t>TTT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TTT</t>
    </r>
  </si>
  <si>
    <r>
      <t>TCT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AAA</t>
    </r>
  </si>
  <si>
    <r>
      <t>TCT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AAA</t>
    </r>
  </si>
  <si>
    <r>
      <t>ACT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ATC</t>
    </r>
  </si>
  <si>
    <r>
      <t>ACT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ATC</t>
    </r>
  </si>
  <si>
    <r>
      <t>TCG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ACA</t>
    </r>
  </si>
  <si>
    <r>
      <t>TCG</t>
    </r>
    <r>
      <rPr>
        <b/>
        <sz val="12"/>
        <rFont val="Times New Roman"/>
        <family val="1"/>
      </rPr>
      <t>T</t>
    </r>
    <r>
      <rPr>
        <sz val="12"/>
        <rFont val="Times New Roman"/>
        <family val="1"/>
      </rPr>
      <t>ACA</t>
    </r>
  </si>
  <si>
    <r>
      <t>CGG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GCT</t>
    </r>
  </si>
  <si>
    <r>
      <t>CGG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GCT</t>
    </r>
  </si>
  <si>
    <r>
      <t>CTG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GAT</t>
    </r>
  </si>
  <si>
    <r>
      <t>CTG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GAT</t>
    </r>
  </si>
  <si>
    <r>
      <t>CTT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ACA</t>
    </r>
  </si>
  <si>
    <r>
      <t>CTT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ACA</t>
    </r>
  </si>
  <si>
    <r>
      <t>ACT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TTT</t>
    </r>
  </si>
  <si>
    <r>
      <t>ACT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TTT</t>
    </r>
  </si>
  <si>
    <t>C/G(4/5)*</t>
  </si>
  <si>
    <t>G/A(4/15)*</t>
  </si>
  <si>
    <t>G/T(4/5)*</t>
  </si>
  <si>
    <r>
      <t>TTT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TTC</t>
    </r>
  </si>
  <si>
    <t>A/T(5/3)*</t>
  </si>
  <si>
    <r>
      <t>TTT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TTC</t>
    </r>
  </si>
  <si>
    <r>
      <t>TGC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TTC</t>
    </r>
  </si>
  <si>
    <r>
      <t>TGC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TTC</t>
    </r>
  </si>
  <si>
    <r>
      <t>TTT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CCC</t>
    </r>
  </si>
  <si>
    <r>
      <t>CAT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ACG</t>
    </r>
  </si>
  <si>
    <r>
      <t>CAT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ACG</t>
    </r>
  </si>
  <si>
    <r>
      <t>CCT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TGT</t>
    </r>
  </si>
  <si>
    <r>
      <t>CCT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TGT</t>
    </r>
  </si>
  <si>
    <r>
      <t>TTC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GGG</t>
    </r>
  </si>
  <si>
    <r>
      <t>TTC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GGG</t>
    </r>
  </si>
  <si>
    <r>
      <t>CAC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TGT</t>
    </r>
  </si>
  <si>
    <r>
      <t>CAC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TGT</t>
    </r>
  </si>
  <si>
    <r>
      <t>GCT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TGG</t>
    </r>
  </si>
  <si>
    <r>
      <t>GCT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TGG</t>
    </r>
  </si>
  <si>
    <r>
      <t>GAG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ATT</t>
    </r>
  </si>
  <si>
    <r>
      <t>GAG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ATT</t>
    </r>
  </si>
  <si>
    <r>
      <t>CTC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AGT</t>
    </r>
  </si>
  <si>
    <r>
      <t>CTC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AGT</t>
    </r>
  </si>
  <si>
    <r>
      <t>ATA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CTC</t>
    </r>
  </si>
  <si>
    <r>
      <t>ATA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CTC</t>
    </r>
  </si>
  <si>
    <r>
      <t>ATT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AGC</t>
    </r>
  </si>
  <si>
    <r>
      <t>ATT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AGC</t>
    </r>
  </si>
  <si>
    <r>
      <t>AGC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ACC</t>
    </r>
  </si>
  <si>
    <r>
      <t>AGC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ACC</t>
    </r>
  </si>
  <si>
    <r>
      <t>CGG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CCA</t>
    </r>
  </si>
  <si>
    <r>
      <t>CGG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CCA</t>
    </r>
  </si>
  <si>
    <r>
      <t>GCC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CCA</t>
    </r>
  </si>
  <si>
    <r>
      <t>GCC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CCA</t>
    </r>
  </si>
  <si>
    <r>
      <t>ATC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TTT</t>
    </r>
  </si>
  <si>
    <r>
      <t>ATC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TTT</t>
    </r>
  </si>
  <si>
    <r>
      <t>AAC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TCA</t>
    </r>
  </si>
  <si>
    <r>
      <t>AAC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TCA</t>
    </r>
  </si>
  <si>
    <r>
      <t>GCA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GTC</t>
    </r>
  </si>
  <si>
    <r>
      <t>GCA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GTC</t>
    </r>
  </si>
  <si>
    <r>
      <t>TGA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ACC</t>
    </r>
  </si>
  <si>
    <r>
      <t>TGA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ACC</t>
    </r>
  </si>
  <si>
    <r>
      <t>AAA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GAA</t>
    </r>
  </si>
  <si>
    <r>
      <t>AAA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GAA</t>
    </r>
  </si>
  <si>
    <r>
      <t>CCT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CAG</t>
    </r>
  </si>
  <si>
    <r>
      <t>CCT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CAG</t>
    </r>
  </si>
  <si>
    <r>
      <t>GGG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TGC</t>
    </r>
  </si>
  <si>
    <r>
      <t>GGG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TGC</t>
    </r>
  </si>
  <si>
    <r>
      <t>GTT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TTT</t>
    </r>
  </si>
  <si>
    <r>
      <t>GTT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TTT</t>
    </r>
  </si>
  <si>
    <r>
      <t>TAG</t>
    </r>
    <r>
      <rPr>
        <b/>
        <u/>
        <sz val="12"/>
        <rFont val="Times New Roman"/>
        <family val="1"/>
      </rPr>
      <t>C</t>
    </r>
    <r>
      <rPr>
        <sz val="12"/>
        <rFont val="Times New Roman"/>
        <family val="1"/>
      </rPr>
      <t>CTC</t>
    </r>
  </si>
  <si>
    <r>
      <t>TAG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CTC</t>
    </r>
  </si>
  <si>
    <r>
      <t>CAT</t>
    </r>
    <r>
      <rPr>
        <b/>
        <u/>
        <sz val="12"/>
        <rFont val="Times New Roman"/>
        <family val="1"/>
      </rPr>
      <t>G</t>
    </r>
    <r>
      <rPr>
        <sz val="12"/>
        <rFont val="Times New Roman"/>
        <family val="1"/>
      </rPr>
      <t>TCC</t>
    </r>
  </si>
  <si>
    <r>
      <t>CAT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TCC</t>
    </r>
  </si>
  <si>
    <t>Number of Elements*</t>
  </si>
  <si>
    <t>Length Occupied</t>
  </si>
  <si>
    <t>Percentage of Sequence</t>
  </si>
  <si>
    <t>Length</t>
  </si>
  <si>
    <t>Note: Rows in red are false positive DNM calls that were removed after visulization in IGV. Stars (*) at the end of each  genotype are SNPs that were removed by the filtering ceritia and were invited back after IGV visulization.</t>
  </si>
  <si>
    <t>Transcript</t>
  </si>
  <si>
    <t>Protein</t>
  </si>
  <si>
    <t>Go term</t>
  </si>
  <si>
    <t>ENSPREP00000018974</t>
  </si>
  <si>
    <t>monoatomic ion channel activity;	signaling receptor activity;ligand-gated monoatomic ion channel activity</t>
  </si>
  <si>
    <t>ENSPREP00000023889/ENSPREP00000023904</t>
  </si>
  <si>
    <t>hydrolase activity; phosphoprotein phosphatase activity; metal ion binding; protein tyrosine phosphatase activity</t>
  </si>
  <si>
    <t>ENSPREP00000022504</t>
  </si>
  <si>
    <t xml:space="preserve">calcium ion binding; endocytosis; membrane;cargo receptor activity; amyloid-beta clearance by transcytosis; plasma membrane;	apolipoprotein binding; amyloid-beta clearance by cellular catabolic process; receptor-mediated endocytosis	</t>
  </si>
  <si>
    <t>ENSPREP00000007263/ENSPREP00000007280</t>
  </si>
  <si>
    <t xml:space="preserve">	intracellular signal transduction	</t>
  </si>
  <si>
    <t>pde4d</t>
  </si>
  <si>
    <t>si:dkey-266m15.6</t>
  </si>
  <si>
    <t>lrp1aa</t>
  </si>
  <si>
    <t>eya2</t>
  </si>
  <si>
    <t>grin2bb</t>
  </si>
  <si>
    <t>negative regulation of cAMP-mediated signaling;  ATPase binding; 3',5'-cyclic-AMP phosphodiesterase activity; perinuclear region of cytoplasm; regulation of cardiac muscle cell contraction; transmembrane transporter binding; 	nucleus; signal transduction; cytosol</t>
  </si>
  <si>
    <t>ENSPRET00000000990.1</t>
  </si>
  <si>
    <t xml:space="preserve">	ENSPREP00000000951</t>
  </si>
  <si>
    <t>Gene</t>
  </si>
  <si>
    <t>ENSPRET00000019166.1</t>
  </si>
  <si>
    <t>stxbp5a</t>
  </si>
  <si>
    <t>ENSPRET00000003697.1</t>
  </si>
  <si>
    <t>ENSPREP00000003642</t>
  </si>
  <si>
    <t xml:space="preserve">exocytosis; cytoplasm; plasma membrane; GTPase activator activity; syntaxin binding; myosin II binding; </t>
  </si>
  <si>
    <t xml:space="preserve">	ENSPRET00000002016.1</t>
  </si>
  <si>
    <t>ENSPREP00000001972</t>
  </si>
  <si>
    <t>nhsl1b</t>
  </si>
  <si>
    <t xml:space="preserve">	cell differentiation	</t>
  </si>
  <si>
    <t>atp6v1</t>
  </si>
  <si>
    <t xml:space="preserve">	ENSPRET00000024284.1</t>
  </si>
  <si>
    <t xml:space="preserve">	ENSPREP00000024038</t>
  </si>
  <si>
    <t xml:space="preserve">	proton transmembrane transport; proton-transporting ATPase activity; rotational mechanism	</t>
  </si>
  <si>
    <t>ENSPRET00000014900.1</t>
  </si>
  <si>
    <t xml:space="preserve">	ENSPREP00000014749</t>
  </si>
  <si>
    <t>cytoplasmic stress granule</t>
  </si>
  <si>
    <t>upf1-like</t>
  </si>
  <si>
    <t>ENSPRET00000002405.1</t>
  </si>
  <si>
    <t xml:space="preserve">	ENSPREP00000002357</t>
  </si>
  <si>
    <t>ikzf1</t>
  </si>
  <si>
    <t xml:space="preserve">	metal ion binding; DNA-binding transcription factor activity; 	RNA polymerase II cis-regulatory region sequence-specific DNA binding; regulation of transcription by RNA polymerase II; B cell differentiation; T cell differentiation in thymus		</t>
  </si>
  <si>
    <t>gdpd4a</t>
  </si>
  <si>
    <t xml:space="preserve">phosphoric diester hydrolase activity; 	lipid metabolic process; membrane	</t>
  </si>
  <si>
    <t>unc5a</t>
  </si>
  <si>
    <t>ENSPRET00000008047.1</t>
  </si>
  <si>
    <t>ENSPREP00000007953</t>
  </si>
  <si>
    <t>golgi stack; protein N-linked glycosylation; acetylglucosaminyltransferase activity; endoplasmic reticulum; endoplasmic reticulum-Golgi intermediate compartment</t>
  </si>
  <si>
    <t xml:space="preserve">plasma membrane; netrin receptor activity; 	netrin-activated signaling pathway; signal transduction; anterior/posterior axon guidance	</t>
  </si>
  <si>
    <t>mgat4 family member D</t>
  </si>
  <si>
    <t>gabra6a</t>
  </si>
  <si>
    <t>ENSPRET00000007862.1/ENSPRET00000007911.1</t>
  </si>
  <si>
    <t>ENSPREP00000007770/ENSPREP00000007819</t>
  </si>
  <si>
    <t>postsynaptic membrane; 	chloride channel activity; 	monoatomic ion channel activity; transmembrane signaling receptor activity; GABA-A receptor activity; extracellular ligand-gated monoatomic ion channel activity; transmembrane signaling receptor activity</t>
  </si>
  <si>
    <t>mxd4</t>
  </si>
  <si>
    <t>ENSPRET00000008476.1/ENSPRET00000008465.1</t>
  </si>
  <si>
    <t>ENSPREP00000008378/ENSPREP00000008369</t>
  </si>
  <si>
    <t>tbc1d1</t>
  </si>
  <si>
    <t>ENSPREP00000010258/ENSPREP00000010309/ENSPREP00000010209/ENSPREP00000010335/ENSPREP00000010407</t>
  </si>
  <si>
    <t>ENSPRET00000010376.1/ENSPRET00000010426.1/ENSPRET00000010326.1/ENSPRET00000010290.1/ENSPRET00000010526.1
ENSPRET00000010526.1</t>
  </si>
  <si>
    <t>n4bp2</t>
  </si>
  <si>
    <t>ENSPRET00000011500.1/ENSPRET00000011519.1</t>
  </si>
  <si>
    <t>si:ch211-181l5.2</t>
  </si>
  <si>
    <t>mid1ip1b</t>
  </si>
  <si>
    <t>ENSPRET00000015492.1</t>
  </si>
  <si>
    <t>ENSPRET00000023738.1</t>
  </si>
  <si>
    <t>adcyap1r1a</t>
  </si>
  <si>
    <t>ENSPREG00000009044</t>
  </si>
  <si>
    <t>ENSPRET00000013432.1/ENSPRET00000013472.1</t>
  </si>
  <si>
    <t>pou6f1</t>
  </si>
  <si>
    <t>ENSPRET00000033635.1/ENSPRET00000033632.1</t>
  </si>
  <si>
    <t>ENSPREP00000033257/ENSPREP00000033254</t>
  </si>
  <si>
    <t>kank3</t>
  </si>
  <si>
    <t xml:space="preserve">	ENSPRET00000017577.1</t>
  </si>
  <si>
    <t xml:space="preserve">	ENSPREP00000017392</t>
  </si>
  <si>
    <t>nlgn1</t>
  </si>
  <si>
    <t>ENSPRET00000019520.1/ENSPRET00000019538.1</t>
  </si>
  <si>
    <t>ENSPREP00000019314/ENSPREP00000019332</t>
  </si>
  <si>
    <t>gpc6b</t>
  </si>
  <si>
    <t xml:space="preserve">	ENSPRET00000003194.1/ENSPRET00000003213.1</t>
  </si>
  <si>
    <t>ENSPREP00000003140/ENSPREP00000003159</t>
  </si>
  <si>
    <t>cers4a</t>
  </si>
  <si>
    <t>ENSPRET00000024960.1/ENSPRET00000024944.1/ENSPRET00000024973.1</t>
  </si>
  <si>
    <t>ENSPREP00000024712/ENSPREP00000024696/ENSPREP00000024724</t>
  </si>
  <si>
    <t>ncln</t>
  </si>
  <si>
    <t>ENSPRET00000026068.1/ENSPRET00000026051.1</t>
  </si>
  <si>
    <t>ENSPREP00000025793/ENSPREP00000025810</t>
  </si>
  <si>
    <t>ENSPREP00000019434</t>
  </si>
  <si>
    <t>ENSPRET00000019643.1</t>
  </si>
  <si>
    <t>ENSPREP00000015335</t>
  </si>
  <si>
    <t>ENSPREP00000011373/ENSPREP00000011392</t>
  </si>
  <si>
    <t>ENSPREP0000002349</t>
  </si>
  <si>
    <t>smpd4</t>
  </si>
  <si>
    <t>ENSPREP00000031033/ENSPREP00000031067/ENSPREP00000031009</t>
  </si>
  <si>
    <t>ENSPRET00000031386.1/ENSPRET00000031420.1/	ENSPRET00000031361.1</t>
  </si>
  <si>
    <t>nisch</t>
  </si>
  <si>
    <t xml:space="preserve">	ENSPRET00000014431.1</t>
  </si>
  <si>
    <t>ENSPREP00000014286</t>
  </si>
  <si>
    <t>igsf21a</t>
  </si>
  <si>
    <t>ENSPRET00000021184.1/ENSPRET00000021176.1</t>
  </si>
  <si>
    <t>ENSPREP00000020960/ENSPREP00000020952</t>
  </si>
  <si>
    <t xml:space="preserve">	ENSPRET00000026975.1</t>
  </si>
  <si>
    <t>ENSPREP00000026696</t>
  </si>
  <si>
    <t>uba3</t>
  </si>
  <si>
    <t xml:space="preserve">	ENSPRET00000005609.1</t>
  </si>
  <si>
    <t xml:space="preserve">	ENSPREP00000005534</t>
  </si>
  <si>
    <t>cpne8</t>
  </si>
  <si>
    <t>tsg101a</t>
  </si>
  <si>
    <t>ENSPRET00000029041.1/ENSPRET00000029072.1</t>
  </si>
  <si>
    <t>ENSPREP00000028724/ENSPREP00000028752</t>
  </si>
  <si>
    <t xml:space="preserve">	ENSPREP00000025378</t>
  </si>
  <si>
    <t xml:space="preserve">	ENSPRET00000025632.1</t>
  </si>
  <si>
    <t>ENSPREG00000017139</t>
  </si>
  <si>
    <t>pdlim5a</t>
  </si>
  <si>
    <t>ENSPREP00000029223/ENSPREP00000029216/ENSPREP00000029251/ENSPREP00000029251</t>
  </si>
  <si>
    <t>ENSPRET00000029555.1/ENSPRET00000029547.1/ENSPRET00000029583.1/ENSPRET00000029583.1</t>
  </si>
  <si>
    <t>gria3b</t>
  </si>
  <si>
    <t>ENSPRET00000007261.1/ENSPRET00000007305.1/ENSPRET00000007286.1/ENSPRET00000007367.1</t>
  </si>
  <si>
    <t>ENSPREP00000007170/ENSPREP00000007214/ENSPREP00000007195/ENSPREP00000007275</t>
  </si>
  <si>
    <t>ENSPREG00000006548</t>
  </si>
  <si>
    <t>ENSPRET00000009782.1/ENSPRET00000009796.1/ENSPRET00000009807.1/ENSPRET00000009892.1/ENSPRET00000009926.1</t>
  </si>
  <si>
    <t>ENSPREP00000009666/ENSPREP00000009680/ENSPREP00000009691/ENSPREP00000009776/ENSPREP00000009810</t>
  </si>
  <si>
    <t>tapbp.2</t>
  </si>
  <si>
    <t xml:space="preserve">	ENSPREP00000003577</t>
  </si>
  <si>
    <t xml:space="preserve">	ENSPRET00000003632.1</t>
  </si>
  <si>
    <t>sorl1</t>
  </si>
  <si>
    <t xml:space="preserve">	ENSPRET00000023832.1</t>
  </si>
  <si>
    <t xml:space="preserve">	ENSPREP00000023592</t>
  </si>
  <si>
    <t xml:space="preserve">	ENSPRET00000024280.1</t>
  </si>
  <si>
    <t xml:space="preserve">	ENSPREP00000024034</t>
  </si>
  <si>
    <t>cwf19l2</t>
  </si>
  <si>
    <t>ENSPRET00000031290.1</t>
  </si>
  <si>
    <t xml:space="preserve">	ENSPREP00000030938</t>
  </si>
  <si>
    <t>adam1</t>
  </si>
  <si>
    <t xml:space="preserve">	ENSPRET00000017573.1</t>
  </si>
  <si>
    <t xml:space="preserve">	ENSPREP00000017388</t>
  </si>
  <si>
    <t xml:space="preserve">	ENSPRET00000017669.1</t>
  </si>
  <si>
    <t>ENSPREP00000017484</t>
  </si>
  <si>
    <t>crtac1b</t>
  </si>
  <si>
    <t xml:space="preserve">	ENSPRET00000029207.1</t>
  </si>
  <si>
    <t>ENSPREP00000028886</t>
  </si>
  <si>
    <t>sp8b</t>
  </si>
  <si>
    <t xml:space="preserve">	ENSPRET00000002911.1</t>
  </si>
  <si>
    <t xml:space="preserve">	ENSPREP00000002860</t>
  </si>
  <si>
    <t xml:space="preserve">	ENSPRET00000016549.1</t>
  </si>
  <si>
    <t>ENSPREP00000016371</t>
  </si>
  <si>
    <t>ENSPRET00000021290.1</t>
  </si>
  <si>
    <t>ENSPREP00000021064</t>
  </si>
  <si>
    <t>ENSPRET00000028729.1</t>
  </si>
  <si>
    <t>cntnap3</t>
  </si>
  <si>
    <t xml:space="preserve">	ENSPREP00000028417</t>
  </si>
  <si>
    <t xml:space="preserve">	ENSPREG00000021590</t>
  </si>
  <si>
    <t>ENSPRET00000032234.1/ENSPRET00000032242.1</t>
  </si>
  <si>
    <t>ENSPREP00000031874/ENSPREP00000031882</t>
  </si>
  <si>
    <t>stim2b</t>
  </si>
  <si>
    <t>ENSPRET00000017080.1</t>
  </si>
  <si>
    <t xml:space="preserve">	ENSPREP00000016900</t>
  </si>
  <si>
    <t xml:space="preserve">	ENSPRET00000029918.1</t>
  </si>
  <si>
    <t xml:space="preserve">	ENSPREP00000029584</t>
  </si>
  <si>
    <t>ENSPRET00000002459.1</t>
  </si>
  <si>
    <t>ENSPREG00000001776</t>
  </si>
  <si>
    <t>ENSPREP00000002411</t>
  </si>
  <si>
    <t>tbc1d24</t>
  </si>
  <si>
    <t xml:space="preserve">	ENSPRET00000028268.1</t>
  </si>
  <si>
    <t xml:space="preserve">	ENSPREP00000027961</t>
  </si>
  <si>
    <t>ENSPREG00000020379</t>
  </si>
  <si>
    <t>ENSPRET00000030431.1</t>
  </si>
  <si>
    <t xml:space="preserve">	ENSPREP00000030090</t>
  </si>
  <si>
    <t>jph3</t>
  </si>
  <si>
    <t>ENSPRET00000032235.1/ENSPRET00000032253.1/ENSPRET00000032246.1</t>
  </si>
  <si>
    <t>ENSPREP00000031875/ENSPREP00000031893/ENSPREP00000031886</t>
  </si>
  <si>
    <t>esr2a</t>
  </si>
  <si>
    <t xml:space="preserve">	ENSPRET00000023449.1</t>
  </si>
  <si>
    <t xml:space="preserve">	ENSPREP00000023210</t>
  </si>
  <si>
    <t>ENSPREG00000010058</t>
  </si>
  <si>
    <t>ENSPRET00000015094.1</t>
  </si>
  <si>
    <t>ENSPREP00000014939</t>
  </si>
  <si>
    <t>ENSPRET00000024721.1/ENSPRET00000024790.1/ENSPRET00000024752.1</t>
  </si>
  <si>
    <t>ENSPREP00000024475/ENSPREP00000024543/ENSPREP00000024507</t>
  </si>
  <si>
    <t>gfra4a</t>
  </si>
  <si>
    <t xml:space="preserve">	ENSPRET00000010181.1</t>
  </si>
  <si>
    <t>ENSPREP00000010065</t>
  </si>
  <si>
    <t>aspg</t>
  </si>
  <si>
    <t xml:space="preserve">	ENSPRET00000016587.1</t>
  </si>
  <si>
    <t>ENSPREP00000016409</t>
  </si>
  <si>
    <t>hook2</t>
  </si>
  <si>
    <t xml:space="preserve">	ENSPRET00000021464.1</t>
  </si>
  <si>
    <t xml:space="preserve">	ENSPREP00000021239</t>
  </si>
  <si>
    <t xml:space="preserve">	ENSPRET00000008792.1</t>
  </si>
  <si>
    <t xml:space="preserve">	ENSPREP00000008687</t>
  </si>
  <si>
    <t>ap1ar</t>
  </si>
  <si>
    <t>ENSPRET00000005435.1</t>
  </si>
  <si>
    <t xml:space="preserve">	ENSPREP00000005364</t>
  </si>
  <si>
    <t xml:space="preserve">	ENSPREG00000017052</t>
  </si>
  <si>
    <t xml:space="preserve">	ENSPRET00000025500.1/ENSPRET00000025506.1</t>
  </si>
  <si>
    <t>ENSPREP00000025249/ENSPREP00000025255</t>
  </si>
  <si>
    <t>ENSPREG00000022083</t>
  </si>
  <si>
    <t>ENSPRET00000032956.1</t>
  </si>
  <si>
    <t>ENSPREP00000032587</t>
  </si>
  <si>
    <t>trib2</t>
  </si>
  <si>
    <t xml:space="preserve">	ENSPRET00000024548.1</t>
  </si>
  <si>
    <t>ENSPREP00000024302</t>
  </si>
  <si>
    <t>microtubule binding; cytoskeleton-dependent intracellular transport; cytoplasmic microtubule organization; centrosome</t>
  </si>
  <si>
    <t>myhz1.1-like</t>
  </si>
  <si>
    <t>ATP binding; actin binding; nucleotide binding; cytoskeletal motor activity</t>
  </si>
  <si>
    <t>kinesin binding; vesicle targeting, trans-Golgi to endosome; AP-1 adaptor complex binding; endosome</t>
  </si>
  <si>
    <t>protein kinase activity; ATP binding; protein phosphorylation</t>
  </si>
  <si>
    <t xml:space="preserve">	protein dimerization activity	</t>
  </si>
  <si>
    <t xml:space="preserve">	activation of GTPase activity	</t>
  </si>
  <si>
    <t xml:space="preserve">	endonuclease activity</t>
  </si>
  <si>
    <t>plasma membrane;bicellular tight junction assembly; cell adhesion</t>
  </si>
  <si>
    <t>nucleus; microtubule; cytoplasm; cytoskeleton; cytosol; regulation of lipid biosynthetic process; epithelial tube formation; 	microtubule organizing center localization</t>
  </si>
  <si>
    <t>pard3b-like</t>
  </si>
  <si>
    <t xml:space="preserve">protein binding; cell cycle; cell division; bicellular tight junction; cell junction; endomembrane system; protein-containing complex; adherens junction; phosphatidylinositol binding; protein localization	</t>
  </si>
  <si>
    <t>vasoactive intestinal polypeptide receptor activity; G protein-coupled receptor activity; transmembrane signaling receptor activity</t>
  </si>
  <si>
    <t>cytoskeleton; cytoplasm; 	negative regulation of actin filament polymerization</t>
  </si>
  <si>
    <t xml:space="preserve">neurexin family protein binding; cell adhesion; modulation of chemical synaptic transmission; synapse organization; cell junction; 	plasma membrane	</t>
  </si>
  <si>
    <t>transferase activity; DNA binding; nucleus; endoplasmic reticulum membrane; sphingosine N-acyltransferase activity; lipid metabolic process; ceramide biosynthetic process</t>
  </si>
  <si>
    <t xml:space="preserve">ribosome binding; 	plasma membrane; negative regulation of nodal signaling pathway involved in determination of lateral mesoderm left/right asymmetry; endoplasmic reticulum membrane; regulation of signal transduction; plasma membrane; </t>
  </si>
  <si>
    <t xml:space="preserve">sphingomyelin phosphodiesterase activity; sphingomyelin catabolic process; ceramide biosynthetic process; cellular response to tumor necrosis factor; Golgi membrane; nuclear envelope; endoplasmic reticulum; sarcolemma; 	hydrolase activity	</t>
  </si>
  <si>
    <t>phosphatidylinositol binding; phosphatidylinositol binding; integrin binding; alpha-tubulin binding; dynein heavy chain binding; cytoplasm; outer dynein arm assembly</t>
  </si>
  <si>
    <t>heterophilic cell-cell adhesion via plasma membrane cell adhesion molecules; 	adherens junction; 	membrane</t>
  </si>
  <si>
    <t>ATP binding; protein neddylation; nucleotide binding; ligase activity; NEDD8 activating enzyme activity	; ubiquitin-like modifier activating enzyme activity</t>
  </si>
  <si>
    <t>calcium-dependent phospholipid binding; cellular response to calcium ion; plasma membrane</t>
  </si>
  <si>
    <t>tumor susceptibility gene 101 protein-related pthr23306</t>
  </si>
  <si>
    <t xml:space="preserve">DNA binding; nucleus; regulation of DNA-templated transcription	</t>
  </si>
  <si>
    <t xml:space="preserve">postsynaptic membrane; 	monoatomic ion channel activity; ligand-gated monoatomic ion channel activity; signaling receptor activity; ionotropic glutamate receptor activity; 	postsynaptic membrane; cell junction; 	membrane	</t>
  </si>
  <si>
    <t>asparaginase activity; amino acid metabolic process; cellular_component</t>
  </si>
  <si>
    <t xml:space="preserve">signaling receptor activity; external side of plasma membrane; nervous system development; receptor complex; membrane	</t>
  </si>
  <si>
    <t>klhl29</t>
  </si>
  <si>
    <t xml:space="preserve">protein binding	</t>
  </si>
  <si>
    <t>nucleus; metal ion binding; lipid binding; DNA binding; steroid binding; nuclear receptor activity; nuclear steroid receptor activity; DNA-binding transcription factor activity</t>
  </si>
  <si>
    <t xml:space="preserve">endoplasmic reticulum membrane; junctional membrane complex; junctional membrane complex; plasma membrane; regulation of synaptic plasticity; membrane	</t>
  </si>
  <si>
    <t xml:space="preserve">cell junction; synapse; cytoplasmic vesicle; plasma membrane; membrane		</t>
  </si>
  <si>
    <t>pcxb</t>
  </si>
  <si>
    <t>gluconeogenesis; ATP binding; nucleotide binding;  metal ion binding; ligase activity; pyruvate carboxylase activity</t>
  </si>
  <si>
    <t xml:space="preserve">endoplasmic reticulum membrane; metal ion binding; calcium channel regulator activity; calcium ion transport; monoatomic ion transport; activation of store-operated calcium channe; store-operated calcium entryl activity	; plasma membrane; membrane	</t>
  </si>
  <si>
    <t xml:space="preserve">membrane	</t>
  </si>
  <si>
    <t>slc25a36-like</t>
  </si>
  <si>
    <t>lpcat1</t>
  </si>
  <si>
    <t>insyn2a</t>
  </si>
  <si>
    <t>regulation of mitochondrial membrane potential; mitochondrial inner membrane; pyrimidine nucleotide import into mitochondrion</t>
  </si>
  <si>
    <t>1-acylglycerol-3-phosphate O-acyltransferase activity; phospholipid biosynthetic process; Golgi membrane; endoplasmic reticulum; Golgi apparatus; lipid droplet</t>
  </si>
  <si>
    <t>nucleus; DNA-binding transcription factor activity;  metal ion binding; embryonic limb morphogenesis; regulation of transcription by RNA polymerase II; 	double-stranded DNA binding</t>
  </si>
  <si>
    <t xml:space="preserve">calcium ion binding; axonal fasciculation	</t>
  </si>
  <si>
    <t xml:space="preserve">postsynaptic density; inhibitory postsynaptic potential	</t>
  </si>
  <si>
    <t>proteolysis; 	plasma membrane; metalloendopeptidase activity; cell adhesion; male gonad development; binding of sperm to zona pellucida</t>
  </si>
  <si>
    <t xml:space="preserve">post-mRNA release spliceosomal complex; mRNA splicing, via spliceosome		</t>
  </si>
  <si>
    <t>brwd1</t>
  </si>
  <si>
    <t xml:space="preserve">nucleus; cytoskeleton organization; regulation of transcription by RNA polymerase II; regulation of cell shape	</t>
  </si>
  <si>
    <t xml:space="preserve">Golgi membrane; extracellular region;  endoplasmic reticulum membrane; 	plasma membrane; transport vesicle membrane; early endosome membrane; multivesicular body membrane; recycling endosome membrane; endocytosis; Golgi apparatus		</t>
  </si>
  <si>
    <t>neurotransmitter receptor activity; plasma membrane; calcium-mediated signaling; G protein-coupled receptor signaling pathway</t>
  </si>
  <si>
    <t xml:space="preserve">metal ion binding;	muscle alpha-actinin binding; stress fiber; muscle structure development; filamentous actin;  heart development; actin binding; adherens junction; actin cytoskeleton organization		</t>
  </si>
  <si>
    <t>removed, false positive (clustered DNMs)</t>
  </si>
  <si>
    <t>removed, false postitive (clustered DNMs)</t>
  </si>
  <si>
    <t>removed, false postitive (FR26, P409, A)</t>
  </si>
  <si>
    <t>removed, false positive (clustered DNMs, 15653777)</t>
  </si>
  <si>
    <t>removed, false positive (P409, C)</t>
  </si>
  <si>
    <t xml:space="preserve">Supplemental Table S1. Summary statistics of each sample in three guppy pedigrees </t>
  </si>
  <si>
    <t>Supplemental Table S3. Callable genome size  of each individual</t>
  </si>
  <si>
    <t>Supplemental Table S7. Mutation spectra in three families</t>
  </si>
  <si>
    <t>Supplemental Table S8. Number of offspring in each family sharing DNMs</t>
  </si>
  <si>
    <t>Supplemental Table S9. Parental mutation ratio</t>
  </si>
  <si>
    <r>
      <t>Supplemental Table S11. Summary statistics of reconstructed genome with BUSCO</t>
    </r>
    <r>
      <rPr>
        <sz val="12"/>
        <color rgb="FF000000"/>
        <rFont val="Times New Roman"/>
        <family val="1"/>
      </rPr>
      <t xml:space="preserve"> </t>
    </r>
  </si>
  <si>
    <t xml:space="preserve">Supplemental Table S12. Summary statistics of reconstructed genome with QUAST </t>
  </si>
  <si>
    <t>ENSPRET00000024150.1/ENSPRET00000024132.1</t>
  </si>
  <si>
    <t>ENSPRET00000022742.1</t>
  </si>
  <si>
    <t>ENSPRET00000007354.1/ENSPRET00000007371.1</t>
  </si>
  <si>
    <t>ENSPRET00000026602.1/ENSPRET00000026680.1/ENSPRET00000026645.1/ENSPRET00000026690.1/ENSPRET00000026746.1/ENSPRET00000026708.1</t>
  </si>
  <si>
    <t>ENSPREP00000026334/ENSPREP00000026412/ENSPREP00000026377/ENSPREP00000026422/ENSPREP00000026440/ENSPREP00000026476</t>
  </si>
  <si>
    <r>
      <t>CAG</t>
    </r>
    <r>
      <rPr>
        <b/>
        <u/>
        <sz val="12"/>
        <rFont val="Times New Roman"/>
        <family val="1"/>
      </rPr>
      <t>A</t>
    </r>
    <r>
      <rPr>
        <sz val="12"/>
        <rFont val="Times New Roman"/>
        <family val="1"/>
      </rPr>
      <t>GTC</t>
    </r>
  </si>
  <si>
    <r>
      <t>CAG</t>
    </r>
    <r>
      <rPr>
        <b/>
        <u/>
        <sz val="12"/>
        <rFont val="Times New Roman"/>
        <family val="1"/>
      </rPr>
      <t>T</t>
    </r>
    <r>
      <rPr>
        <sz val="12"/>
        <rFont val="Times New Roman"/>
        <family val="1"/>
      </rPr>
      <t>GTC</t>
    </r>
  </si>
  <si>
    <t>homer</t>
  </si>
  <si>
    <t>ENSPRET00000028672.1/ENSPRET00000028649.1/ENSPRET00000028657.1</t>
  </si>
  <si>
    <t>ENSPREP00000028360/ENSPREP00000028337/ENSPREP00000028345</t>
  </si>
  <si>
    <t>synaptic receptor adaptor activity</t>
  </si>
  <si>
    <t>ENSPRET00000025999.1</t>
  </si>
  <si>
    <t>ENSPREP00000025743</t>
  </si>
  <si>
    <t>removed, clustered DNMs</t>
  </si>
  <si>
    <t>Supplemental Table S10. Germline mutation rate of poikilothermic and homeothermic vertebrate species using whole genome pedigree sequencing</t>
  </si>
  <si>
    <t>sample</t>
  </si>
  <si>
    <t>Sample</t>
  </si>
  <si>
    <t>Chr1</t>
  </si>
  <si>
    <t>Chr2</t>
  </si>
  <si>
    <t>Chr3</t>
  </si>
  <si>
    <t>Chr4</t>
  </si>
  <si>
    <t>Chr5</t>
  </si>
  <si>
    <t>Chr23</t>
  </si>
  <si>
    <t>Chr22</t>
  </si>
  <si>
    <t>Chr21</t>
  </si>
  <si>
    <t>Chr20</t>
  </si>
  <si>
    <t>Chr19</t>
  </si>
  <si>
    <t>Chr18</t>
  </si>
  <si>
    <t>Chr17</t>
  </si>
  <si>
    <t>Chr16</t>
  </si>
  <si>
    <t>Ch15</t>
  </si>
  <si>
    <t>Chr14</t>
  </si>
  <si>
    <t>Chr13</t>
  </si>
  <si>
    <t>Chr12</t>
  </si>
  <si>
    <t>Chr11</t>
  </si>
  <si>
    <t>Chr10</t>
  </si>
  <si>
    <t>Chr9</t>
  </si>
  <si>
    <t>Chr8</t>
  </si>
  <si>
    <t>Chr7</t>
  </si>
  <si>
    <t>Chr6</t>
  </si>
  <si>
    <t>Supplemental Table S2. Summary statistics of variant filtering in the pipeline</t>
  </si>
  <si>
    <t>Supplemental Table S4. Summary statistics of DNMs in Fam1</t>
  </si>
  <si>
    <t>Supplemental Table S5. Summary statistics of DNMs in Fam2</t>
  </si>
  <si>
    <t>Supplemental Table S6. Summary statistics of DNMs in Fam3</t>
  </si>
  <si>
    <t>Supplemental Table S13. Results of RepeatMasker with untrimmed reconstructed genome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</si>
</sst>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rgb="FFFF0000"/>
      <name val="Monaco"/>
      <family val="2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0" fontId="9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0" fontId="11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3" xfId="0" applyFont="1" applyBorder="1"/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" fontId="9" fillId="0" borderId="0" xfId="0" applyNumberFormat="1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0" fontId="9" fillId="0" borderId="0" xfId="1" applyNumberFormat="1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2" xfId="0" applyFont="1" applyBorder="1"/>
    <xf numFmtId="0" fontId="9" fillId="0" borderId="1" xfId="0" applyFont="1" applyBorder="1"/>
    <xf numFmtId="0" fontId="9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2" fillId="0" borderId="1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/>
    <xf numFmtId="0" fontId="11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1" fillId="3" borderId="2" xfId="0" applyFont="1" applyFill="1" applyBorder="1"/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10" fontId="9" fillId="0" borderId="3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3" fillId="0" borderId="1" xfId="0" applyFont="1" applyBorder="1"/>
    <xf numFmtId="0" fontId="11" fillId="3" borderId="0" xfId="0" applyFont="1" applyFill="1" applyAlignment="1">
      <alignment vertical="center"/>
    </xf>
    <xf numFmtId="0" fontId="11" fillId="0" borderId="1" xfId="0" applyFont="1" applyBorder="1"/>
    <xf numFmtId="0" fontId="3" fillId="0" borderId="0" xfId="0" applyFont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020D-B824-614A-89A0-C27573DACDCC}">
  <dimension ref="A1:H39"/>
  <sheetViews>
    <sheetView zoomScale="150" zoomScaleNormal="150" workbookViewId="0">
      <selection activeCell="E44" sqref="E44"/>
    </sheetView>
  </sheetViews>
  <sheetFormatPr baseColWidth="10" defaultColWidth="10.6640625" defaultRowHeight="16" x14ac:dyDescent="0.2"/>
  <cols>
    <col min="1" max="1" width="11.83203125" customWidth="1"/>
    <col min="2" max="2" width="14.5" customWidth="1"/>
    <col min="4" max="4" width="16.33203125" customWidth="1"/>
    <col min="5" max="5" width="17.33203125" customWidth="1"/>
    <col min="6" max="6" width="24.83203125" customWidth="1"/>
    <col min="8" max="8" width="27.33203125" customWidth="1"/>
  </cols>
  <sheetData>
    <row r="1" spans="1:8" x14ac:dyDescent="0.2">
      <c r="A1" s="131" t="s">
        <v>1185</v>
      </c>
      <c r="B1" s="131"/>
      <c r="C1" s="131"/>
      <c r="D1" s="131"/>
      <c r="E1" s="131"/>
      <c r="F1" s="131"/>
      <c r="G1" s="131"/>
      <c r="H1" s="131"/>
    </row>
    <row r="2" spans="1:8" ht="34" customHeight="1" x14ac:dyDescent="0.2">
      <c r="A2" s="36" t="s">
        <v>416</v>
      </c>
      <c r="B2" s="36" t="s">
        <v>417</v>
      </c>
      <c r="C2" s="36" t="s">
        <v>418</v>
      </c>
      <c r="D2" s="36" t="s">
        <v>506</v>
      </c>
      <c r="E2" s="36" t="s">
        <v>507</v>
      </c>
      <c r="F2" s="36" t="s">
        <v>508</v>
      </c>
      <c r="G2" s="36" t="s">
        <v>400</v>
      </c>
      <c r="H2" s="36" t="s">
        <v>513</v>
      </c>
    </row>
    <row r="3" spans="1:8" ht="17" x14ac:dyDescent="0.2">
      <c r="A3" s="12" t="s">
        <v>419</v>
      </c>
      <c r="B3" s="12" t="s">
        <v>423</v>
      </c>
      <c r="C3" s="12" t="s">
        <v>1</v>
      </c>
      <c r="D3" s="12">
        <v>30.08</v>
      </c>
      <c r="E3" s="12">
        <v>99.34</v>
      </c>
      <c r="F3" s="13" t="s">
        <v>420</v>
      </c>
      <c r="G3" s="12" t="s">
        <v>17</v>
      </c>
      <c r="H3" s="12" t="s">
        <v>17</v>
      </c>
    </row>
    <row r="4" spans="1:8" ht="18" customHeight="1" x14ac:dyDescent="0.2">
      <c r="A4" s="12" t="s">
        <v>419</v>
      </c>
      <c r="B4" s="12" t="s">
        <v>425</v>
      </c>
      <c r="C4" s="12" t="s">
        <v>2</v>
      </c>
      <c r="D4" s="12">
        <v>25.14</v>
      </c>
      <c r="E4" s="12">
        <v>99.33</v>
      </c>
      <c r="F4" s="13" t="s">
        <v>421</v>
      </c>
      <c r="G4" s="12" t="s">
        <v>17</v>
      </c>
      <c r="H4" s="12" t="s">
        <v>17</v>
      </c>
    </row>
    <row r="5" spans="1:8" ht="17" x14ac:dyDescent="0.2">
      <c r="A5" s="12" t="s">
        <v>419</v>
      </c>
      <c r="B5" s="12" t="s">
        <v>511</v>
      </c>
      <c r="C5" s="12" t="s">
        <v>6</v>
      </c>
      <c r="D5" s="12">
        <v>29.51</v>
      </c>
      <c r="E5" s="94">
        <v>99.3</v>
      </c>
      <c r="F5" s="12">
        <v>433882270</v>
      </c>
      <c r="G5" s="12">
        <v>2</v>
      </c>
      <c r="H5" s="12">
        <v>0.23</v>
      </c>
    </row>
    <row r="6" spans="1:8" ht="17" x14ac:dyDescent="0.2">
      <c r="A6" s="12" t="s">
        <v>419</v>
      </c>
      <c r="B6" s="12" t="s">
        <v>511</v>
      </c>
      <c r="C6" s="12" t="s">
        <v>7</v>
      </c>
      <c r="D6" s="12">
        <v>22.42</v>
      </c>
      <c r="E6" s="12">
        <v>99.31</v>
      </c>
      <c r="F6" s="12">
        <v>430345110</v>
      </c>
      <c r="G6" s="12">
        <v>4</v>
      </c>
      <c r="H6" s="12">
        <v>0.47</v>
      </c>
    </row>
    <row r="7" spans="1:8" ht="17" x14ac:dyDescent="0.2">
      <c r="A7" s="12" t="s">
        <v>419</v>
      </c>
      <c r="B7" s="12" t="s">
        <v>511</v>
      </c>
      <c r="C7" s="12" t="s">
        <v>10</v>
      </c>
      <c r="D7" s="94">
        <v>24.9</v>
      </c>
      <c r="E7" s="12">
        <v>99.41</v>
      </c>
      <c r="F7" s="12">
        <v>431127931</v>
      </c>
      <c r="G7" s="13">
        <v>6</v>
      </c>
      <c r="H7" s="12">
        <v>0.7</v>
      </c>
    </row>
    <row r="8" spans="1:8" ht="17" x14ac:dyDescent="0.2">
      <c r="A8" s="12" t="s">
        <v>419</v>
      </c>
      <c r="B8" s="12" t="s">
        <v>511</v>
      </c>
      <c r="C8" s="12" t="s">
        <v>11</v>
      </c>
      <c r="D8" s="12">
        <v>26.41</v>
      </c>
      <c r="E8" s="12">
        <v>99.32</v>
      </c>
      <c r="F8" s="12">
        <v>432146971</v>
      </c>
      <c r="G8" s="12">
        <v>3</v>
      </c>
      <c r="H8" s="13">
        <v>0.35</v>
      </c>
    </row>
    <row r="9" spans="1:8" ht="17" x14ac:dyDescent="0.2">
      <c r="A9" s="12" t="s">
        <v>419</v>
      </c>
      <c r="B9" s="12" t="s">
        <v>511</v>
      </c>
      <c r="C9" s="12" t="s">
        <v>12</v>
      </c>
      <c r="D9" s="12">
        <v>26.93</v>
      </c>
      <c r="E9" s="94">
        <v>99.3</v>
      </c>
      <c r="F9" s="12">
        <v>432765692</v>
      </c>
      <c r="G9" s="13">
        <v>7</v>
      </c>
      <c r="H9" s="12">
        <v>0.81</v>
      </c>
    </row>
    <row r="10" spans="1:8" ht="17" x14ac:dyDescent="0.2">
      <c r="A10" s="12" t="s">
        <v>419</v>
      </c>
      <c r="B10" s="12" t="s">
        <v>512</v>
      </c>
      <c r="C10" s="12" t="s">
        <v>3</v>
      </c>
      <c r="D10" s="12">
        <v>26.66</v>
      </c>
      <c r="E10" s="94">
        <v>99.3</v>
      </c>
      <c r="F10" s="12">
        <v>432484703</v>
      </c>
      <c r="G10" s="12">
        <v>5</v>
      </c>
      <c r="H10" s="12">
        <v>0.57999999999999996</v>
      </c>
    </row>
    <row r="11" spans="1:8" ht="17" x14ac:dyDescent="0.2">
      <c r="A11" s="12" t="s">
        <v>419</v>
      </c>
      <c r="B11" s="12" t="s">
        <v>512</v>
      </c>
      <c r="C11" s="12" t="s">
        <v>4</v>
      </c>
      <c r="D11" s="12">
        <v>27.64</v>
      </c>
      <c r="E11" s="12">
        <v>99.38</v>
      </c>
      <c r="F11" s="12">
        <v>433406773</v>
      </c>
      <c r="G11" s="12">
        <v>6</v>
      </c>
      <c r="H11" s="12">
        <v>0.7</v>
      </c>
    </row>
    <row r="12" spans="1:8" ht="17" x14ac:dyDescent="0.2">
      <c r="A12" s="12" t="s">
        <v>419</v>
      </c>
      <c r="B12" s="12" t="s">
        <v>512</v>
      </c>
      <c r="C12" s="12" t="s">
        <v>5</v>
      </c>
      <c r="D12" s="12">
        <v>25.89</v>
      </c>
      <c r="E12" s="12">
        <v>99.42</v>
      </c>
      <c r="F12" s="12">
        <v>432913353</v>
      </c>
      <c r="G12" s="13">
        <v>4</v>
      </c>
      <c r="H12" s="12">
        <v>0.46</v>
      </c>
    </row>
    <row r="13" spans="1:8" ht="17" x14ac:dyDescent="0.2">
      <c r="A13" s="12" t="s">
        <v>419</v>
      </c>
      <c r="B13" s="12" t="s">
        <v>512</v>
      </c>
      <c r="C13" s="12" t="s">
        <v>8</v>
      </c>
      <c r="D13" s="12">
        <v>28.9</v>
      </c>
      <c r="E13" s="12">
        <v>99.43</v>
      </c>
      <c r="F13" s="12">
        <v>432309407</v>
      </c>
      <c r="G13" s="13">
        <v>11</v>
      </c>
      <c r="H13" s="12">
        <v>1.27</v>
      </c>
    </row>
    <row r="14" spans="1:8" ht="17" x14ac:dyDescent="0.2">
      <c r="A14" s="33" t="s">
        <v>419</v>
      </c>
      <c r="B14" s="33" t="s">
        <v>512</v>
      </c>
      <c r="C14" s="33" t="s">
        <v>9</v>
      </c>
      <c r="D14" s="33">
        <v>22.55</v>
      </c>
      <c r="E14" s="33">
        <v>99.43</v>
      </c>
      <c r="F14" s="33">
        <v>429991279</v>
      </c>
      <c r="G14" s="34">
        <v>7</v>
      </c>
      <c r="H14" s="33">
        <v>0.81</v>
      </c>
    </row>
    <row r="15" spans="1:8" ht="18" customHeight="1" x14ac:dyDescent="0.2">
      <c r="A15" s="12" t="s">
        <v>422</v>
      </c>
      <c r="B15" s="12" t="s">
        <v>423</v>
      </c>
      <c r="C15" s="12" t="s">
        <v>66</v>
      </c>
      <c r="D15" s="12">
        <v>21.51</v>
      </c>
      <c r="E15" s="12">
        <v>99.42</v>
      </c>
      <c r="F15" s="13" t="s">
        <v>424</v>
      </c>
      <c r="G15" s="12" t="s">
        <v>17</v>
      </c>
      <c r="H15" s="12" t="s">
        <v>17</v>
      </c>
    </row>
    <row r="16" spans="1:8" ht="18" customHeight="1" x14ac:dyDescent="0.2">
      <c r="A16" s="12" t="s">
        <v>422</v>
      </c>
      <c r="B16" s="12" t="s">
        <v>425</v>
      </c>
      <c r="C16" s="12" t="s">
        <v>62</v>
      </c>
      <c r="D16" s="12">
        <v>21.92</v>
      </c>
      <c r="E16" s="12">
        <v>98.99</v>
      </c>
      <c r="F16" s="13" t="s">
        <v>426</v>
      </c>
      <c r="G16" s="12" t="s">
        <v>17</v>
      </c>
      <c r="H16" s="12" t="s">
        <v>17</v>
      </c>
    </row>
    <row r="17" spans="1:8" ht="17" x14ac:dyDescent="0.2">
      <c r="A17" s="12" t="s">
        <v>422</v>
      </c>
      <c r="B17" s="12" t="s">
        <v>511</v>
      </c>
      <c r="C17" s="12" t="s">
        <v>101</v>
      </c>
      <c r="D17" s="12">
        <v>27.99</v>
      </c>
      <c r="E17" s="12">
        <v>99.32</v>
      </c>
      <c r="F17" s="12">
        <v>429876278</v>
      </c>
      <c r="G17" s="12">
        <v>28</v>
      </c>
      <c r="H17" s="12">
        <v>3.26</v>
      </c>
    </row>
    <row r="18" spans="1:8" ht="17" x14ac:dyDescent="0.2">
      <c r="A18" s="12" t="s">
        <v>422</v>
      </c>
      <c r="B18" s="12" t="s">
        <v>511</v>
      </c>
      <c r="C18" s="12" t="s">
        <v>102</v>
      </c>
      <c r="D18" s="12">
        <v>27.44</v>
      </c>
      <c r="E18" s="12">
        <v>99.36</v>
      </c>
      <c r="F18" s="12">
        <v>429152642</v>
      </c>
      <c r="G18" s="12">
        <v>21</v>
      </c>
      <c r="H18" s="12">
        <v>2.4500000000000002</v>
      </c>
    </row>
    <row r="19" spans="1:8" ht="17" x14ac:dyDescent="0.2">
      <c r="A19" s="12" t="s">
        <v>422</v>
      </c>
      <c r="B19" s="12" t="s">
        <v>511</v>
      </c>
      <c r="C19" s="12" t="s">
        <v>103</v>
      </c>
      <c r="D19" s="94">
        <v>25.5</v>
      </c>
      <c r="E19" s="12">
        <v>99.42</v>
      </c>
      <c r="F19" s="12">
        <v>428308183</v>
      </c>
      <c r="G19" s="12">
        <v>22</v>
      </c>
      <c r="H19" s="12">
        <v>2.57</v>
      </c>
    </row>
    <row r="20" spans="1:8" ht="17" x14ac:dyDescent="0.2">
      <c r="A20" s="12" t="s">
        <v>422</v>
      </c>
      <c r="B20" s="12" t="s">
        <v>511</v>
      </c>
      <c r="C20" s="12" t="s">
        <v>104</v>
      </c>
      <c r="D20" s="12">
        <v>26.01</v>
      </c>
      <c r="E20" s="12">
        <v>99.48</v>
      </c>
      <c r="F20" s="12">
        <v>427585609</v>
      </c>
      <c r="G20" s="12">
        <v>26</v>
      </c>
      <c r="H20" s="12">
        <v>3.04</v>
      </c>
    </row>
    <row r="21" spans="1:8" ht="17" x14ac:dyDescent="0.2">
      <c r="A21" s="12" t="s">
        <v>422</v>
      </c>
      <c r="B21" s="12" t="s">
        <v>511</v>
      </c>
      <c r="C21" s="12" t="s">
        <v>105</v>
      </c>
      <c r="D21" s="12">
        <v>23.93</v>
      </c>
      <c r="E21" s="12">
        <v>99.41</v>
      </c>
      <c r="F21" s="12">
        <v>426926643</v>
      </c>
      <c r="G21" s="12">
        <v>21</v>
      </c>
      <c r="H21" s="12">
        <v>2.46</v>
      </c>
    </row>
    <row r="22" spans="1:8" ht="17" x14ac:dyDescent="0.2">
      <c r="A22" s="12" t="s">
        <v>422</v>
      </c>
      <c r="B22" s="12" t="s">
        <v>512</v>
      </c>
      <c r="C22" s="12" t="s">
        <v>96</v>
      </c>
      <c r="D22" s="12">
        <v>23.38</v>
      </c>
      <c r="E22" s="12">
        <v>99.39</v>
      </c>
      <c r="F22" s="12">
        <v>427806432</v>
      </c>
      <c r="G22" s="12">
        <v>26</v>
      </c>
      <c r="H22" s="12">
        <v>3.04</v>
      </c>
    </row>
    <row r="23" spans="1:8" ht="17" x14ac:dyDescent="0.2">
      <c r="A23" s="12" t="s">
        <v>422</v>
      </c>
      <c r="B23" s="12" t="s">
        <v>512</v>
      </c>
      <c r="C23" s="12" t="s">
        <v>97</v>
      </c>
      <c r="D23" s="12">
        <v>23.06</v>
      </c>
      <c r="E23" s="12">
        <v>99.51</v>
      </c>
      <c r="F23" s="12">
        <v>425546558</v>
      </c>
      <c r="G23" s="12">
        <v>24</v>
      </c>
      <c r="H23" s="12">
        <v>2.82</v>
      </c>
    </row>
    <row r="24" spans="1:8" ht="17" x14ac:dyDescent="0.2">
      <c r="A24" s="12" t="s">
        <v>422</v>
      </c>
      <c r="B24" s="12" t="s">
        <v>512</v>
      </c>
      <c r="C24" s="12" t="s">
        <v>98</v>
      </c>
      <c r="D24" s="12">
        <v>24.96</v>
      </c>
      <c r="E24" s="12">
        <v>99.4</v>
      </c>
      <c r="F24" s="12">
        <v>428088746</v>
      </c>
      <c r="G24" s="13">
        <v>31</v>
      </c>
      <c r="H24" s="12">
        <v>3.62</v>
      </c>
    </row>
    <row r="25" spans="1:8" ht="17" x14ac:dyDescent="0.2">
      <c r="A25" s="12" t="s">
        <v>422</v>
      </c>
      <c r="B25" s="12" t="s">
        <v>512</v>
      </c>
      <c r="C25" s="12" t="s">
        <v>99</v>
      </c>
      <c r="D25" s="12">
        <v>23.28</v>
      </c>
      <c r="E25" s="12">
        <v>99.38</v>
      </c>
      <c r="F25" s="12">
        <v>427717403</v>
      </c>
      <c r="G25" s="13">
        <v>27</v>
      </c>
      <c r="H25" s="12">
        <v>3.16</v>
      </c>
    </row>
    <row r="26" spans="1:8" ht="17" x14ac:dyDescent="0.2">
      <c r="A26" s="35" t="s">
        <v>422</v>
      </c>
      <c r="B26" s="33" t="s">
        <v>512</v>
      </c>
      <c r="C26" s="35" t="s">
        <v>100</v>
      </c>
      <c r="D26" s="35">
        <v>25.91</v>
      </c>
      <c r="E26" s="35">
        <v>99.37</v>
      </c>
      <c r="F26" s="35">
        <v>429291223</v>
      </c>
      <c r="G26" s="35">
        <v>23</v>
      </c>
      <c r="H26" s="35">
        <v>2.68</v>
      </c>
    </row>
    <row r="27" spans="1:8" ht="18" customHeight="1" x14ac:dyDescent="0.2">
      <c r="A27" s="12" t="s">
        <v>427</v>
      </c>
      <c r="B27" s="12" t="s">
        <v>423</v>
      </c>
      <c r="C27" s="12" t="s">
        <v>67</v>
      </c>
      <c r="D27" s="12">
        <v>24.26</v>
      </c>
      <c r="E27" s="12">
        <v>99.33</v>
      </c>
      <c r="F27" s="13" t="s">
        <v>428</v>
      </c>
      <c r="G27" s="12" t="s">
        <v>17</v>
      </c>
      <c r="H27" s="12" t="s">
        <v>17</v>
      </c>
    </row>
    <row r="28" spans="1:8" ht="17" x14ac:dyDescent="0.2">
      <c r="A28" s="12" t="s">
        <v>427</v>
      </c>
      <c r="B28" s="12" t="s">
        <v>425</v>
      </c>
      <c r="C28" s="12" t="s">
        <v>349</v>
      </c>
      <c r="D28" s="12">
        <v>26.89</v>
      </c>
      <c r="E28" s="94">
        <v>99.4</v>
      </c>
      <c r="F28" s="12" t="s">
        <v>571</v>
      </c>
      <c r="G28" s="12" t="s">
        <v>17</v>
      </c>
      <c r="H28" s="12" t="s">
        <v>17</v>
      </c>
    </row>
    <row r="29" spans="1:8" ht="17" x14ac:dyDescent="0.2">
      <c r="A29" s="12" t="s">
        <v>427</v>
      </c>
      <c r="B29" s="12" t="s">
        <v>511</v>
      </c>
      <c r="C29" s="12" t="s">
        <v>337</v>
      </c>
      <c r="D29" s="12">
        <v>29.31</v>
      </c>
      <c r="E29" s="94">
        <v>99.4</v>
      </c>
      <c r="F29" s="12">
        <v>430405549</v>
      </c>
      <c r="G29" s="13">
        <v>5</v>
      </c>
      <c r="H29" s="13">
        <v>0.57999999999999996</v>
      </c>
    </row>
    <row r="30" spans="1:8" ht="17" x14ac:dyDescent="0.2">
      <c r="A30" s="12" t="s">
        <v>427</v>
      </c>
      <c r="B30" s="12" t="s">
        <v>511</v>
      </c>
      <c r="C30" s="12" t="s">
        <v>338</v>
      </c>
      <c r="D30" s="12">
        <v>27.98</v>
      </c>
      <c r="E30" s="12">
        <v>99.13</v>
      </c>
      <c r="F30" s="12">
        <v>431453707</v>
      </c>
      <c r="G30" s="13">
        <v>6</v>
      </c>
      <c r="H30" s="13">
        <v>0.7</v>
      </c>
    </row>
    <row r="31" spans="1:8" ht="17" x14ac:dyDescent="0.2">
      <c r="A31" s="12" t="s">
        <v>427</v>
      </c>
      <c r="B31" s="12" t="s">
        <v>511</v>
      </c>
      <c r="C31" s="12" t="s">
        <v>341</v>
      </c>
      <c r="D31" s="12">
        <v>22.19</v>
      </c>
      <c r="E31" s="12">
        <v>99.46</v>
      </c>
      <c r="F31" s="12">
        <v>425414562</v>
      </c>
      <c r="G31" s="13">
        <v>2</v>
      </c>
      <c r="H31" s="13">
        <v>0.24</v>
      </c>
    </row>
    <row r="32" spans="1:8" ht="17" x14ac:dyDescent="0.2">
      <c r="A32" s="12" t="s">
        <v>427</v>
      </c>
      <c r="B32" s="12" t="s">
        <v>511</v>
      </c>
      <c r="C32" s="12" t="s">
        <v>342</v>
      </c>
      <c r="D32" s="12">
        <v>30.52</v>
      </c>
      <c r="E32" s="12">
        <v>99.12</v>
      </c>
      <c r="F32" s="12">
        <v>431090360</v>
      </c>
      <c r="G32" s="12">
        <v>5</v>
      </c>
      <c r="H32" s="13">
        <v>0.57999999999999996</v>
      </c>
    </row>
    <row r="33" spans="1:8" ht="17" x14ac:dyDescent="0.2">
      <c r="A33" s="12" t="s">
        <v>427</v>
      </c>
      <c r="B33" s="12" t="s">
        <v>511</v>
      </c>
      <c r="C33" s="12" t="s">
        <v>348</v>
      </c>
      <c r="D33" s="12">
        <v>25.44</v>
      </c>
      <c r="E33" s="12">
        <v>99.42</v>
      </c>
      <c r="F33" s="12">
        <v>429475341</v>
      </c>
      <c r="G33" s="13">
        <v>5</v>
      </c>
      <c r="H33" s="13">
        <v>0.57999999999999996</v>
      </c>
    </row>
    <row r="34" spans="1:8" ht="17" x14ac:dyDescent="0.2">
      <c r="A34" s="12" t="s">
        <v>427</v>
      </c>
      <c r="B34" s="12" t="s">
        <v>512</v>
      </c>
      <c r="C34" s="12" t="s">
        <v>335</v>
      </c>
      <c r="D34" s="94">
        <v>25.7</v>
      </c>
      <c r="E34" s="12">
        <v>99.21</v>
      </c>
      <c r="F34" s="12">
        <v>431024362</v>
      </c>
      <c r="G34" s="13">
        <v>4</v>
      </c>
      <c r="H34" s="13">
        <v>0.46</v>
      </c>
    </row>
    <row r="35" spans="1:8" ht="17" x14ac:dyDescent="0.2">
      <c r="A35" s="12" t="s">
        <v>427</v>
      </c>
      <c r="B35" s="12" t="s">
        <v>512</v>
      </c>
      <c r="C35" s="12" t="s">
        <v>336</v>
      </c>
      <c r="D35" s="12">
        <v>25.35</v>
      </c>
      <c r="E35" s="12">
        <v>99.38</v>
      </c>
      <c r="F35" s="12">
        <v>430106167</v>
      </c>
      <c r="G35" s="13">
        <v>6</v>
      </c>
      <c r="H35" s="13">
        <v>0.7</v>
      </c>
    </row>
    <row r="36" spans="1:8" ht="17" x14ac:dyDescent="0.2">
      <c r="A36" s="12" t="s">
        <v>427</v>
      </c>
      <c r="B36" s="12" t="s">
        <v>512</v>
      </c>
      <c r="C36" s="12" t="s">
        <v>68</v>
      </c>
      <c r="D36" s="12">
        <v>24.43</v>
      </c>
      <c r="E36" s="12">
        <v>99.29</v>
      </c>
      <c r="F36" s="12">
        <v>429118338</v>
      </c>
      <c r="G36" s="13">
        <v>3</v>
      </c>
      <c r="H36" s="13">
        <v>0.35</v>
      </c>
    </row>
    <row r="37" spans="1:8" ht="17" x14ac:dyDescent="0.2">
      <c r="A37" s="12" t="s">
        <v>427</v>
      </c>
      <c r="B37" s="12" t="s">
        <v>512</v>
      </c>
      <c r="C37" s="12" t="s">
        <v>339</v>
      </c>
      <c r="D37" s="12">
        <v>18.71</v>
      </c>
      <c r="E37" s="12">
        <v>99.36</v>
      </c>
      <c r="F37" s="12">
        <v>424458538</v>
      </c>
      <c r="G37" s="13">
        <v>6</v>
      </c>
      <c r="H37" s="13">
        <v>0.71</v>
      </c>
    </row>
    <row r="38" spans="1:8" ht="17" x14ac:dyDescent="0.2">
      <c r="A38" s="33" t="s">
        <v>427</v>
      </c>
      <c r="B38" s="33" t="s">
        <v>512</v>
      </c>
      <c r="C38" s="33" t="s">
        <v>340</v>
      </c>
      <c r="D38" s="33">
        <v>32.409999999999997</v>
      </c>
      <c r="E38" s="95">
        <v>99.3</v>
      </c>
      <c r="F38" s="33">
        <v>431101321</v>
      </c>
      <c r="G38" s="34">
        <v>6</v>
      </c>
      <c r="H38" s="34">
        <v>0.7</v>
      </c>
    </row>
    <row r="39" spans="1:8" x14ac:dyDescent="0.2">
      <c r="A39" s="14" t="s">
        <v>582</v>
      </c>
    </row>
  </sheetData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5071-4E03-EA48-BD12-67BC28C36039}">
  <dimension ref="A1:C90"/>
  <sheetViews>
    <sheetView zoomScale="150" zoomScaleNormal="150" workbookViewId="0">
      <selection activeCell="C10" sqref="C10"/>
    </sheetView>
  </sheetViews>
  <sheetFormatPr baseColWidth="10" defaultColWidth="10.6640625" defaultRowHeight="16" x14ac:dyDescent="0.2"/>
  <cols>
    <col min="1" max="1" width="26.1640625" customWidth="1"/>
    <col min="2" max="2" width="33.5" customWidth="1"/>
    <col min="3" max="3" width="68" customWidth="1"/>
  </cols>
  <sheetData>
    <row r="1" spans="1:3" x14ac:dyDescent="0.2">
      <c r="A1" s="133" t="s">
        <v>1206</v>
      </c>
      <c r="B1" s="133"/>
      <c r="C1" s="133"/>
    </row>
    <row r="2" spans="1:3" ht="17" x14ac:dyDescent="0.2">
      <c r="A2" s="36" t="s">
        <v>583</v>
      </c>
      <c r="B2" s="36" t="s">
        <v>584</v>
      </c>
      <c r="C2" s="36" t="s">
        <v>585</v>
      </c>
    </row>
    <row r="3" spans="1:3" x14ac:dyDescent="0.2">
      <c r="A3" s="136" t="s">
        <v>586</v>
      </c>
      <c r="B3" s="136"/>
      <c r="C3" s="136"/>
    </row>
    <row r="4" spans="1:3" ht="17" x14ac:dyDescent="0.2">
      <c r="A4" s="118" t="s">
        <v>587</v>
      </c>
      <c r="B4" s="109"/>
      <c r="C4" s="109"/>
    </row>
    <row r="5" spans="1:3" ht="34" x14ac:dyDescent="0.2">
      <c r="A5" s="106" t="s">
        <v>724</v>
      </c>
      <c r="B5" s="13">
        <v>1.35</v>
      </c>
      <c r="C5" s="13" t="s">
        <v>588</v>
      </c>
    </row>
    <row r="6" spans="1:3" ht="34" x14ac:dyDescent="0.2">
      <c r="A6" s="106" t="s">
        <v>723</v>
      </c>
      <c r="B6" s="13" t="s">
        <v>589</v>
      </c>
      <c r="C6" s="12" t="s">
        <v>590</v>
      </c>
    </row>
    <row r="7" spans="1:3" ht="34" x14ac:dyDescent="0.2">
      <c r="A7" s="106" t="s">
        <v>722</v>
      </c>
      <c r="B7" s="13" t="s">
        <v>591</v>
      </c>
      <c r="C7" s="12" t="s">
        <v>590</v>
      </c>
    </row>
    <row r="8" spans="1:3" ht="34" x14ac:dyDescent="0.2">
      <c r="A8" s="106" t="s">
        <v>721</v>
      </c>
      <c r="B8" s="13" t="s">
        <v>592</v>
      </c>
      <c r="C8" s="12" t="s">
        <v>590</v>
      </c>
    </row>
    <row r="9" spans="1:3" ht="34" x14ac:dyDescent="0.2">
      <c r="A9" s="106" t="s">
        <v>720</v>
      </c>
      <c r="B9" s="13">
        <v>0.23</v>
      </c>
      <c r="C9" s="12" t="s">
        <v>590</v>
      </c>
    </row>
    <row r="10" spans="1:3" ht="34" x14ac:dyDescent="0.2">
      <c r="A10" s="106" t="s">
        <v>719</v>
      </c>
      <c r="B10" s="13" t="s">
        <v>593</v>
      </c>
      <c r="C10" s="12" t="s">
        <v>590</v>
      </c>
    </row>
    <row r="11" spans="1:3" ht="34" x14ac:dyDescent="0.2">
      <c r="A11" s="106" t="s">
        <v>718</v>
      </c>
      <c r="B11" s="13" t="s">
        <v>594</v>
      </c>
      <c r="C11" s="12" t="s">
        <v>590</v>
      </c>
    </row>
    <row r="12" spans="1:3" ht="34" x14ac:dyDescent="0.2">
      <c r="A12" s="106" t="s">
        <v>717</v>
      </c>
      <c r="B12" s="13" t="s">
        <v>595</v>
      </c>
      <c r="C12" s="12" t="s">
        <v>596</v>
      </c>
    </row>
    <row r="13" spans="1:3" ht="34" x14ac:dyDescent="0.2">
      <c r="A13" s="106" t="s">
        <v>713</v>
      </c>
      <c r="B13" s="13">
        <v>0.2</v>
      </c>
      <c r="C13" s="12" t="s">
        <v>597</v>
      </c>
    </row>
    <row r="14" spans="1:3" ht="34" x14ac:dyDescent="0.2">
      <c r="A14" s="106" t="s">
        <v>712</v>
      </c>
      <c r="B14" s="13">
        <v>0.56000000000000005</v>
      </c>
      <c r="C14" s="12" t="s">
        <v>590</v>
      </c>
    </row>
    <row r="15" spans="1:3" ht="17" x14ac:dyDescent="0.2">
      <c r="A15" s="118" t="s">
        <v>598</v>
      </c>
      <c r="B15" s="109"/>
      <c r="C15" s="108"/>
    </row>
    <row r="16" spans="1:3" ht="34" x14ac:dyDescent="0.2">
      <c r="A16" s="106" t="s">
        <v>709</v>
      </c>
      <c r="B16" s="13" t="s">
        <v>599</v>
      </c>
      <c r="C16" s="12" t="s">
        <v>590</v>
      </c>
    </row>
    <row r="17" spans="1:3" ht="34" x14ac:dyDescent="0.2">
      <c r="A17" s="106" t="s">
        <v>710</v>
      </c>
      <c r="B17" s="13" t="s">
        <v>600</v>
      </c>
      <c r="C17" s="12" t="s">
        <v>590</v>
      </c>
    </row>
    <row r="18" spans="1:3" ht="34" x14ac:dyDescent="0.2">
      <c r="A18" s="106" t="s">
        <v>711</v>
      </c>
      <c r="B18" s="13">
        <v>1.36</v>
      </c>
      <c r="C18" s="12" t="s">
        <v>590</v>
      </c>
    </row>
    <row r="19" spans="1:3" ht="34" x14ac:dyDescent="0.2">
      <c r="A19" s="106" t="s">
        <v>714</v>
      </c>
      <c r="B19" s="13">
        <v>0.57999999999999996</v>
      </c>
      <c r="C19" s="12" t="s">
        <v>590</v>
      </c>
    </row>
    <row r="20" spans="1:3" ht="34" x14ac:dyDescent="0.2">
      <c r="A20" s="106" t="s">
        <v>715</v>
      </c>
      <c r="B20" s="13">
        <v>0.63</v>
      </c>
      <c r="C20" s="12" t="s">
        <v>590</v>
      </c>
    </row>
    <row r="21" spans="1:3" ht="34" x14ac:dyDescent="0.2">
      <c r="A21" s="106" t="s">
        <v>716</v>
      </c>
      <c r="B21" s="13" t="s">
        <v>601</v>
      </c>
      <c r="C21" s="12" t="s">
        <v>590</v>
      </c>
    </row>
    <row r="22" spans="1:3" x14ac:dyDescent="0.2">
      <c r="A22" s="136" t="s">
        <v>730</v>
      </c>
      <c r="B22" s="136"/>
      <c r="C22" s="136"/>
    </row>
    <row r="23" spans="1:3" ht="17" x14ac:dyDescent="0.2">
      <c r="A23" s="118" t="s">
        <v>602</v>
      </c>
      <c r="B23" s="109"/>
      <c r="C23" s="110"/>
    </row>
    <row r="24" spans="1:3" ht="49" customHeight="1" x14ac:dyDescent="0.2">
      <c r="A24" s="106" t="s">
        <v>708</v>
      </c>
      <c r="B24" s="13" t="s">
        <v>603</v>
      </c>
      <c r="C24" s="107" t="s">
        <v>604</v>
      </c>
    </row>
    <row r="25" spans="1:3" ht="36" customHeight="1" x14ac:dyDescent="0.2">
      <c r="A25" s="106" t="s">
        <v>707</v>
      </c>
      <c r="B25" s="13" t="s">
        <v>605</v>
      </c>
      <c r="C25" s="12" t="s">
        <v>606</v>
      </c>
    </row>
    <row r="26" spans="1:3" ht="34" x14ac:dyDescent="0.2">
      <c r="A26" s="106" t="s">
        <v>703</v>
      </c>
      <c r="B26" s="13">
        <v>1.1299999999999999</v>
      </c>
      <c r="C26" s="12" t="s">
        <v>607</v>
      </c>
    </row>
    <row r="27" spans="1:3" ht="34" x14ac:dyDescent="0.2">
      <c r="A27" s="106" t="s">
        <v>702</v>
      </c>
      <c r="B27" s="13">
        <v>0.71</v>
      </c>
      <c r="C27" s="12" t="s">
        <v>590</v>
      </c>
    </row>
    <row r="28" spans="1:3" ht="34" x14ac:dyDescent="0.2">
      <c r="A28" s="106" t="s">
        <v>704</v>
      </c>
      <c r="B28" s="13" t="s">
        <v>608</v>
      </c>
      <c r="C28" s="12" t="s">
        <v>590</v>
      </c>
    </row>
    <row r="29" spans="1:3" ht="34" x14ac:dyDescent="0.2">
      <c r="A29" s="106" t="s">
        <v>701</v>
      </c>
      <c r="B29" s="13" t="s">
        <v>609</v>
      </c>
      <c r="C29" s="12" t="s">
        <v>590</v>
      </c>
    </row>
    <row r="30" spans="1:3" ht="34" x14ac:dyDescent="0.2">
      <c r="A30" s="106" t="s">
        <v>705</v>
      </c>
      <c r="B30" s="13" t="s">
        <v>610</v>
      </c>
      <c r="C30" s="12" t="s">
        <v>590</v>
      </c>
    </row>
    <row r="31" spans="1:3" ht="34" x14ac:dyDescent="0.2">
      <c r="A31" s="106" t="s">
        <v>706</v>
      </c>
      <c r="B31" s="13">
        <v>1.66</v>
      </c>
      <c r="C31" s="12" t="s">
        <v>607</v>
      </c>
    </row>
    <row r="32" spans="1:3" ht="34" x14ac:dyDescent="0.2">
      <c r="A32" s="13" t="s">
        <v>700</v>
      </c>
      <c r="B32" s="13">
        <v>0.94</v>
      </c>
      <c r="C32" s="12" t="s">
        <v>611</v>
      </c>
    </row>
    <row r="33" spans="1:3" ht="34" x14ac:dyDescent="0.2">
      <c r="A33" s="106" t="s">
        <v>699</v>
      </c>
      <c r="B33" s="13">
        <v>0.56999999999999995</v>
      </c>
      <c r="C33" s="12" t="s">
        <v>612</v>
      </c>
    </row>
    <row r="34" spans="1:3" ht="34" x14ac:dyDescent="0.2">
      <c r="A34" s="106" t="s">
        <v>698</v>
      </c>
      <c r="B34" s="13" t="s">
        <v>613</v>
      </c>
      <c r="C34" s="12" t="s">
        <v>614</v>
      </c>
    </row>
    <row r="35" spans="1:3" ht="34" x14ac:dyDescent="0.2">
      <c r="A35" s="106" t="s">
        <v>697</v>
      </c>
      <c r="B35" s="13">
        <v>0.81</v>
      </c>
      <c r="C35" s="12" t="s">
        <v>615</v>
      </c>
    </row>
    <row r="36" spans="1:3" ht="34" x14ac:dyDescent="0.2">
      <c r="A36" s="106" t="s">
        <v>696</v>
      </c>
      <c r="B36" s="13">
        <v>1.52</v>
      </c>
      <c r="C36" s="12" t="s">
        <v>616</v>
      </c>
    </row>
    <row r="37" spans="1:3" ht="34" x14ac:dyDescent="0.2">
      <c r="A37" s="106" t="s">
        <v>695</v>
      </c>
      <c r="B37" s="13" t="s">
        <v>617</v>
      </c>
      <c r="C37" s="12" t="s">
        <v>590</v>
      </c>
    </row>
    <row r="38" spans="1:3" ht="46" customHeight="1" x14ac:dyDescent="0.2">
      <c r="A38" s="106" t="s">
        <v>694</v>
      </c>
      <c r="B38" s="13" t="s">
        <v>618</v>
      </c>
      <c r="C38" s="12" t="s">
        <v>619</v>
      </c>
    </row>
    <row r="39" spans="1:3" ht="34" x14ac:dyDescent="0.2">
      <c r="A39" s="106" t="s">
        <v>693</v>
      </c>
      <c r="B39" s="13" t="s">
        <v>620</v>
      </c>
      <c r="C39" s="12" t="s">
        <v>590</v>
      </c>
    </row>
    <row r="40" spans="1:3" ht="34" x14ac:dyDescent="0.2">
      <c r="A40" s="106" t="s">
        <v>692</v>
      </c>
      <c r="B40" s="13" t="s">
        <v>621</v>
      </c>
      <c r="C40" s="12" t="s">
        <v>590</v>
      </c>
    </row>
    <row r="41" spans="1:3" ht="34" x14ac:dyDescent="0.2">
      <c r="A41" s="106" t="s">
        <v>691</v>
      </c>
      <c r="B41" s="13">
        <v>0.81</v>
      </c>
      <c r="C41" s="12" t="s">
        <v>590</v>
      </c>
    </row>
    <row r="42" spans="1:3" ht="34" x14ac:dyDescent="0.2">
      <c r="A42" s="106" t="s">
        <v>690</v>
      </c>
      <c r="B42" s="13">
        <v>0.45</v>
      </c>
      <c r="C42" s="12" t="s">
        <v>590</v>
      </c>
    </row>
    <row r="43" spans="1:3" ht="34" x14ac:dyDescent="0.2">
      <c r="A43" s="106" t="s">
        <v>689</v>
      </c>
      <c r="B43" s="13" t="s">
        <v>622</v>
      </c>
      <c r="C43" s="12" t="s">
        <v>590</v>
      </c>
    </row>
    <row r="44" spans="1:3" ht="34" x14ac:dyDescent="0.2">
      <c r="A44" s="106" t="s">
        <v>688</v>
      </c>
      <c r="B44" s="13">
        <v>0.45</v>
      </c>
      <c r="C44" s="12" t="s">
        <v>623</v>
      </c>
    </row>
    <row r="45" spans="1:3" ht="34" x14ac:dyDescent="0.2">
      <c r="A45" s="106" t="s">
        <v>687</v>
      </c>
      <c r="B45" s="13">
        <v>0.46</v>
      </c>
      <c r="C45" s="12" t="s">
        <v>590</v>
      </c>
    </row>
    <row r="46" spans="1:3" ht="34" x14ac:dyDescent="0.2">
      <c r="A46" s="106" t="s">
        <v>686</v>
      </c>
      <c r="B46" s="13" t="s">
        <v>624</v>
      </c>
      <c r="C46" s="12" t="s">
        <v>590</v>
      </c>
    </row>
    <row r="47" spans="1:3" ht="34" x14ac:dyDescent="0.2">
      <c r="A47" s="106" t="s">
        <v>685</v>
      </c>
      <c r="B47" s="13">
        <v>1.32</v>
      </c>
      <c r="C47" s="12" t="s">
        <v>590</v>
      </c>
    </row>
    <row r="48" spans="1:3" ht="34" x14ac:dyDescent="0.2">
      <c r="A48" s="106" t="s">
        <v>684</v>
      </c>
      <c r="B48" s="13" t="s">
        <v>625</v>
      </c>
      <c r="C48" s="12" t="s">
        <v>590</v>
      </c>
    </row>
    <row r="49" spans="1:3" ht="36" customHeight="1" x14ac:dyDescent="0.2">
      <c r="A49" s="106" t="s">
        <v>676</v>
      </c>
      <c r="B49" s="13" t="s">
        <v>626</v>
      </c>
      <c r="C49" s="12" t="s">
        <v>627</v>
      </c>
    </row>
    <row r="50" spans="1:3" ht="34" x14ac:dyDescent="0.2">
      <c r="A50" s="106" t="s">
        <v>675</v>
      </c>
      <c r="B50" s="13">
        <v>0.7</v>
      </c>
      <c r="C50" s="12" t="s">
        <v>590</v>
      </c>
    </row>
    <row r="51" spans="1:3" ht="34" x14ac:dyDescent="0.2">
      <c r="A51" s="106" t="s">
        <v>677</v>
      </c>
      <c r="B51" s="13">
        <v>0.88</v>
      </c>
      <c r="C51" s="12" t="s">
        <v>590</v>
      </c>
    </row>
    <row r="52" spans="1:3" ht="34" x14ac:dyDescent="0.2">
      <c r="A52" s="106" t="s">
        <v>678</v>
      </c>
      <c r="B52" s="13">
        <v>0.94</v>
      </c>
      <c r="C52" s="12" t="s">
        <v>590</v>
      </c>
    </row>
    <row r="53" spans="1:3" ht="34" x14ac:dyDescent="0.2">
      <c r="A53" s="106" t="s">
        <v>679</v>
      </c>
      <c r="B53" s="13" t="s">
        <v>628</v>
      </c>
      <c r="C53" s="12" t="s">
        <v>590</v>
      </c>
    </row>
    <row r="54" spans="1:3" ht="34" x14ac:dyDescent="0.2">
      <c r="A54" s="106" t="s">
        <v>680</v>
      </c>
      <c r="B54" s="13">
        <v>1.01</v>
      </c>
      <c r="C54" s="12" t="s">
        <v>590</v>
      </c>
    </row>
    <row r="55" spans="1:3" ht="34" x14ac:dyDescent="0.2">
      <c r="A55" s="106" t="s">
        <v>681</v>
      </c>
      <c r="B55" s="13" t="s">
        <v>629</v>
      </c>
      <c r="C55" s="12" t="s">
        <v>590</v>
      </c>
    </row>
    <row r="56" spans="1:3" ht="34" x14ac:dyDescent="0.2">
      <c r="A56" s="106" t="s">
        <v>682</v>
      </c>
      <c r="B56" s="13">
        <v>0.47</v>
      </c>
      <c r="C56" s="12" t="s">
        <v>590</v>
      </c>
    </row>
    <row r="57" spans="1:3" ht="34" x14ac:dyDescent="0.2">
      <c r="A57" s="106" t="s">
        <v>683</v>
      </c>
      <c r="B57" s="13">
        <v>0.67</v>
      </c>
      <c r="C57" s="12" t="s">
        <v>590</v>
      </c>
    </row>
    <row r="58" spans="1:3" ht="34" x14ac:dyDescent="0.2">
      <c r="A58" s="106" t="s">
        <v>674</v>
      </c>
      <c r="B58" s="13">
        <v>1</v>
      </c>
      <c r="C58" s="12" t="s">
        <v>590</v>
      </c>
    </row>
    <row r="59" spans="1:3" ht="34" x14ac:dyDescent="0.2">
      <c r="A59" s="106" t="s">
        <v>673</v>
      </c>
      <c r="B59" s="13" t="s">
        <v>630</v>
      </c>
      <c r="C59" s="12" t="s">
        <v>590</v>
      </c>
    </row>
    <row r="60" spans="1:3" ht="34" x14ac:dyDescent="0.2">
      <c r="A60" s="106" t="s">
        <v>672</v>
      </c>
      <c r="B60" s="13">
        <v>1.17</v>
      </c>
      <c r="C60" s="12" t="s">
        <v>631</v>
      </c>
    </row>
    <row r="61" spans="1:3" ht="34" x14ac:dyDescent="0.2">
      <c r="A61" s="106" t="s">
        <v>671</v>
      </c>
      <c r="B61" s="13">
        <v>1.19</v>
      </c>
      <c r="C61" s="12" t="s">
        <v>590</v>
      </c>
    </row>
    <row r="62" spans="1:3" ht="34" x14ac:dyDescent="0.2">
      <c r="A62" s="106" t="s">
        <v>670</v>
      </c>
      <c r="B62" s="13">
        <v>0.88</v>
      </c>
      <c r="C62" s="12" t="s">
        <v>590</v>
      </c>
    </row>
    <row r="63" spans="1:3" ht="34" x14ac:dyDescent="0.2">
      <c r="A63" s="106" t="s">
        <v>668</v>
      </c>
      <c r="B63" s="13">
        <v>1.41</v>
      </c>
      <c r="C63" s="12" t="s">
        <v>590</v>
      </c>
    </row>
    <row r="64" spans="1:3" ht="34" x14ac:dyDescent="0.2">
      <c r="A64" s="106" t="s">
        <v>669</v>
      </c>
      <c r="B64" s="13">
        <v>0.48</v>
      </c>
      <c r="C64" s="12" t="s">
        <v>590</v>
      </c>
    </row>
    <row r="65" spans="1:3" ht="34" x14ac:dyDescent="0.2">
      <c r="A65" s="106" t="s">
        <v>665</v>
      </c>
      <c r="B65" s="13">
        <v>0.96</v>
      </c>
      <c r="C65" s="12" t="s">
        <v>590</v>
      </c>
    </row>
    <row r="66" spans="1:3" ht="34" x14ac:dyDescent="0.2">
      <c r="A66" s="106" t="s">
        <v>664</v>
      </c>
      <c r="B66" s="13">
        <v>0.7</v>
      </c>
      <c r="C66" s="12" t="s">
        <v>632</v>
      </c>
    </row>
    <row r="67" spans="1:3" ht="34" x14ac:dyDescent="0.2">
      <c r="A67" s="106" t="s">
        <v>667</v>
      </c>
      <c r="B67" s="13" t="s">
        <v>633</v>
      </c>
      <c r="C67" s="12" t="s">
        <v>590</v>
      </c>
    </row>
    <row r="68" spans="1:3" ht="34" x14ac:dyDescent="0.2">
      <c r="A68" s="106" t="s">
        <v>666</v>
      </c>
      <c r="B68" s="13">
        <v>0.6</v>
      </c>
      <c r="C68" s="12" t="s">
        <v>590</v>
      </c>
    </row>
    <row r="69" spans="1:3" ht="34" x14ac:dyDescent="0.2">
      <c r="A69" s="106" t="s">
        <v>663</v>
      </c>
      <c r="B69" s="13">
        <v>0.46</v>
      </c>
      <c r="C69" s="12" t="s">
        <v>590</v>
      </c>
    </row>
    <row r="70" spans="1:3" ht="17" x14ac:dyDescent="0.2">
      <c r="A70" s="119" t="s">
        <v>634</v>
      </c>
      <c r="B70" s="13"/>
      <c r="C70" s="12"/>
    </row>
    <row r="71" spans="1:3" ht="33" customHeight="1" x14ac:dyDescent="0.2">
      <c r="A71" s="106" t="s">
        <v>662</v>
      </c>
      <c r="B71" s="13">
        <v>3.98</v>
      </c>
      <c r="C71" s="12" t="s">
        <v>590</v>
      </c>
    </row>
    <row r="72" spans="1:3" ht="34" x14ac:dyDescent="0.2">
      <c r="A72" s="106" t="s">
        <v>661</v>
      </c>
      <c r="B72" s="13">
        <v>0.71</v>
      </c>
      <c r="C72" s="12" t="s">
        <v>590</v>
      </c>
    </row>
    <row r="73" spans="1:3" ht="34" x14ac:dyDescent="0.2">
      <c r="A73" s="106" t="s">
        <v>660</v>
      </c>
      <c r="B73" s="13">
        <v>0.36</v>
      </c>
      <c r="C73" s="12" t="s">
        <v>590</v>
      </c>
    </row>
    <row r="74" spans="1:3" ht="34" x14ac:dyDescent="0.2">
      <c r="A74" s="106" t="s">
        <v>656</v>
      </c>
      <c r="B74" s="13" t="s">
        <v>635</v>
      </c>
      <c r="C74" s="12" t="s">
        <v>590</v>
      </c>
    </row>
    <row r="75" spans="1:3" ht="34" x14ac:dyDescent="0.2">
      <c r="A75" s="106" t="s">
        <v>657</v>
      </c>
      <c r="B75" s="13">
        <v>0.26</v>
      </c>
      <c r="C75" s="12" t="s">
        <v>590</v>
      </c>
    </row>
    <row r="76" spans="1:3" ht="34" x14ac:dyDescent="0.2">
      <c r="A76" s="106" t="s">
        <v>658</v>
      </c>
      <c r="B76" s="13">
        <v>0.1</v>
      </c>
      <c r="C76" s="12" t="s">
        <v>590</v>
      </c>
    </row>
    <row r="77" spans="1:3" ht="34" x14ac:dyDescent="0.2">
      <c r="A77" s="106" t="s">
        <v>659</v>
      </c>
      <c r="B77" s="13">
        <v>1</v>
      </c>
      <c r="C77" s="12" t="s">
        <v>590</v>
      </c>
    </row>
    <row r="78" spans="1:3" ht="34" x14ac:dyDescent="0.2">
      <c r="A78" s="106" t="s">
        <v>655</v>
      </c>
      <c r="B78" s="13" t="s">
        <v>636</v>
      </c>
      <c r="C78" s="12" t="s">
        <v>590</v>
      </c>
    </row>
    <row r="79" spans="1:3" ht="34" x14ac:dyDescent="0.2">
      <c r="A79" s="106" t="s">
        <v>654</v>
      </c>
      <c r="B79" s="13" t="s">
        <v>637</v>
      </c>
      <c r="C79" s="12" t="s">
        <v>590</v>
      </c>
    </row>
    <row r="80" spans="1:3" ht="34" x14ac:dyDescent="0.2">
      <c r="A80" s="106" t="s">
        <v>653</v>
      </c>
      <c r="B80" s="13">
        <v>0.46</v>
      </c>
      <c r="C80" s="12" t="s">
        <v>638</v>
      </c>
    </row>
    <row r="81" spans="1:3" ht="34" x14ac:dyDescent="0.2">
      <c r="A81" s="106" t="s">
        <v>652</v>
      </c>
      <c r="B81" s="13" t="s">
        <v>639</v>
      </c>
      <c r="C81" s="12" t="s">
        <v>590</v>
      </c>
    </row>
    <row r="82" spans="1:3" ht="34" x14ac:dyDescent="0.2">
      <c r="A82" s="106" t="s">
        <v>644</v>
      </c>
      <c r="B82" s="13" t="s">
        <v>640</v>
      </c>
      <c r="C82" s="12" t="s">
        <v>590</v>
      </c>
    </row>
    <row r="83" spans="1:3" ht="34" x14ac:dyDescent="0.2">
      <c r="A83" s="106" t="s">
        <v>645</v>
      </c>
      <c r="B83" s="13">
        <v>1.66</v>
      </c>
      <c r="C83" s="12" t="s">
        <v>590</v>
      </c>
    </row>
    <row r="84" spans="1:3" ht="34" x14ac:dyDescent="0.2">
      <c r="A84" s="106" t="s">
        <v>646</v>
      </c>
      <c r="B84" s="13" t="s">
        <v>641</v>
      </c>
      <c r="C84" s="12" t="s">
        <v>590</v>
      </c>
    </row>
    <row r="85" spans="1:3" ht="34" x14ac:dyDescent="0.2">
      <c r="A85" s="106" t="s">
        <v>647</v>
      </c>
      <c r="B85" s="13" t="s">
        <v>642</v>
      </c>
      <c r="C85" s="12" t="s">
        <v>590</v>
      </c>
    </row>
    <row r="86" spans="1:3" ht="34" x14ac:dyDescent="0.2">
      <c r="A86" s="106" t="s">
        <v>648</v>
      </c>
      <c r="B86" s="13">
        <v>1.69</v>
      </c>
      <c r="C86" s="12" t="s">
        <v>590</v>
      </c>
    </row>
    <row r="87" spans="1:3" ht="34" x14ac:dyDescent="0.2">
      <c r="A87" s="106" t="s">
        <v>649</v>
      </c>
      <c r="B87" s="13">
        <v>0.91</v>
      </c>
      <c r="C87" s="12" t="s">
        <v>590</v>
      </c>
    </row>
    <row r="88" spans="1:3" ht="34" x14ac:dyDescent="0.2">
      <c r="A88" s="106" t="s">
        <v>650</v>
      </c>
      <c r="B88" s="13">
        <v>1.5</v>
      </c>
      <c r="C88" s="12" t="s">
        <v>590</v>
      </c>
    </row>
    <row r="89" spans="1:3" ht="34" x14ac:dyDescent="0.2">
      <c r="A89" s="130" t="s">
        <v>651</v>
      </c>
      <c r="B89" s="34">
        <v>1.41</v>
      </c>
      <c r="C89" s="33" t="s">
        <v>590</v>
      </c>
    </row>
    <row r="90" spans="1:3" ht="18" x14ac:dyDescent="0.2">
      <c r="A90" s="41" t="s">
        <v>643</v>
      </c>
    </row>
  </sheetData>
  <mergeCells count="3">
    <mergeCell ref="A22:C22"/>
    <mergeCell ref="A3:C3"/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F04F-8666-5C47-8CDB-B53343ED92E8}">
  <dimension ref="A1:D18"/>
  <sheetViews>
    <sheetView tabSelected="1" zoomScale="150" zoomScaleNormal="150" workbookViewId="0">
      <selection sqref="A1:C1"/>
    </sheetView>
  </sheetViews>
  <sheetFormatPr baseColWidth="10" defaultColWidth="10.6640625" defaultRowHeight="16" x14ac:dyDescent="0.2"/>
  <cols>
    <col min="1" max="1" width="27.1640625" customWidth="1"/>
    <col min="2" max="2" width="48.5" customWidth="1"/>
    <col min="3" max="3" width="52.1640625" customWidth="1"/>
  </cols>
  <sheetData>
    <row r="1" spans="1:4" x14ac:dyDescent="0.2">
      <c r="A1" s="131" t="s">
        <v>1190</v>
      </c>
      <c r="B1" s="131"/>
      <c r="C1" s="131"/>
    </row>
    <row r="2" spans="1:4" ht="17" x14ac:dyDescent="0.2">
      <c r="A2" s="37" t="s">
        <v>725</v>
      </c>
      <c r="B2" s="38" t="s">
        <v>726</v>
      </c>
      <c r="C2" s="38" t="s">
        <v>727</v>
      </c>
      <c r="D2" s="24"/>
    </row>
    <row r="3" spans="1:4" x14ac:dyDescent="0.2">
      <c r="A3" s="137" t="s">
        <v>472</v>
      </c>
      <c r="B3" s="25" t="s">
        <v>473</v>
      </c>
      <c r="C3" s="25" t="s">
        <v>474</v>
      </c>
      <c r="D3" s="24"/>
    </row>
    <row r="4" spans="1:4" x14ac:dyDescent="0.2">
      <c r="A4" s="138"/>
      <c r="B4" s="23" t="s">
        <v>475</v>
      </c>
      <c r="C4" s="23" t="s">
        <v>476</v>
      </c>
      <c r="D4" s="24"/>
    </row>
    <row r="5" spans="1:4" x14ac:dyDescent="0.2">
      <c r="A5" s="138"/>
      <c r="B5" s="23" t="s">
        <v>477</v>
      </c>
      <c r="C5" s="23" t="s">
        <v>478</v>
      </c>
      <c r="D5" s="24"/>
    </row>
    <row r="6" spans="1:4" x14ac:dyDescent="0.2">
      <c r="A6" s="138"/>
      <c r="B6" s="23" t="s">
        <v>479</v>
      </c>
      <c r="C6" s="23" t="s">
        <v>480</v>
      </c>
      <c r="D6" s="24"/>
    </row>
    <row r="7" spans="1:4" x14ac:dyDescent="0.2">
      <c r="A7" s="138"/>
      <c r="B7" s="23" t="s">
        <v>481</v>
      </c>
      <c r="C7" s="23" t="s">
        <v>482</v>
      </c>
      <c r="D7" s="24"/>
    </row>
    <row r="8" spans="1:4" x14ac:dyDescent="0.2">
      <c r="A8" s="138"/>
      <c r="B8" s="23" t="s">
        <v>483</v>
      </c>
      <c r="C8" s="23" t="s">
        <v>484</v>
      </c>
      <c r="D8" s="24"/>
    </row>
    <row r="9" spans="1:4" x14ac:dyDescent="0.2">
      <c r="A9" s="139"/>
      <c r="B9" s="26" t="s">
        <v>485</v>
      </c>
      <c r="C9" s="26" t="s">
        <v>486</v>
      </c>
      <c r="D9" s="24"/>
    </row>
    <row r="10" spans="1:4" x14ac:dyDescent="0.2">
      <c r="A10" s="137" t="s">
        <v>487</v>
      </c>
      <c r="B10" s="25" t="s">
        <v>488</v>
      </c>
      <c r="C10" s="25" t="s">
        <v>489</v>
      </c>
      <c r="D10" s="24"/>
    </row>
    <row r="11" spans="1:4" x14ac:dyDescent="0.2">
      <c r="A11" s="138"/>
      <c r="B11" s="23" t="s">
        <v>490</v>
      </c>
      <c r="C11" s="23" t="s">
        <v>491</v>
      </c>
      <c r="D11" s="24"/>
    </row>
    <row r="12" spans="1:4" x14ac:dyDescent="0.2">
      <c r="A12" s="138"/>
      <c r="B12" s="23" t="s">
        <v>492</v>
      </c>
      <c r="C12" s="23" t="s">
        <v>493</v>
      </c>
      <c r="D12" s="24"/>
    </row>
    <row r="13" spans="1:4" x14ac:dyDescent="0.2">
      <c r="A13" s="138"/>
      <c r="B13" s="23" t="s">
        <v>494</v>
      </c>
      <c r="C13" s="23" t="s">
        <v>495</v>
      </c>
      <c r="D13" s="24"/>
    </row>
    <row r="14" spans="1:4" x14ac:dyDescent="0.2">
      <c r="A14" s="138"/>
      <c r="B14" s="23" t="s">
        <v>496</v>
      </c>
      <c r="C14" s="23" t="s">
        <v>497</v>
      </c>
      <c r="D14" s="24"/>
    </row>
    <row r="15" spans="1:4" x14ac:dyDescent="0.2">
      <c r="A15" s="138"/>
      <c r="B15" s="23" t="s">
        <v>498</v>
      </c>
      <c r="C15" s="23" t="s">
        <v>499</v>
      </c>
      <c r="D15" s="24"/>
    </row>
    <row r="16" spans="1:4" x14ac:dyDescent="0.2">
      <c r="A16" s="139"/>
      <c r="B16" s="26" t="s">
        <v>500</v>
      </c>
      <c r="C16" s="26" t="s">
        <v>501</v>
      </c>
      <c r="D16" s="24"/>
    </row>
    <row r="17" spans="1:1" x14ac:dyDescent="0.2">
      <c r="A17" s="23"/>
    </row>
    <row r="18" spans="1:1" x14ac:dyDescent="0.2">
      <c r="A18" s="11"/>
    </row>
  </sheetData>
  <mergeCells count="3">
    <mergeCell ref="A3:A9"/>
    <mergeCell ref="A10:A16"/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12DE-04D8-CF48-84F1-761FD736E18B}">
  <dimension ref="A1:B24"/>
  <sheetViews>
    <sheetView zoomScale="150" zoomScaleNormal="150" workbookViewId="0">
      <selection sqref="A1:B1"/>
    </sheetView>
  </sheetViews>
  <sheetFormatPr baseColWidth="10" defaultColWidth="10.6640625" defaultRowHeight="16" x14ac:dyDescent="0.2"/>
  <cols>
    <col min="1" max="1" width="27.1640625" customWidth="1"/>
    <col min="2" max="2" width="45.83203125" customWidth="1"/>
  </cols>
  <sheetData>
    <row r="1" spans="1:2" x14ac:dyDescent="0.2">
      <c r="A1" s="134" t="s">
        <v>1191</v>
      </c>
      <c r="B1" s="134"/>
    </row>
    <row r="2" spans="1:2" x14ac:dyDescent="0.2">
      <c r="A2" s="48" t="s">
        <v>456</v>
      </c>
      <c r="B2" s="48" t="s">
        <v>926</v>
      </c>
    </row>
    <row r="3" spans="1:2" x14ac:dyDescent="0.2">
      <c r="A3" s="49" t="s">
        <v>457</v>
      </c>
      <c r="B3" s="49">
        <v>1650</v>
      </c>
    </row>
    <row r="4" spans="1:2" x14ac:dyDescent="0.2">
      <c r="A4" s="49" t="s">
        <v>458</v>
      </c>
      <c r="B4" s="49">
        <v>1523</v>
      </c>
    </row>
    <row r="5" spans="1:2" x14ac:dyDescent="0.2">
      <c r="A5" s="49" t="s">
        <v>459</v>
      </c>
      <c r="B5" s="49">
        <v>1185</v>
      </c>
    </row>
    <row r="6" spans="1:2" x14ac:dyDescent="0.2">
      <c r="A6" s="49" t="s">
        <v>460</v>
      </c>
      <c r="B6" s="49">
        <v>1066</v>
      </c>
    </row>
    <row r="7" spans="1:2" x14ac:dyDescent="0.2">
      <c r="A7" s="49" t="s">
        <v>461</v>
      </c>
      <c r="B7" s="49">
        <v>780</v>
      </c>
    </row>
    <row r="8" spans="1:2" x14ac:dyDescent="0.2">
      <c r="A8" s="49" t="s">
        <v>462</v>
      </c>
      <c r="B8" s="49">
        <v>254</v>
      </c>
    </row>
    <row r="9" spans="1:2" x14ac:dyDescent="0.2">
      <c r="A9" s="49" t="s">
        <v>463</v>
      </c>
      <c r="B9" s="49">
        <v>695368032</v>
      </c>
    </row>
    <row r="10" spans="1:2" x14ac:dyDescent="0.2">
      <c r="A10" s="49" t="s">
        <v>464</v>
      </c>
      <c r="B10" s="49">
        <v>695298210</v>
      </c>
    </row>
    <row r="11" spans="1:2" x14ac:dyDescent="0.2">
      <c r="A11" s="49" t="s">
        <v>465</v>
      </c>
      <c r="B11" s="49">
        <v>694456728</v>
      </c>
    </row>
    <row r="12" spans="1:2" x14ac:dyDescent="0.2">
      <c r="A12" s="49" t="s">
        <v>466</v>
      </c>
      <c r="B12" s="49">
        <v>693620401</v>
      </c>
    </row>
    <row r="13" spans="1:2" x14ac:dyDescent="0.2">
      <c r="A13" s="49" t="s">
        <v>467</v>
      </c>
      <c r="B13" s="49">
        <v>687698684</v>
      </c>
    </row>
    <row r="14" spans="1:2" x14ac:dyDescent="0.2">
      <c r="A14" s="49" t="s">
        <v>468</v>
      </c>
      <c r="B14" s="49">
        <v>669381491</v>
      </c>
    </row>
    <row r="15" spans="1:2" x14ac:dyDescent="0.2">
      <c r="A15" s="49" t="s">
        <v>519</v>
      </c>
      <c r="B15" s="49">
        <v>1634</v>
      </c>
    </row>
    <row r="16" spans="1:2" x14ac:dyDescent="0.2">
      <c r="A16" s="49" t="s">
        <v>518</v>
      </c>
      <c r="B16" s="49">
        <v>42577442</v>
      </c>
    </row>
    <row r="17" spans="1:2" x14ac:dyDescent="0.2">
      <c r="A17" s="49" t="s">
        <v>517</v>
      </c>
      <c r="B17" s="49">
        <v>695365696</v>
      </c>
    </row>
    <row r="18" spans="1:2" x14ac:dyDescent="0.2">
      <c r="A18" s="49" t="s">
        <v>516</v>
      </c>
      <c r="B18" s="93">
        <v>39.4</v>
      </c>
    </row>
    <row r="19" spans="1:2" x14ac:dyDescent="0.2">
      <c r="A19" s="49" t="s">
        <v>515</v>
      </c>
      <c r="B19" s="49">
        <v>28767475</v>
      </c>
    </row>
    <row r="20" spans="1:2" x14ac:dyDescent="0.2">
      <c r="A20" s="49" t="s">
        <v>514</v>
      </c>
      <c r="B20" s="49">
        <v>19796830</v>
      </c>
    </row>
    <row r="21" spans="1:2" x14ac:dyDescent="0.2">
      <c r="A21" s="49" t="s">
        <v>520</v>
      </c>
      <c r="B21" s="93">
        <v>26897868.800000001</v>
      </c>
    </row>
    <row r="22" spans="1:2" x14ac:dyDescent="0.2">
      <c r="A22" s="49" t="s">
        <v>469</v>
      </c>
      <c r="B22" s="49">
        <v>11</v>
      </c>
    </row>
    <row r="23" spans="1:2" x14ac:dyDescent="0.2">
      <c r="A23" s="49" t="s">
        <v>470</v>
      </c>
      <c r="B23" s="49">
        <v>22</v>
      </c>
    </row>
    <row r="24" spans="1:2" x14ac:dyDescent="0.2">
      <c r="A24" s="50" t="s">
        <v>471</v>
      </c>
      <c r="B24" s="50">
        <v>2949.59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2A6A-2DA1-264E-BB3F-D5DCE35C317E}">
  <dimension ref="A1:E47"/>
  <sheetViews>
    <sheetView zoomScale="150" zoomScaleNormal="150" workbookViewId="0">
      <selection sqref="A1:D1"/>
    </sheetView>
  </sheetViews>
  <sheetFormatPr baseColWidth="10" defaultColWidth="10.6640625" defaultRowHeight="16" x14ac:dyDescent="0.2"/>
  <cols>
    <col min="1" max="1" width="31.1640625" customWidth="1"/>
    <col min="2" max="2" width="20.1640625" customWidth="1"/>
    <col min="3" max="3" width="19.1640625" customWidth="1"/>
    <col min="4" max="4" width="21.6640625" customWidth="1"/>
    <col min="5" max="5" width="12.6640625" bestFit="1" customWidth="1"/>
  </cols>
  <sheetData>
    <row r="1" spans="1:5" x14ac:dyDescent="0.2">
      <c r="A1" s="140" t="s">
        <v>1236</v>
      </c>
      <c r="B1" s="140"/>
      <c r="C1" s="140"/>
      <c r="D1" s="140"/>
    </row>
    <row r="2" spans="1:5" x14ac:dyDescent="0.2">
      <c r="A2" s="39" t="s">
        <v>502</v>
      </c>
      <c r="B2" s="40">
        <v>1650</v>
      </c>
      <c r="C2" s="69"/>
      <c r="D2" s="69"/>
    </row>
    <row r="3" spans="1:5" x14ac:dyDescent="0.2">
      <c r="A3" s="15" t="s">
        <v>503</v>
      </c>
      <c r="B3" s="17" t="s">
        <v>544</v>
      </c>
    </row>
    <row r="4" spans="1:5" x14ac:dyDescent="0.2">
      <c r="A4" s="15" t="s">
        <v>505</v>
      </c>
      <c r="B4" s="27">
        <v>0.3947</v>
      </c>
      <c r="C4" s="15"/>
    </row>
    <row r="5" spans="1:5" x14ac:dyDescent="0.2">
      <c r="A5" s="15" t="s">
        <v>504</v>
      </c>
      <c r="B5" s="17" t="s">
        <v>545</v>
      </c>
      <c r="C5" s="15"/>
    </row>
    <row r="6" spans="1:5" x14ac:dyDescent="0.2">
      <c r="A6" s="20"/>
      <c r="B6" s="120" t="s">
        <v>923</v>
      </c>
      <c r="C6" s="121" t="s">
        <v>924</v>
      </c>
      <c r="D6" s="120" t="s">
        <v>925</v>
      </c>
      <c r="E6" s="14"/>
    </row>
    <row r="7" spans="1:5" x14ac:dyDescent="0.2">
      <c r="A7" s="17" t="s">
        <v>429</v>
      </c>
      <c r="B7" s="16" t="s">
        <v>526</v>
      </c>
      <c r="C7" s="41" t="s">
        <v>546</v>
      </c>
      <c r="D7" s="18">
        <v>2.76E-2</v>
      </c>
      <c r="E7" s="14"/>
    </row>
    <row r="8" spans="1:5" x14ac:dyDescent="0.2">
      <c r="A8" s="17" t="s">
        <v>430</v>
      </c>
      <c r="B8" s="16" t="s">
        <v>523</v>
      </c>
      <c r="C8" s="41" t="s">
        <v>521</v>
      </c>
      <c r="D8" s="18">
        <v>0</v>
      </c>
      <c r="E8" s="14"/>
    </row>
    <row r="9" spans="1:5" x14ac:dyDescent="0.2">
      <c r="A9" s="17" t="s">
        <v>431</v>
      </c>
      <c r="B9" s="16" t="s">
        <v>525</v>
      </c>
      <c r="C9" s="41" t="s">
        <v>547</v>
      </c>
      <c r="D9" s="18">
        <v>1E-4</v>
      </c>
      <c r="E9" s="14"/>
    </row>
    <row r="10" spans="1:5" x14ac:dyDescent="0.2">
      <c r="A10" s="17" t="s">
        <v>432</v>
      </c>
      <c r="B10" s="16" t="s">
        <v>524</v>
      </c>
      <c r="C10" s="41" t="s">
        <v>548</v>
      </c>
      <c r="D10" s="18">
        <v>2.3699999999999999E-2</v>
      </c>
      <c r="E10" s="14"/>
    </row>
    <row r="11" spans="1:5" x14ac:dyDescent="0.2">
      <c r="A11" s="17" t="s">
        <v>433</v>
      </c>
      <c r="B11" s="16" t="s">
        <v>523</v>
      </c>
      <c r="C11" s="41" t="s">
        <v>522</v>
      </c>
      <c r="D11" s="18">
        <v>0</v>
      </c>
      <c r="E11" s="14"/>
    </row>
    <row r="12" spans="1:5" x14ac:dyDescent="0.2">
      <c r="A12" s="17" t="s">
        <v>434</v>
      </c>
      <c r="B12" s="16" t="s">
        <v>527</v>
      </c>
      <c r="C12" s="41" t="s">
        <v>549</v>
      </c>
      <c r="D12" s="18">
        <v>1.2800000000000001E-2</v>
      </c>
      <c r="E12" s="14"/>
    </row>
    <row r="13" spans="1:5" x14ac:dyDescent="0.2">
      <c r="A13" s="17" t="s">
        <v>435</v>
      </c>
      <c r="B13" s="16" t="s">
        <v>528</v>
      </c>
      <c r="C13" s="41" t="s">
        <v>550</v>
      </c>
      <c r="D13" s="18">
        <v>1E-3</v>
      </c>
      <c r="E13" s="14"/>
    </row>
    <row r="14" spans="1:5" x14ac:dyDescent="0.2">
      <c r="A14" s="17" t="s">
        <v>436</v>
      </c>
      <c r="B14" s="16" t="s">
        <v>529</v>
      </c>
      <c r="C14" s="41" t="s">
        <v>551</v>
      </c>
      <c r="D14" s="18">
        <v>1.9E-3</v>
      </c>
      <c r="E14" s="14"/>
    </row>
    <row r="15" spans="1:5" x14ac:dyDescent="0.2">
      <c r="A15" s="17" t="s">
        <v>437</v>
      </c>
      <c r="B15" s="16" t="s">
        <v>530</v>
      </c>
      <c r="C15" s="41" t="s">
        <v>552</v>
      </c>
      <c r="D15" s="18">
        <v>5.1000000000000004E-3</v>
      </c>
      <c r="E15" s="14"/>
    </row>
    <row r="16" spans="1:5" x14ac:dyDescent="0.2">
      <c r="A16" s="17" t="s">
        <v>438</v>
      </c>
      <c r="B16" s="16" t="s">
        <v>531</v>
      </c>
      <c r="C16" s="41" t="s">
        <v>553</v>
      </c>
      <c r="D16" s="18">
        <v>1.2999999999999999E-3</v>
      </c>
      <c r="E16" s="43"/>
    </row>
    <row r="17" spans="1:5" x14ac:dyDescent="0.2">
      <c r="A17" s="17" t="s">
        <v>439</v>
      </c>
      <c r="B17" s="16" t="s">
        <v>532</v>
      </c>
      <c r="C17" s="41" t="s">
        <v>554</v>
      </c>
      <c r="D17" s="18">
        <v>4.0000000000000001E-3</v>
      </c>
      <c r="E17" s="43"/>
    </row>
    <row r="18" spans="1:5" x14ac:dyDescent="0.2">
      <c r="A18" s="17" t="s">
        <v>440</v>
      </c>
      <c r="B18" s="16" t="s">
        <v>533</v>
      </c>
      <c r="C18" s="41" t="s">
        <v>555</v>
      </c>
      <c r="D18" s="18">
        <v>5.0000000000000001E-4</v>
      </c>
      <c r="E18" s="43"/>
    </row>
    <row r="19" spans="1:5" x14ac:dyDescent="0.2">
      <c r="A19" s="17" t="s">
        <v>441</v>
      </c>
      <c r="B19" s="16" t="s">
        <v>523</v>
      </c>
      <c r="C19" s="16">
        <v>0</v>
      </c>
      <c r="D19" s="18">
        <v>0</v>
      </c>
      <c r="E19" s="43"/>
    </row>
    <row r="20" spans="1:5" x14ac:dyDescent="0.2">
      <c r="A20" s="17" t="s">
        <v>442</v>
      </c>
      <c r="B20" s="16" t="s">
        <v>534</v>
      </c>
      <c r="C20" s="41" t="s">
        <v>556</v>
      </c>
      <c r="D20" s="18">
        <v>3.0999999999999999E-3</v>
      </c>
      <c r="E20" s="43"/>
    </row>
    <row r="21" spans="1:5" x14ac:dyDescent="0.2">
      <c r="A21" s="17" t="s">
        <v>443</v>
      </c>
      <c r="B21" s="16" t="s">
        <v>535</v>
      </c>
      <c r="C21" s="41" t="s">
        <v>557</v>
      </c>
      <c r="D21" s="18">
        <v>2.9999999999999997E-4</v>
      </c>
      <c r="E21" s="43"/>
    </row>
    <row r="22" spans="1:5" x14ac:dyDescent="0.2">
      <c r="A22" s="17" t="s">
        <v>444</v>
      </c>
      <c r="B22" s="16" t="s">
        <v>445</v>
      </c>
      <c r="C22" s="41" t="s">
        <v>558</v>
      </c>
      <c r="D22" s="18">
        <v>2.92E-2</v>
      </c>
      <c r="E22" s="43"/>
    </row>
    <row r="23" spans="1:5" x14ac:dyDescent="0.2">
      <c r="A23" s="17" t="s">
        <v>446</v>
      </c>
      <c r="B23" s="16" t="s">
        <v>536</v>
      </c>
      <c r="C23" s="41" t="s">
        <v>556</v>
      </c>
      <c r="D23" s="18">
        <v>3.0999999999999999E-3</v>
      </c>
      <c r="E23" s="43"/>
    </row>
    <row r="24" spans="1:5" x14ac:dyDescent="0.2">
      <c r="A24" s="17" t="s">
        <v>448</v>
      </c>
      <c r="B24" s="16" t="s">
        <v>449</v>
      </c>
      <c r="C24" s="41" t="s">
        <v>559</v>
      </c>
      <c r="D24" s="18">
        <v>2.3300000000000001E-2</v>
      </c>
      <c r="E24" s="43"/>
    </row>
    <row r="25" spans="1:5" x14ac:dyDescent="0.2">
      <c r="A25" s="17" t="s">
        <v>450</v>
      </c>
      <c r="B25" s="16" t="s">
        <v>523</v>
      </c>
      <c r="C25" s="16">
        <v>0</v>
      </c>
      <c r="D25" s="18">
        <v>0</v>
      </c>
      <c r="E25" s="43"/>
    </row>
    <row r="26" spans="1:5" x14ac:dyDescent="0.2">
      <c r="A26" s="17" t="s">
        <v>451</v>
      </c>
      <c r="B26" s="16" t="s">
        <v>523</v>
      </c>
      <c r="C26" s="16">
        <v>0</v>
      </c>
      <c r="D26" s="18">
        <v>0</v>
      </c>
      <c r="E26" s="43"/>
    </row>
    <row r="27" spans="1:5" x14ac:dyDescent="0.2">
      <c r="A27" s="17" t="s">
        <v>452</v>
      </c>
      <c r="B27" s="16" t="s">
        <v>537</v>
      </c>
      <c r="C27" s="41" t="s">
        <v>557</v>
      </c>
      <c r="D27" s="18">
        <v>2.9999999999999997E-4</v>
      </c>
      <c r="E27" s="43"/>
    </row>
    <row r="28" spans="1:5" x14ac:dyDescent="0.2">
      <c r="A28" s="17" t="s">
        <v>539</v>
      </c>
      <c r="B28" s="16" t="s">
        <v>538</v>
      </c>
      <c r="C28" s="41" t="s">
        <v>560</v>
      </c>
      <c r="D28" s="18">
        <v>2.0000000000000001E-4</v>
      </c>
      <c r="E28" s="43"/>
    </row>
    <row r="29" spans="1:5" x14ac:dyDescent="0.2">
      <c r="A29" s="17" t="s">
        <v>542</v>
      </c>
      <c r="B29" s="16" t="s">
        <v>540</v>
      </c>
      <c r="C29" s="41" t="s">
        <v>557</v>
      </c>
      <c r="D29" s="18">
        <v>2.9999999999999997E-4</v>
      </c>
      <c r="E29" s="43"/>
    </row>
    <row r="30" spans="1:5" x14ac:dyDescent="0.2">
      <c r="A30" s="116" t="s">
        <v>453</v>
      </c>
      <c r="B30" s="40" t="s">
        <v>523</v>
      </c>
      <c r="C30" s="40">
        <v>0</v>
      </c>
      <c r="D30" s="117">
        <v>0</v>
      </c>
      <c r="E30" s="43"/>
    </row>
    <row r="31" spans="1:5" x14ac:dyDescent="0.2">
      <c r="A31" s="17" t="s">
        <v>454</v>
      </c>
      <c r="B31" s="16" t="s">
        <v>455</v>
      </c>
      <c r="C31" s="16" t="s">
        <v>561</v>
      </c>
      <c r="D31" s="18">
        <v>0.2135</v>
      </c>
      <c r="E31" s="43"/>
    </row>
    <row r="32" spans="1:5" x14ac:dyDescent="0.2">
      <c r="A32" s="17" t="s">
        <v>543</v>
      </c>
      <c r="B32" s="16"/>
      <c r="C32" s="16" t="s">
        <v>562</v>
      </c>
      <c r="D32" s="18">
        <v>0.27029999999999998</v>
      </c>
      <c r="E32" s="43"/>
    </row>
    <row r="33" spans="1:5" x14ac:dyDescent="0.2">
      <c r="A33" s="17" t="s">
        <v>444</v>
      </c>
      <c r="B33" s="16" t="s">
        <v>445</v>
      </c>
      <c r="C33" s="16" t="s">
        <v>558</v>
      </c>
      <c r="D33" s="18">
        <v>2.92E-2</v>
      </c>
      <c r="E33" s="43"/>
    </row>
    <row r="34" spans="1:5" x14ac:dyDescent="0.2">
      <c r="A34" s="17" t="s">
        <v>446</v>
      </c>
      <c r="B34" s="16" t="s">
        <v>447</v>
      </c>
      <c r="C34" s="16" t="s">
        <v>556</v>
      </c>
      <c r="D34" s="18">
        <v>3.0999999999999999E-3</v>
      </c>
      <c r="E34" s="43"/>
    </row>
    <row r="35" spans="1:5" x14ac:dyDescent="0.2">
      <c r="A35" s="17" t="s">
        <v>448</v>
      </c>
      <c r="B35" s="16" t="s">
        <v>449</v>
      </c>
      <c r="C35" s="16" t="s">
        <v>559</v>
      </c>
      <c r="D35" s="18">
        <v>2.3300000000000001E-2</v>
      </c>
      <c r="E35" s="43"/>
    </row>
    <row r="36" spans="1:5" x14ac:dyDescent="0.2">
      <c r="A36" s="17" t="s">
        <v>450</v>
      </c>
      <c r="B36" s="16" t="s">
        <v>523</v>
      </c>
      <c r="C36" s="16">
        <v>0</v>
      </c>
      <c r="D36" s="18">
        <v>0</v>
      </c>
      <c r="E36" s="43"/>
    </row>
    <row r="37" spans="1:5" x14ac:dyDescent="0.2">
      <c r="A37" s="17" t="s">
        <v>451</v>
      </c>
      <c r="B37" s="16" t="s">
        <v>523</v>
      </c>
      <c r="C37" s="16">
        <v>0</v>
      </c>
      <c r="D37" s="18">
        <v>0</v>
      </c>
      <c r="E37" s="43"/>
    </row>
    <row r="38" spans="1:5" x14ac:dyDescent="0.2">
      <c r="A38" s="17" t="s">
        <v>452</v>
      </c>
      <c r="B38" s="16" t="s">
        <v>537</v>
      </c>
      <c r="C38" s="16" t="s">
        <v>557</v>
      </c>
      <c r="D38" s="18">
        <v>2.9999999999999997E-4</v>
      </c>
      <c r="E38" s="43"/>
    </row>
    <row r="39" spans="1:5" x14ac:dyDescent="0.2">
      <c r="A39" s="17" t="s">
        <v>539</v>
      </c>
      <c r="B39" s="16" t="s">
        <v>538</v>
      </c>
      <c r="C39" s="16" t="s">
        <v>560</v>
      </c>
      <c r="D39" s="18">
        <v>2.0000000000000001E-4</v>
      </c>
      <c r="E39" s="43"/>
    </row>
    <row r="40" spans="1:5" x14ac:dyDescent="0.2">
      <c r="A40" s="17" t="s">
        <v>541</v>
      </c>
      <c r="B40" s="16" t="s">
        <v>540</v>
      </c>
      <c r="C40" s="16" t="s">
        <v>557</v>
      </c>
      <c r="D40" s="18">
        <v>2.9999999999999997E-4</v>
      </c>
      <c r="E40" s="43"/>
    </row>
    <row r="41" spans="1:5" x14ac:dyDescent="0.2">
      <c r="A41" s="116" t="s">
        <v>453</v>
      </c>
      <c r="B41" s="40" t="s">
        <v>523</v>
      </c>
      <c r="C41" s="40">
        <v>0</v>
      </c>
      <c r="D41" s="117">
        <v>0</v>
      </c>
      <c r="E41" s="43"/>
    </row>
    <row r="42" spans="1:5" x14ac:dyDescent="0.2">
      <c r="A42" s="17" t="s">
        <v>454</v>
      </c>
      <c r="B42" s="16" t="s">
        <v>455</v>
      </c>
      <c r="C42" s="41" t="s">
        <v>561</v>
      </c>
      <c r="D42" s="18">
        <v>0.2135</v>
      </c>
      <c r="E42" s="43"/>
    </row>
    <row r="43" spans="1:5" x14ac:dyDescent="0.2">
      <c r="A43" s="21" t="s">
        <v>543</v>
      </c>
      <c r="B43" s="19"/>
      <c r="C43" s="42" t="s">
        <v>562</v>
      </c>
      <c r="D43" s="22">
        <v>0.27029999999999998</v>
      </c>
      <c r="E43" s="43"/>
    </row>
    <row r="44" spans="1:5" x14ac:dyDescent="0.2">
      <c r="A44" s="17" t="s">
        <v>563</v>
      </c>
      <c r="B44" s="16"/>
      <c r="C44" s="16"/>
      <c r="D44" s="16"/>
      <c r="E44" s="14"/>
    </row>
    <row r="45" spans="1:5" x14ac:dyDescent="0.2">
      <c r="A45" s="17"/>
      <c r="B45" s="16"/>
      <c r="C45" s="16"/>
      <c r="D45" s="16"/>
      <c r="E45" s="14"/>
    </row>
    <row r="46" spans="1:5" x14ac:dyDescent="0.2">
      <c r="A46" s="14"/>
      <c r="B46" s="14"/>
      <c r="C46" s="14"/>
      <c r="D46" s="14"/>
      <c r="E46" s="14"/>
    </row>
    <row r="47" spans="1:5" x14ac:dyDescent="0.2">
      <c r="A47" s="14"/>
      <c r="B47" s="14"/>
      <c r="C47" s="14"/>
      <c r="D47" s="14"/>
      <c r="E47" s="14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B386-5A85-7441-905D-C2BB3F4D4874}">
  <dimension ref="A1:P33"/>
  <sheetViews>
    <sheetView topLeftCell="M6" zoomScale="150" zoomScaleNormal="150" workbookViewId="0">
      <selection sqref="A1:P1"/>
    </sheetView>
  </sheetViews>
  <sheetFormatPr baseColWidth="10" defaultColWidth="10.6640625" defaultRowHeight="16" x14ac:dyDescent="0.2"/>
  <cols>
    <col min="3" max="3" width="15.1640625" customWidth="1"/>
    <col min="4" max="4" width="14.1640625" customWidth="1"/>
    <col min="5" max="5" width="16.5" customWidth="1"/>
    <col min="6" max="6" width="24" customWidth="1"/>
    <col min="7" max="7" width="15.6640625" customWidth="1"/>
    <col min="8" max="8" width="16.5" customWidth="1"/>
    <col min="9" max="9" width="14.1640625" customWidth="1"/>
    <col min="10" max="10" width="20.83203125" customWidth="1"/>
    <col min="11" max="11" width="11.1640625" bestFit="1" customWidth="1"/>
    <col min="12" max="12" width="26" customWidth="1"/>
    <col min="13" max="13" width="21.5" customWidth="1"/>
    <col min="14" max="14" width="14.1640625" customWidth="1"/>
    <col min="15" max="15" width="25.33203125" style="8" customWidth="1"/>
    <col min="16" max="16" width="17" bestFit="1" customWidth="1"/>
  </cols>
  <sheetData>
    <row r="1" spans="1:16" x14ac:dyDescent="0.2">
      <c r="A1" s="132" t="s">
        <v>1232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s="6" customFormat="1" x14ac:dyDescent="0.2">
      <c r="A2" s="38" t="s">
        <v>1207</v>
      </c>
      <c r="B2" s="38" t="s">
        <v>388</v>
      </c>
      <c r="C2" s="38" t="s">
        <v>389</v>
      </c>
      <c r="D2" s="38" t="s">
        <v>390</v>
      </c>
      <c r="E2" s="38" t="s">
        <v>391</v>
      </c>
      <c r="F2" s="38" t="s">
        <v>392</v>
      </c>
      <c r="G2" s="38" t="s">
        <v>393</v>
      </c>
      <c r="H2" s="38" t="s">
        <v>394</v>
      </c>
      <c r="I2" s="38" t="s">
        <v>395</v>
      </c>
      <c r="J2" s="38" t="s">
        <v>396</v>
      </c>
      <c r="K2" s="38" t="s">
        <v>397</v>
      </c>
      <c r="L2" s="38" t="s">
        <v>398</v>
      </c>
      <c r="M2" s="38" t="s">
        <v>399</v>
      </c>
      <c r="N2" s="38" t="s">
        <v>400</v>
      </c>
      <c r="O2" s="38" t="s">
        <v>405</v>
      </c>
      <c r="P2" s="38" t="s">
        <v>406</v>
      </c>
    </row>
    <row r="3" spans="1:16" s="6" customFormat="1" x14ac:dyDescent="0.2">
      <c r="A3" s="51" t="s">
        <v>3</v>
      </c>
      <c r="B3" s="45" t="s">
        <v>419</v>
      </c>
      <c r="C3" s="45">
        <v>6999655</v>
      </c>
      <c r="D3" s="45">
        <v>5772441</v>
      </c>
      <c r="E3" s="45">
        <v>5494215</v>
      </c>
      <c r="F3" s="45">
        <v>22902</v>
      </c>
      <c r="G3" s="45">
        <v>11102</v>
      </c>
      <c r="H3" s="45">
        <v>11042</v>
      </c>
      <c r="I3" s="45">
        <v>3854</v>
      </c>
      <c r="J3" s="45">
        <v>1506</v>
      </c>
      <c r="K3" s="45">
        <v>519</v>
      </c>
      <c r="L3" s="45">
        <v>48</v>
      </c>
      <c r="M3" s="45">
        <v>5</v>
      </c>
      <c r="N3" s="51">
        <v>5</v>
      </c>
      <c r="O3" s="49">
        <v>432484703</v>
      </c>
      <c r="P3" s="52">
        <f t="shared" ref="P3:P13" si="0">N3/O3/2</f>
        <v>5.7805512718908815E-9</v>
      </c>
    </row>
    <row r="4" spans="1:16" s="6" customFormat="1" x14ac:dyDescent="0.2">
      <c r="A4" s="51" t="s">
        <v>4</v>
      </c>
      <c r="B4" s="45" t="s">
        <v>419</v>
      </c>
      <c r="C4" s="45">
        <v>7009697</v>
      </c>
      <c r="D4" s="45">
        <v>5775076</v>
      </c>
      <c r="E4" s="45">
        <v>5495040</v>
      </c>
      <c r="F4" s="45">
        <v>24509</v>
      </c>
      <c r="G4" s="45">
        <v>10651</v>
      </c>
      <c r="H4" s="45">
        <v>10604</v>
      </c>
      <c r="I4" s="45">
        <v>3583</v>
      </c>
      <c r="J4" s="45">
        <v>1438</v>
      </c>
      <c r="K4" s="45">
        <v>478</v>
      </c>
      <c r="L4" s="45">
        <v>35</v>
      </c>
      <c r="M4" s="45">
        <v>6</v>
      </c>
      <c r="N4" s="51">
        <v>6</v>
      </c>
      <c r="O4" s="49">
        <v>433406773</v>
      </c>
      <c r="P4" s="52">
        <f t="shared" si="0"/>
        <v>6.9219038254392944E-9</v>
      </c>
    </row>
    <row r="5" spans="1:16" s="6" customFormat="1" x14ac:dyDescent="0.2">
      <c r="A5" s="51" t="s">
        <v>5</v>
      </c>
      <c r="B5" s="45" t="s">
        <v>419</v>
      </c>
      <c r="C5" s="45">
        <v>7018553</v>
      </c>
      <c r="D5" s="45">
        <v>5779420</v>
      </c>
      <c r="E5" s="45">
        <v>5502726</v>
      </c>
      <c r="F5" s="45">
        <v>26697</v>
      </c>
      <c r="G5" s="45">
        <v>11684</v>
      </c>
      <c r="H5" s="45">
        <v>11621</v>
      </c>
      <c r="I5" s="45">
        <v>4220</v>
      </c>
      <c r="J5" s="45">
        <v>1556</v>
      </c>
      <c r="K5" s="45">
        <v>554</v>
      </c>
      <c r="L5" s="45">
        <v>40</v>
      </c>
      <c r="M5" s="45">
        <v>5</v>
      </c>
      <c r="N5" s="51">
        <v>4</v>
      </c>
      <c r="O5" s="49">
        <v>432913353</v>
      </c>
      <c r="P5" s="52">
        <f t="shared" si="0"/>
        <v>4.6198621182285412E-9</v>
      </c>
    </row>
    <row r="6" spans="1:16" s="6" customFormat="1" x14ac:dyDescent="0.2">
      <c r="A6" s="51" t="s">
        <v>6</v>
      </c>
      <c r="B6" s="45" t="s">
        <v>419</v>
      </c>
      <c r="C6" s="45">
        <v>6998272</v>
      </c>
      <c r="D6" s="45">
        <v>5773023</v>
      </c>
      <c r="E6" s="45">
        <v>5488470</v>
      </c>
      <c r="F6" s="45">
        <v>23011</v>
      </c>
      <c r="G6" s="45">
        <v>10829</v>
      </c>
      <c r="H6" s="45">
        <v>10770</v>
      </c>
      <c r="I6" s="45">
        <v>2913</v>
      </c>
      <c r="J6" s="45">
        <v>1193</v>
      </c>
      <c r="K6" s="45">
        <v>423</v>
      </c>
      <c r="L6" s="45">
        <v>40</v>
      </c>
      <c r="M6" s="45">
        <v>2</v>
      </c>
      <c r="N6" s="51">
        <v>2</v>
      </c>
      <c r="O6" s="49">
        <v>433882270</v>
      </c>
      <c r="P6" s="52">
        <f t="shared" si="0"/>
        <v>2.3047726748548634E-9</v>
      </c>
    </row>
    <row r="7" spans="1:16" s="6" customFormat="1" x14ac:dyDescent="0.2">
      <c r="A7" s="51" t="s">
        <v>7</v>
      </c>
      <c r="B7" s="45" t="s">
        <v>419</v>
      </c>
      <c r="C7" s="45">
        <v>6995042</v>
      </c>
      <c r="D7" s="45">
        <v>5772401</v>
      </c>
      <c r="E7" s="45">
        <v>5501124</v>
      </c>
      <c r="F7" s="45">
        <v>21359</v>
      </c>
      <c r="G7" s="45">
        <v>10081</v>
      </c>
      <c r="H7" s="45">
        <v>10017</v>
      </c>
      <c r="I7" s="45">
        <v>3563</v>
      </c>
      <c r="J7" s="45">
        <v>1415</v>
      </c>
      <c r="K7" s="45">
        <v>467</v>
      </c>
      <c r="L7" s="45">
        <v>53</v>
      </c>
      <c r="M7" s="45">
        <v>4</v>
      </c>
      <c r="N7" s="51">
        <v>4</v>
      </c>
      <c r="O7" s="49">
        <v>430345110</v>
      </c>
      <c r="P7" s="52">
        <f t="shared" si="0"/>
        <v>4.6474328475580909E-9</v>
      </c>
    </row>
    <row r="8" spans="1:16" s="6" customFormat="1" x14ac:dyDescent="0.2">
      <c r="A8" s="51" t="s">
        <v>8</v>
      </c>
      <c r="B8" s="45" t="s">
        <v>419</v>
      </c>
      <c r="C8" s="45">
        <v>7022845</v>
      </c>
      <c r="D8" s="45">
        <v>5781960</v>
      </c>
      <c r="E8" s="45">
        <v>5501042</v>
      </c>
      <c r="F8" s="45">
        <v>27578</v>
      </c>
      <c r="G8" s="45">
        <v>11499</v>
      </c>
      <c r="H8" s="45">
        <v>11444</v>
      </c>
      <c r="I8" s="45">
        <v>3554</v>
      </c>
      <c r="J8" s="45">
        <v>1375</v>
      </c>
      <c r="K8" s="45">
        <v>434</v>
      </c>
      <c r="L8" s="45">
        <v>52</v>
      </c>
      <c r="M8" s="45">
        <v>8</v>
      </c>
      <c r="N8" s="51">
        <v>11</v>
      </c>
      <c r="O8" s="49">
        <v>432309407</v>
      </c>
      <c r="P8" s="52">
        <f t="shared" si="0"/>
        <v>1.2722369467199681E-8</v>
      </c>
    </row>
    <row r="9" spans="1:16" s="6" customFormat="1" x14ac:dyDescent="0.2">
      <c r="A9" s="51" t="s">
        <v>9</v>
      </c>
      <c r="B9" s="45" t="s">
        <v>419</v>
      </c>
      <c r="C9" s="45">
        <v>7017763</v>
      </c>
      <c r="D9" s="45">
        <v>5779300</v>
      </c>
      <c r="E9" s="45">
        <v>5507838</v>
      </c>
      <c r="F9" s="45">
        <v>24837</v>
      </c>
      <c r="G9" s="45">
        <v>10386</v>
      </c>
      <c r="H9" s="45">
        <v>10329</v>
      </c>
      <c r="I9" s="45">
        <v>3775</v>
      </c>
      <c r="J9" s="45">
        <v>1523</v>
      </c>
      <c r="K9" s="45">
        <v>547</v>
      </c>
      <c r="L9" s="45">
        <v>68</v>
      </c>
      <c r="M9" s="45">
        <v>5</v>
      </c>
      <c r="N9" s="51">
        <v>7</v>
      </c>
      <c r="O9" s="49">
        <v>429991279</v>
      </c>
      <c r="P9" s="52">
        <f t="shared" si="0"/>
        <v>8.1396999681940062E-9</v>
      </c>
    </row>
    <row r="10" spans="1:16" s="6" customFormat="1" x14ac:dyDescent="0.2">
      <c r="A10" s="51" t="s">
        <v>10</v>
      </c>
      <c r="B10" s="45" t="s">
        <v>419</v>
      </c>
      <c r="C10" s="45">
        <v>7029002</v>
      </c>
      <c r="D10" s="45">
        <v>5787543</v>
      </c>
      <c r="E10" s="45">
        <v>5511789</v>
      </c>
      <c r="F10" s="45">
        <v>26942</v>
      </c>
      <c r="G10" s="45">
        <v>11453</v>
      </c>
      <c r="H10" s="45">
        <v>11408</v>
      </c>
      <c r="I10" s="45">
        <v>4076</v>
      </c>
      <c r="J10" s="45">
        <v>1577</v>
      </c>
      <c r="K10" s="45">
        <v>501</v>
      </c>
      <c r="L10" s="45">
        <v>49</v>
      </c>
      <c r="M10" s="45">
        <v>5</v>
      </c>
      <c r="N10" s="51">
        <v>6</v>
      </c>
      <c r="O10" s="49">
        <v>431127931</v>
      </c>
      <c r="P10" s="52">
        <f t="shared" si="0"/>
        <v>6.9584913996212411E-9</v>
      </c>
    </row>
    <row r="11" spans="1:16" s="6" customFormat="1" x14ac:dyDescent="0.2">
      <c r="A11" s="51" t="s">
        <v>11</v>
      </c>
      <c r="B11" s="45" t="s">
        <v>419</v>
      </c>
      <c r="C11" s="45">
        <v>7000843</v>
      </c>
      <c r="D11" s="45">
        <v>5775314</v>
      </c>
      <c r="E11" s="45">
        <v>5495429</v>
      </c>
      <c r="F11" s="45">
        <v>23716</v>
      </c>
      <c r="G11" s="45">
        <v>11145</v>
      </c>
      <c r="H11" s="45">
        <v>11093</v>
      </c>
      <c r="I11" s="45">
        <v>3795</v>
      </c>
      <c r="J11" s="45">
        <v>1406</v>
      </c>
      <c r="K11" s="45">
        <v>473</v>
      </c>
      <c r="L11" s="45">
        <v>36</v>
      </c>
      <c r="M11" s="45">
        <v>3</v>
      </c>
      <c r="N11" s="51">
        <v>3</v>
      </c>
      <c r="O11" s="49">
        <v>432146971</v>
      </c>
      <c r="P11" s="52">
        <f t="shared" si="0"/>
        <v>3.4710413369992127E-9</v>
      </c>
    </row>
    <row r="12" spans="1:16" s="6" customFormat="1" x14ac:dyDescent="0.2">
      <c r="A12" s="51" t="s">
        <v>12</v>
      </c>
      <c r="B12" s="45" t="s">
        <v>419</v>
      </c>
      <c r="C12" s="45">
        <v>7004636</v>
      </c>
      <c r="D12" s="45">
        <v>5777783</v>
      </c>
      <c r="E12" s="45">
        <v>5496991</v>
      </c>
      <c r="F12" s="45">
        <v>24870</v>
      </c>
      <c r="G12" s="45">
        <v>11525</v>
      </c>
      <c r="H12" s="45">
        <v>11460</v>
      </c>
      <c r="I12" s="45">
        <v>3950</v>
      </c>
      <c r="J12" s="45">
        <v>1446</v>
      </c>
      <c r="K12" s="45">
        <v>479</v>
      </c>
      <c r="L12" s="45">
        <v>45</v>
      </c>
      <c r="M12" s="45">
        <v>9</v>
      </c>
      <c r="N12" s="51">
        <v>7</v>
      </c>
      <c r="O12" s="49">
        <v>432765692</v>
      </c>
      <c r="P12" s="52">
        <f t="shared" si="0"/>
        <v>8.0875172517141219E-9</v>
      </c>
    </row>
    <row r="13" spans="1:16" s="6" customFormat="1" x14ac:dyDescent="0.2">
      <c r="A13" s="51" t="s">
        <v>96</v>
      </c>
      <c r="B13" s="45" t="s">
        <v>422</v>
      </c>
      <c r="C13" s="45">
        <v>6782786</v>
      </c>
      <c r="D13" s="45">
        <v>5592627</v>
      </c>
      <c r="E13" s="45">
        <v>5322808</v>
      </c>
      <c r="F13" s="45">
        <v>20587</v>
      </c>
      <c r="G13" s="45">
        <v>8532</v>
      </c>
      <c r="H13" s="45">
        <v>8481</v>
      </c>
      <c r="I13" s="45">
        <v>3035</v>
      </c>
      <c r="J13" s="45">
        <v>1360</v>
      </c>
      <c r="K13" s="45">
        <v>451</v>
      </c>
      <c r="L13" s="45">
        <v>96</v>
      </c>
      <c r="M13" s="45">
        <v>24</v>
      </c>
      <c r="N13" s="51">
        <v>26</v>
      </c>
      <c r="O13" s="49">
        <v>427806432</v>
      </c>
      <c r="P13" s="52">
        <f t="shared" si="0"/>
        <v>3.0387574911449674E-8</v>
      </c>
    </row>
    <row r="14" spans="1:16" s="6" customFormat="1" x14ac:dyDescent="0.2">
      <c r="A14" s="51" t="s">
        <v>97</v>
      </c>
      <c r="B14" s="45" t="s">
        <v>422</v>
      </c>
      <c r="C14" s="45">
        <v>6803126</v>
      </c>
      <c r="D14" s="45">
        <v>5601658</v>
      </c>
      <c r="E14" s="45">
        <v>5334669</v>
      </c>
      <c r="F14" s="45">
        <v>23891</v>
      </c>
      <c r="G14" s="45">
        <v>8870</v>
      </c>
      <c r="H14" s="45">
        <v>8818</v>
      </c>
      <c r="I14" s="45">
        <v>2999</v>
      </c>
      <c r="J14" s="45">
        <v>1346</v>
      </c>
      <c r="K14" s="45">
        <v>472</v>
      </c>
      <c r="L14" s="45">
        <v>76</v>
      </c>
      <c r="M14" s="45">
        <v>20</v>
      </c>
      <c r="N14" s="51">
        <v>24</v>
      </c>
      <c r="O14" s="49">
        <v>425546558</v>
      </c>
      <c r="P14" s="52">
        <f t="shared" ref="P14:P32" si="1">N14/O14/2</f>
        <v>2.819902963473153E-8</v>
      </c>
    </row>
    <row r="15" spans="1:16" s="6" customFormat="1" x14ac:dyDescent="0.2">
      <c r="A15" s="51" t="s">
        <v>98</v>
      </c>
      <c r="B15" s="45" t="s">
        <v>422</v>
      </c>
      <c r="C15" s="45">
        <v>6783266</v>
      </c>
      <c r="D15" s="45">
        <v>5595108</v>
      </c>
      <c r="E15" s="45">
        <v>5324458</v>
      </c>
      <c r="F15" s="45">
        <v>20926</v>
      </c>
      <c r="G15" s="45">
        <v>8997</v>
      </c>
      <c r="H15" s="45">
        <v>8944</v>
      </c>
      <c r="I15" s="45">
        <v>3334</v>
      </c>
      <c r="J15" s="45">
        <v>1431</v>
      </c>
      <c r="K15" s="45">
        <v>499</v>
      </c>
      <c r="L15" s="45">
        <v>83</v>
      </c>
      <c r="M15" s="45">
        <v>22</v>
      </c>
      <c r="N15" s="51">
        <v>31</v>
      </c>
      <c r="O15" s="49">
        <v>428088746</v>
      </c>
      <c r="P15" s="52">
        <f t="shared" si="1"/>
        <v>3.6207445640255166E-8</v>
      </c>
    </row>
    <row r="16" spans="1:16" s="6" customFormat="1" x14ac:dyDescent="0.2">
      <c r="A16" s="51" t="s">
        <v>99</v>
      </c>
      <c r="B16" s="45" t="s">
        <v>422</v>
      </c>
      <c r="C16" s="45">
        <v>6776868</v>
      </c>
      <c r="D16" s="45">
        <v>5591066</v>
      </c>
      <c r="E16" s="45">
        <v>5318037</v>
      </c>
      <c r="F16" s="45">
        <v>20480</v>
      </c>
      <c r="G16" s="45">
        <v>8705</v>
      </c>
      <c r="H16" s="45">
        <v>8654</v>
      </c>
      <c r="I16" s="45">
        <v>3181</v>
      </c>
      <c r="J16" s="45">
        <v>1298</v>
      </c>
      <c r="K16" s="45">
        <v>432</v>
      </c>
      <c r="L16" s="45">
        <v>83</v>
      </c>
      <c r="M16" s="45">
        <v>18</v>
      </c>
      <c r="N16" s="51">
        <v>27</v>
      </c>
      <c r="O16" s="49">
        <v>427717403</v>
      </c>
      <c r="P16" s="52">
        <f t="shared" si="1"/>
        <v>3.1562896214442785E-8</v>
      </c>
    </row>
    <row r="17" spans="1:16" s="6" customFormat="1" x14ac:dyDescent="0.2">
      <c r="A17" s="51" t="s">
        <v>100</v>
      </c>
      <c r="B17" s="45" t="s">
        <v>422</v>
      </c>
      <c r="C17" s="45">
        <v>6769502</v>
      </c>
      <c r="D17" s="45">
        <v>5587746</v>
      </c>
      <c r="E17" s="45">
        <v>5308354</v>
      </c>
      <c r="F17" s="45">
        <v>19491</v>
      </c>
      <c r="G17" s="45">
        <v>8204</v>
      </c>
      <c r="H17" s="45">
        <v>8159</v>
      </c>
      <c r="I17" s="45">
        <v>3178</v>
      </c>
      <c r="J17" s="45">
        <v>1253</v>
      </c>
      <c r="K17" s="45">
        <v>410</v>
      </c>
      <c r="L17" s="45">
        <v>70</v>
      </c>
      <c r="M17" s="45">
        <v>19</v>
      </c>
      <c r="N17" s="51">
        <v>23</v>
      </c>
      <c r="O17" s="49">
        <v>429291223</v>
      </c>
      <c r="P17" s="52">
        <f t="shared" si="1"/>
        <v>2.6788341768636624E-8</v>
      </c>
    </row>
    <row r="18" spans="1:16" s="6" customFormat="1" x14ac:dyDescent="0.2">
      <c r="A18" s="51" t="s">
        <v>101</v>
      </c>
      <c r="B18" s="45" t="s">
        <v>422</v>
      </c>
      <c r="C18" s="45">
        <v>6778254</v>
      </c>
      <c r="D18" s="45">
        <v>5594895</v>
      </c>
      <c r="E18" s="45">
        <v>5318401</v>
      </c>
      <c r="F18" s="45">
        <v>20686</v>
      </c>
      <c r="G18" s="45">
        <v>9258</v>
      </c>
      <c r="H18" s="45">
        <v>9206</v>
      </c>
      <c r="I18" s="45">
        <v>3049</v>
      </c>
      <c r="J18" s="45">
        <v>1254</v>
      </c>
      <c r="K18" s="45">
        <v>405</v>
      </c>
      <c r="L18" s="45">
        <v>81</v>
      </c>
      <c r="M18" s="45">
        <v>21</v>
      </c>
      <c r="N18" s="51">
        <v>28</v>
      </c>
      <c r="O18" s="49">
        <v>429876278</v>
      </c>
      <c r="P18" s="52">
        <f t="shared" si="1"/>
        <v>3.2567510040644764E-8</v>
      </c>
    </row>
    <row r="19" spans="1:16" s="6" customFormat="1" x14ac:dyDescent="0.2">
      <c r="A19" s="51" t="s">
        <v>102</v>
      </c>
      <c r="B19" s="45" t="s">
        <v>422</v>
      </c>
      <c r="C19" s="45">
        <v>6784707</v>
      </c>
      <c r="D19" s="45">
        <v>5599508</v>
      </c>
      <c r="E19" s="45">
        <v>5322463</v>
      </c>
      <c r="F19" s="45">
        <v>21775</v>
      </c>
      <c r="G19" s="45">
        <v>9311</v>
      </c>
      <c r="H19" s="45">
        <v>9256</v>
      </c>
      <c r="I19" s="45">
        <v>3159</v>
      </c>
      <c r="J19" s="45">
        <v>1298</v>
      </c>
      <c r="K19" s="45">
        <v>462</v>
      </c>
      <c r="L19" s="45">
        <v>74</v>
      </c>
      <c r="M19" s="45">
        <v>26</v>
      </c>
      <c r="N19" s="51">
        <v>21</v>
      </c>
      <c r="O19" s="49">
        <v>429152642</v>
      </c>
      <c r="P19" s="52">
        <f t="shared" si="1"/>
        <v>2.4466818964614459E-8</v>
      </c>
    </row>
    <row r="20" spans="1:16" s="6" customFormat="1" x14ac:dyDescent="0.2">
      <c r="A20" s="51" t="s">
        <v>103</v>
      </c>
      <c r="B20" s="45" t="s">
        <v>422</v>
      </c>
      <c r="C20" s="45">
        <v>6792395</v>
      </c>
      <c r="D20" s="45">
        <v>5603097</v>
      </c>
      <c r="E20" s="45">
        <v>5329714</v>
      </c>
      <c r="F20" s="45">
        <v>22248</v>
      </c>
      <c r="G20" s="45">
        <v>9021</v>
      </c>
      <c r="H20" s="45">
        <v>8976</v>
      </c>
      <c r="I20" s="45">
        <v>3037</v>
      </c>
      <c r="J20" s="45">
        <v>1297</v>
      </c>
      <c r="K20" s="45">
        <v>468</v>
      </c>
      <c r="L20" s="45">
        <v>90</v>
      </c>
      <c r="M20" s="45">
        <v>28</v>
      </c>
      <c r="N20" s="51">
        <v>22</v>
      </c>
      <c r="O20" s="49">
        <v>428308183</v>
      </c>
      <c r="P20" s="52">
        <f t="shared" si="1"/>
        <v>2.5682441841182381E-8</v>
      </c>
    </row>
    <row r="21" spans="1:16" s="6" customFormat="1" x14ac:dyDescent="0.2">
      <c r="A21" s="51" t="s">
        <v>104</v>
      </c>
      <c r="B21" s="45" t="s">
        <v>422</v>
      </c>
      <c r="C21" s="45">
        <v>6799814</v>
      </c>
      <c r="D21" s="45">
        <v>5602812</v>
      </c>
      <c r="E21" s="45">
        <v>5331273</v>
      </c>
      <c r="F21" s="45">
        <v>23655</v>
      </c>
      <c r="G21" s="45">
        <v>9644</v>
      </c>
      <c r="H21" s="45">
        <v>9598</v>
      </c>
      <c r="I21" s="45">
        <v>3217</v>
      </c>
      <c r="J21" s="45">
        <v>1344</v>
      </c>
      <c r="K21" s="45">
        <v>456</v>
      </c>
      <c r="L21" s="45">
        <v>86</v>
      </c>
      <c r="M21" s="45">
        <v>24</v>
      </c>
      <c r="N21" s="51">
        <v>26</v>
      </c>
      <c r="O21" s="49">
        <v>427585609</v>
      </c>
      <c r="P21" s="52">
        <f t="shared" si="1"/>
        <v>3.0403268319537856E-8</v>
      </c>
    </row>
    <row r="22" spans="1:16" s="6" customFormat="1" x14ac:dyDescent="0.2">
      <c r="A22" s="51" t="s">
        <v>105</v>
      </c>
      <c r="B22" s="45" t="s">
        <v>422</v>
      </c>
      <c r="C22" s="45">
        <v>6781031</v>
      </c>
      <c r="D22" s="45">
        <v>5595772</v>
      </c>
      <c r="E22" s="45">
        <v>5320143</v>
      </c>
      <c r="F22" s="45">
        <v>20197</v>
      </c>
      <c r="G22" s="45">
        <v>8384</v>
      </c>
      <c r="H22" s="45">
        <v>8343</v>
      </c>
      <c r="I22" s="45">
        <v>2760</v>
      </c>
      <c r="J22" s="45">
        <v>1208</v>
      </c>
      <c r="K22" s="45">
        <v>398</v>
      </c>
      <c r="L22" s="45">
        <v>78</v>
      </c>
      <c r="M22" s="45">
        <v>21</v>
      </c>
      <c r="N22" s="51">
        <v>21</v>
      </c>
      <c r="O22" s="49">
        <v>426926643</v>
      </c>
      <c r="P22" s="52">
        <f t="shared" si="1"/>
        <v>2.4594389158326667E-8</v>
      </c>
    </row>
    <row r="23" spans="1:16" s="6" customFormat="1" x14ac:dyDescent="0.2">
      <c r="A23" s="51" t="s">
        <v>335</v>
      </c>
      <c r="B23" s="45" t="s">
        <v>427</v>
      </c>
      <c r="C23" s="45">
        <v>6750610</v>
      </c>
      <c r="D23" s="45">
        <v>5567549</v>
      </c>
      <c r="E23" s="45">
        <v>5294285</v>
      </c>
      <c r="F23" s="45">
        <v>19222</v>
      </c>
      <c r="G23" s="45">
        <v>9366</v>
      </c>
      <c r="H23" s="45">
        <v>9326</v>
      </c>
      <c r="I23" s="45">
        <v>3519</v>
      </c>
      <c r="J23" s="45">
        <v>1367</v>
      </c>
      <c r="K23" s="45">
        <v>457</v>
      </c>
      <c r="L23" s="45">
        <v>57</v>
      </c>
      <c r="M23" s="45">
        <v>9</v>
      </c>
      <c r="N23" s="51">
        <v>4</v>
      </c>
      <c r="O23" s="49">
        <v>431024362</v>
      </c>
      <c r="P23" s="52">
        <f t="shared" si="1"/>
        <v>4.6401089505005755E-9</v>
      </c>
    </row>
    <row r="24" spans="1:16" s="6" customFormat="1" x14ac:dyDescent="0.2">
      <c r="A24" s="51" t="s">
        <v>336</v>
      </c>
      <c r="B24" s="45" t="s">
        <v>427</v>
      </c>
      <c r="C24" s="45">
        <v>6759074</v>
      </c>
      <c r="D24" s="45">
        <v>5568628</v>
      </c>
      <c r="E24" s="45">
        <v>5293855</v>
      </c>
      <c r="F24" s="45">
        <v>20500</v>
      </c>
      <c r="G24" s="45">
        <v>9273</v>
      </c>
      <c r="H24" s="45">
        <v>9222</v>
      </c>
      <c r="I24" s="45">
        <v>3427</v>
      </c>
      <c r="J24" s="45">
        <v>1277</v>
      </c>
      <c r="K24" s="45">
        <v>424</v>
      </c>
      <c r="L24" s="45">
        <v>57</v>
      </c>
      <c r="M24" s="45">
        <v>11</v>
      </c>
      <c r="N24" s="51">
        <v>6</v>
      </c>
      <c r="O24" s="49">
        <v>430106167</v>
      </c>
      <c r="P24" s="52">
        <f t="shared" si="1"/>
        <v>6.9750220531016006E-9</v>
      </c>
    </row>
    <row r="25" spans="1:16" s="6" customFormat="1" x14ac:dyDescent="0.2">
      <c r="A25" s="51" t="s">
        <v>337</v>
      </c>
      <c r="B25" s="45" t="s">
        <v>427</v>
      </c>
      <c r="C25" s="45">
        <v>6780684</v>
      </c>
      <c r="D25" s="45">
        <v>5581831</v>
      </c>
      <c r="E25" s="45">
        <v>5302957</v>
      </c>
      <c r="F25" s="45">
        <v>25017</v>
      </c>
      <c r="G25" s="45">
        <v>10518</v>
      </c>
      <c r="H25" s="45">
        <v>10463</v>
      </c>
      <c r="I25" s="45">
        <v>2844</v>
      </c>
      <c r="J25" s="45">
        <v>1139</v>
      </c>
      <c r="K25" s="45">
        <v>401</v>
      </c>
      <c r="L25" s="45">
        <v>48</v>
      </c>
      <c r="M25" s="45">
        <v>6</v>
      </c>
      <c r="N25" s="51">
        <v>5</v>
      </c>
      <c r="O25" s="49">
        <v>430405549</v>
      </c>
      <c r="P25" s="52">
        <f t="shared" si="1"/>
        <v>5.8084752991881155E-9</v>
      </c>
    </row>
    <row r="26" spans="1:16" s="6" customFormat="1" x14ac:dyDescent="0.2">
      <c r="A26" s="51" t="s">
        <v>338</v>
      </c>
      <c r="B26" s="45" t="s">
        <v>427</v>
      </c>
      <c r="C26" s="45">
        <v>6750887</v>
      </c>
      <c r="D26" s="45">
        <v>5575386</v>
      </c>
      <c r="E26" s="45">
        <v>5295726</v>
      </c>
      <c r="F26" s="45">
        <v>19843</v>
      </c>
      <c r="G26" s="45">
        <v>10088</v>
      </c>
      <c r="H26" s="45">
        <v>10030</v>
      </c>
      <c r="I26" s="45">
        <v>3483</v>
      </c>
      <c r="J26" s="45">
        <v>1342</v>
      </c>
      <c r="K26" s="45">
        <v>467</v>
      </c>
      <c r="L26" s="45">
        <v>65</v>
      </c>
      <c r="M26" s="45">
        <v>9</v>
      </c>
      <c r="N26" s="51">
        <v>6</v>
      </c>
      <c r="O26" s="49">
        <v>431453707</v>
      </c>
      <c r="P26" s="52">
        <f t="shared" si="1"/>
        <v>6.9532372797529354E-9</v>
      </c>
    </row>
    <row r="27" spans="1:16" s="6" customFormat="1" x14ac:dyDescent="0.2">
      <c r="A27" s="51" t="s">
        <v>68</v>
      </c>
      <c r="B27" s="45" t="s">
        <v>427</v>
      </c>
      <c r="C27" s="45">
        <v>6752120</v>
      </c>
      <c r="D27" s="45">
        <v>5567901</v>
      </c>
      <c r="E27" s="45">
        <v>5293380</v>
      </c>
      <c r="F27" s="45">
        <v>18686</v>
      </c>
      <c r="G27" s="45">
        <v>8758</v>
      </c>
      <c r="H27" s="45">
        <v>8698</v>
      </c>
      <c r="I27" s="45">
        <v>3292</v>
      </c>
      <c r="J27" s="45">
        <v>1357</v>
      </c>
      <c r="K27" s="45">
        <v>479</v>
      </c>
      <c r="L27" s="45">
        <v>62</v>
      </c>
      <c r="M27" s="45">
        <v>10</v>
      </c>
      <c r="N27" s="51">
        <v>3</v>
      </c>
      <c r="O27" s="49">
        <v>429118338</v>
      </c>
      <c r="P27" s="52">
        <f t="shared" si="1"/>
        <v>3.4955392654415065E-9</v>
      </c>
    </row>
    <row r="28" spans="1:16" s="6" customFormat="1" x14ac:dyDescent="0.2">
      <c r="A28" s="51" t="s">
        <v>339</v>
      </c>
      <c r="B28" s="45" t="s">
        <v>427</v>
      </c>
      <c r="C28" s="45">
        <v>6771037</v>
      </c>
      <c r="D28" s="45">
        <v>5574536</v>
      </c>
      <c r="E28" s="45">
        <v>5314870</v>
      </c>
      <c r="F28" s="45">
        <v>20442</v>
      </c>
      <c r="G28" s="45">
        <v>8404</v>
      </c>
      <c r="H28" s="45">
        <v>8356</v>
      </c>
      <c r="I28" s="45">
        <v>3054</v>
      </c>
      <c r="J28" s="45">
        <v>1400</v>
      </c>
      <c r="K28" s="45">
        <v>461</v>
      </c>
      <c r="L28" s="45">
        <v>88</v>
      </c>
      <c r="M28" s="45">
        <v>14</v>
      </c>
      <c r="N28" s="51">
        <v>6</v>
      </c>
      <c r="O28" s="49">
        <v>424458538</v>
      </c>
      <c r="P28" s="52">
        <f t="shared" si="1"/>
        <v>7.0678281420269134E-9</v>
      </c>
    </row>
    <row r="29" spans="1:16" s="6" customFormat="1" x14ac:dyDescent="0.2">
      <c r="A29" s="51" t="s">
        <v>340</v>
      </c>
      <c r="B29" s="45" t="s">
        <v>427</v>
      </c>
      <c r="C29" s="45">
        <v>6760521</v>
      </c>
      <c r="D29" s="45">
        <v>5570711</v>
      </c>
      <c r="E29" s="45">
        <v>5288395</v>
      </c>
      <c r="F29" s="45">
        <v>20882</v>
      </c>
      <c r="G29" s="45">
        <v>9850</v>
      </c>
      <c r="H29" s="45">
        <v>9807</v>
      </c>
      <c r="I29" s="45">
        <v>2690</v>
      </c>
      <c r="J29" s="45">
        <v>1059</v>
      </c>
      <c r="K29" s="45">
        <v>342</v>
      </c>
      <c r="L29" s="45">
        <v>35</v>
      </c>
      <c r="M29" s="45">
        <v>7</v>
      </c>
      <c r="N29" s="51">
        <v>6</v>
      </c>
      <c r="O29" s="49">
        <v>431101321</v>
      </c>
      <c r="P29" s="52">
        <f t="shared" si="1"/>
        <v>6.9589209168765227E-9</v>
      </c>
    </row>
    <row r="30" spans="1:16" s="6" customFormat="1" x14ac:dyDescent="0.2">
      <c r="A30" s="51" t="s">
        <v>341</v>
      </c>
      <c r="B30" s="45" t="s">
        <v>427</v>
      </c>
      <c r="C30" s="45">
        <v>6780610</v>
      </c>
      <c r="D30" s="45">
        <v>5580650</v>
      </c>
      <c r="E30" s="45">
        <v>5311190</v>
      </c>
      <c r="F30" s="45">
        <v>23996</v>
      </c>
      <c r="G30" s="45">
        <v>9669</v>
      </c>
      <c r="H30" s="45">
        <v>9625</v>
      </c>
      <c r="I30" s="45">
        <v>3402</v>
      </c>
      <c r="J30" s="45">
        <v>1456</v>
      </c>
      <c r="K30" s="45">
        <v>493</v>
      </c>
      <c r="L30" s="45">
        <v>79</v>
      </c>
      <c r="M30" s="45">
        <v>7</v>
      </c>
      <c r="N30" s="51">
        <v>2</v>
      </c>
      <c r="O30" s="49">
        <v>425414562</v>
      </c>
      <c r="P30" s="52">
        <f t="shared" si="1"/>
        <v>2.3506482601317253E-9</v>
      </c>
    </row>
    <row r="31" spans="1:16" s="6" customFormat="1" x14ac:dyDescent="0.2">
      <c r="A31" s="51" t="s">
        <v>342</v>
      </c>
      <c r="B31" s="45" t="s">
        <v>427</v>
      </c>
      <c r="C31" s="45">
        <v>6756686</v>
      </c>
      <c r="D31" s="45">
        <v>5581125</v>
      </c>
      <c r="E31" s="45">
        <v>5296298</v>
      </c>
      <c r="F31" s="45">
        <v>21213</v>
      </c>
      <c r="G31" s="45">
        <v>10798</v>
      </c>
      <c r="H31" s="45">
        <v>10748</v>
      </c>
      <c r="I31" s="45">
        <v>3320</v>
      </c>
      <c r="J31" s="45">
        <v>1254</v>
      </c>
      <c r="K31" s="45">
        <v>431</v>
      </c>
      <c r="L31" s="45">
        <v>45</v>
      </c>
      <c r="M31" s="45">
        <v>5</v>
      </c>
      <c r="N31" s="51">
        <v>5</v>
      </c>
      <c r="O31" s="49">
        <v>431090360</v>
      </c>
      <c r="P31" s="52">
        <f t="shared" si="1"/>
        <v>5.7992482132980195E-9</v>
      </c>
    </row>
    <row r="32" spans="1:16" s="6" customFormat="1" x14ac:dyDescent="0.2">
      <c r="A32" s="53" t="s">
        <v>348</v>
      </c>
      <c r="B32" s="46" t="s">
        <v>427</v>
      </c>
      <c r="C32" s="46">
        <v>6775058</v>
      </c>
      <c r="D32" s="46">
        <v>5578466</v>
      </c>
      <c r="E32" s="46">
        <v>5305522</v>
      </c>
      <c r="F32" s="46">
        <v>23692</v>
      </c>
      <c r="G32" s="46">
        <v>10101</v>
      </c>
      <c r="H32" s="46">
        <v>10055</v>
      </c>
      <c r="I32" s="46">
        <v>3723</v>
      </c>
      <c r="J32" s="46">
        <v>1442</v>
      </c>
      <c r="K32" s="46">
        <v>488</v>
      </c>
      <c r="L32" s="46">
        <v>51</v>
      </c>
      <c r="M32" s="46">
        <v>6</v>
      </c>
      <c r="N32" s="53">
        <v>5</v>
      </c>
      <c r="O32" s="50">
        <v>429475341</v>
      </c>
      <c r="P32" s="54">
        <f t="shared" si="1"/>
        <v>5.8210559753650676E-9</v>
      </c>
    </row>
    <row r="33" spans="1:16" ht="2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9"/>
      <c r="P33" s="10"/>
    </row>
  </sheetData>
  <mergeCells count="1">
    <mergeCell ref="A1:P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C019-4007-FC45-8946-92E6203742D9}">
  <dimension ref="A1:Y44"/>
  <sheetViews>
    <sheetView topLeftCell="T27" zoomScale="150" zoomScaleNormal="150" workbookViewId="0">
      <selection activeCell="E11" sqref="E11"/>
    </sheetView>
  </sheetViews>
  <sheetFormatPr baseColWidth="10" defaultColWidth="10.6640625" defaultRowHeight="16" x14ac:dyDescent="0.2"/>
  <cols>
    <col min="1" max="1" width="18.83203125" style="102" customWidth="1"/>
    <col min="2" max="25" width="18.83203125" style="6" customWidth="1"/>
  </cols>
  <sheetData>
    <row r="1" spans="1:25" ht="20" customHeight="1" x14ac:dyDescent="0.2">
      <c r="A1" s="133" t="s">
        <v>1186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s="96" customFormat="1" ht="14" customHeight="1" x14ac:dyDescent="0.2">
      <c r="A2" s="48" t="s">
        <v>1208</v>
      </c>
      <c r="B2" s="48" t="s">
        <v>1209</v>
      </c>
      <c r="C2" s="48" t="s">
        <v>1210</v>
      </c>
      <c r="D2" s="48" t="s">
        <v>1211</v>
      </c>
      <c r="E2" s="48" t="s">
        <v>1212</v>
      </c>
      <c r="F2" s="48" t="s">
        <v>1213</v>
      </c>
      <c r="G2" s="48" t="s">
        <v>1231</v>
      </c>
      <c r="H2" s="48" t="s">
        <v>1230</v>
      </c>
      <c r="I2" s="48" t="s">
        <v>1229</v>
      </c>
      <c r="J2" s="48" t="s">
        <v>1228</v>
      </c>
      <c r="K2" s="48" t="s">
        <v>1227</v>
      </c>
      <c r="L2" s="48" t="s">
        <v>1226</v>
      </c>
      <c r="M2" s="48" t="s">
        <v>1225</v>
      </c>
      <c r="N2" s="48" t="s">
        <v>1224</v>
      </c>
      <c r="O2" s="48" t="s">
        <v>1223</v>
      </c>
      <c r="P2" s="48" t="s">
        <v>1222</v>
      </c>
      <c r="Q2" s="48" t="s">
        <v>1221</v>
      </c>
      <c r="R2" s="48" t="s">
        <v>1220</v>
      </c>
      <c r="S2" s="48" t="s">
        <v>1219</v>
      </c>
      <c r="T2" s="48" t="s">
        <v>1218</v>
      </c>
      <c r="U2" s="48" t="s">
        <v>1217</v>
      </c>
      <c r="V2" s="48" t="s">
        <v>1216</v>
      </c>
      <c r="W2" s="48" t="s">
        <v>1215</v>
      </c>
      <c r="X2" s="48" t="s">
        <v>1214</v>
      </c>
      <c r="Y2" s="48" t="s">
        <v>402</v>
      </c>
    </row>
    <row r="3" spans="1:25" x14ac:dyDescent="0.2">
      <c r="A3" s="47" t="s">
        <v>96</v>
      </c>
      <c r="B3" s="49">
        <v>20517988</v>
      </c>
      <c r="C3" s="49">
        <v>28683688</v>
      </c>
      <c r="D3" s="49">
        <v>22563645</v>
      </c>
      <c r="E3" s="49">
        <v>20476692</v>
      </c>
      <c r="F3" s="49">
        <v>20790093</v>
      </c>
      <c r="G3" s="49">
        <v>18796712</v>
      </c>
      <c r="H3" s="49">
        <v>19980897</v>
      </c>
      <c r="I3" s="49">
        <v>16484459</v>
      </c>
      <c r="J3" s="49">
        <v>21626262</v>
      </c>
      <c r="K3" s="49">
        <v>20299392</v>
      </c>
      <c r="L3" s="49">
        <v>17387482</v>
      </c>
      <c r="M3" s="49">
        <v>15596133</v>
      </c>
      <c r="N3" s="49">
        <v>20269984</v>
      </c>
      <c r="O3" s="49">
        <v>18628855</v>
      </c>
      <c r="P3" s="49">
        <v>18764206</v>
      </c>
      <c r="Q3" s="49">
        <v>20996198</v>
      </c>
      <c r="R3" s="49">
        <v>18165576</v>
      </c>
      <c r="S3" s="49">
        <v>12240607</v>
      </c>
      <c r="T3" s="49">
        <v>16659366</v>
      </c>
      <c r="U3" s="49">
        <v>15561361</v>
      </c>
      <c r="V3" s="49">
        <v>15438428</v>
      </c>
      <c r="W3" s="49">
        <v>16217978</v>
      </c>
      <c r="X3" s="49">
        <v>11660430</v>
      </c>
      <c r="Y3" s="56">
        <f>SUM(B3:X3)</f>
        <v>427806432</v>
      </c>
    </row>
    <row r="4" spans="1:25" x14ac:dyDescent="0.2">
      <c r="A4" s="47" t="s">
        <v>97</v>
      </c>
      <c r="B4" s="49">
        <v>20387023</v>
      </c>
      <c r="C4" s="49">
        <v>28482642</v>
      </c>
      <c r="D4" s="49">
        <v>22476485</v>
      </c>
      <c r="E4" s="49">
        <v>20373821</v>
      </c>
      <c r="F4" s="49">
        <v>20680778</v>
      </c>
      <c r="G4" s="49">
        <v>18707424</v>
      </c>
      <c r="H4" s="49">
        <v>19900838</v>
      </c>
      <c r="I4" s="49">
        <v>16402360</v>
      </c>
      <c r="J4" s="49">
        <v>21532842</v>
      </c>
      <c r="K4" s="49">
        <v>20220795</v>
      </c>
      <c r="L4" s="49">
        <v>17269432</v>
      </c>
      <c r="M4" s="49">
        <v>15500407</v>
      </c>
      <c r="N4" s="49">
        <v>20177762</v>
      </c>
      <c r="O4" s="49">
        <v>18552083</v>
      </c>
      <c r="P4" s="49">
        <v>18666740</v>
      </c>
      <c r="Q4" s="49">
        <v>20887852</v>
      </c>
      <c r="R4" s="49">
        <v>18069184</v>
      </c>
      <c r="S4" s="49">
        <v>12153913</v>
      </c>
      <c r="T4" s="49">
        <v>16532931</v>
      </c>
      <c r="U4" s="49">
        <v>15478959</v>
      </c>
      <c r="V4" s="49">
        <v>15348326</v>
      </c>
      <c r="W4" s="49">
        <v>16143195</v>
      </c>
      <c r="X4" s="49">
        <v>11600766</v>
      </c>
      <c r="Y4" s="56">
        <f t="shared" ref="Y4:Y32" si="0">SUM(B4:X4)</f>
        <v>425546558</v>
      </c>
    </row>
    <row r="5" spans="1:25" x14ac:dyDescent="0.2">
      <c r="A5" s="47" t="s">
        <v>98</v>
      </c>
      <c r="B5" s="49">
        <v>20538097</v>
      </c>
      <c r="C5" s="49">
        <v>28677723</v>
      </c>
      <c r="D5" s="49">
        <v>22568646</v>
      </c>
      <c r="E5" s="49">
        <v>20496772</v>
      </c>
      <c r="F5" s="49">
        <v>20801820</v>
      </c>
      <c r="G5" s="49">
        <v>18805200</v>
      </c>
      <c r="H5" s="49">
        <v>19980782</v>
      </c>
      <c r="I5" s="49">
        <v>16537693</v>
      </c>
      <c r="J5" s="49">
        <v>21644105</v>
      </c>
      <c r="K5" s="49">
        <v>20316147</v>
      </c>
      <c r="L5" s="49">
        <v>17395989</v>
      </c>
      <c r="M5" s="49">
        <v>15597769</v>
      </c>
      <c r="N5" s="49">
        <v>20291274</v>
      </c>
      <c r="O5" s="49">
        <v>18639953</v>
      </c>
      <c r="P5" s="49">
        <v>18781614</v>
      </c>
      <c r="Q5" s="49">
        <v>21000082</v>
      </c>
      <c r="R5" s="49">
        <v>18187565</v>
      </c>
      <c r="S5" s="49">
        <v>12251113</v>
      </c>
      <c r="T5" s="49">
        <v>16672726</v>
      </c>
      <c r="U5" s="49">
        <v>15562909</v>
      </c>
      <c r="V5" s="49">
        <v>15460957</v>
      </c>
      <c r="W5" s="49">
        <v>16228203</v>
      </c>
      <c r="X5" s="49">
        <v>11651607</v>
      </c>
      <c r="Y5" s="56">
        <f t="shared" si="0"/>
        <v>428088746</v>
      </c>
    </row>
    <row r="6" spans="1:25" x14ac:dyDescent="0.2">
      <c r="A6" s="47" t="s">
        <v>99</v>
      </c>
      <c r="B6" s="49">
        <v>20520962</v>
      </c>
      <c r="C6" s="49">
        <v>28669489</v>
      </c>
      <c r="D6" s="49">
        <v>22549257</v>
      </c>
      <c r="E6" s="49">
        <v>20462683</v>
      </c>
      <c r="F6" s="49">
        <v>20819678</v>
      </c>
      <c r="G6" s="49">
        <v>18793692</v>
      </c>
      <c r="H6" s="49">
        <v>19958012</v>
      </c>
      <c r="I6" s="49">
        <v>16494817</v>
      </c>
      <c r="J6" s="49">
        <v>21613233</v>
      </c>
      <c r="K6" s="49">
        <v>20294364</v>
      </c>
      <c r="L6" s="49">
        <v>17392093</v>
      </c>
      <c r="M6" s="49">
        <v>15588696</v>
      </c>
      <c r="N6" s="49">
        <v>20255283</v>
      </c>
      <c r="O6" s="49">
        <v>18626474</v>
      </c>
      <c r="P6" s="49">
        <v>18755741</v>
      </c>
      <c r="Q6" s="49">
        <v>20995678</v>
      </c>
      <c r="R6" s="49">
        <v>18159028</v>
      </c>
      <c r="S6" s="49">
        <v>12240214</v>
      </c>
      <c r="T6" s="49">
        <v>16668619</v>
      </c>
      <c r="U6" s="49">
        <v>15553536</v>
      </c>
      <c r="V6" s="49">
        <v>15440706</v>
      </c>
      <c r="W6" s="49">
        <v>16218937</v>
      </c>
      <c r="X6" s="49">
        <v>11646211</v>
      </c>
      <c r="Y6" s="56">
        <f t="shared" si="0"/>
        <v>427717403</v>
      </c>
    </row>
    <row r="7" spans="1:25" x14ac:dyDescent="0.2">
      <c r="A7" s="47" t="s">
        <v>100</v>
      </c>
      <c r="B7" s="49">
        <v>20586975</v>
      </c>
      <c r="C7" s="49">
        <v>28785335</v>
      </c>
      <c r="D7" s="49">
        <v>22632460</v>
      </c>
      <c r="E7" s="49">
        <v>20548774</v>
      </c>
      <c r="F7" s="49">
        <v>20866686</v>
      </c>
      <c r="G7" s="49">
        <v>18855402</v>
      </c>
      <c r="H7" s="49">
        <v>20033738</v>
      </c>
      <c r="I7" s="49">
        <v>16574484</v>
      </c>
      <c r="J7" s="49">
        <v>21700243</v>
      </c>
      <c r="K7" s="49">
        <v>20370691</v>
      </c>
      <c r="L7" s="49">
        <v>17432526</v>
      </c>
      <c r="M7" s="49">
        <v>15641020</v>
      </c>
      <c r="N7" s="49">
        <v>20366140</v>
      </c>
      <c r="O7" s="49">
        <v>18683870</v>
      </c>
      <c r="P7" s="49">
        <v>18831532</v>
      </c>
      <c r="Q7" s="49">
        <v>21071085</v>
      </c>
      <c r="R7" s="49">
        <v>18221119</v>
      </c>
      <c r="S7" s="49">
        <v>12289999</v>
      </c>
      <c r="T7" s="49">
        <v>16730208</v>
      </c>
      <c r="U7" s="49">
        <v>15612420</v>
      </c>
      <c r="V7" s="49">
        <v>15500113</v>
      </c>
      <c r="W7" s="49">
        <v>16269088</v>
      </c>
      <c r="X7" s="49">
        <v>11687315</v>
      </c>
      <c r="Y7" s="56">
        <f t="shared" si="0"/>
        <v>429291223</v>
      </c>
    </row>
    <row r="8" spans="1:25" x14ac:dyDescent="0.2">
      <c r="A8" s="47" t="s">
        <v>101</v>
      </c>
      <c r="B8" s="49">
        <v>20624172</v>
      </c>
      <c r="C8" s="49">
        <v>28804529</v>
      </c>
      <c r="D8" s="49">
        <v>22652316</v>
      </c>
      <c r="E8" s="49">
        <v>20581957</v>
      </c>
      <c r="F8" s="49">
        <v>20895987</v>
      </c>
      <c r="G8" s="49">
        <v>18880511</v>
      </c>
      <c r="H8" s="49">
        <v>20053285</v>
      </c>
      <c r="I8" s="49">
        <v>16604421</v>
      </c>
      <c r="J8" s="49">
        <v>21728284</v>
      </c>
      <c r="K8" s="49">
        <v>20404309</v>
      </c>
      <c r="L8" s="49">
        <v>17490497</v>
      </c>
      <c r="M8" s="49">
        <v>15637869</v>
      </c>
      <c r="N8" s="49">
        <v>20370029</v>
      </c>
      <c r="O8" s="49">
        <v>18705711</v>
      </c>
      <c r="P8" s="49">
        <v>18859495</v>
      </c>
      <c r="Q8" s="49">
        <v>21091069</v>
      </c>
      <c r="R8" s="49">
        <v>18261790</v>
      </c>
      <c r="S8" s="49">
        <v>12305442</v>
      </c>
      <c r="T8" s="49">
        <v>16756763</v>
      </c>
      <c r="U8" s="49">
        <v>15634363</v>
      </c>
      <c r="V8" s="49">
        <v>15535236</v>
      </c>
      <c r="W8" s="49">
        <v>16285589</v>
      </c>
      <c r="X8" s="49">
        <v>11712654</v>
      </c>
      <c r="Y8" s="56">
        <f t="shared" si="0"/>
        <v>429876278</v>
      </c>
    </row>
    <row r="9" spans="1:25" x14ac:dyDescent="0.2">
      <c r="A9" s="47" t="s">
        <v>102</v>
      </c>
      <c r="B9" s="49">
        <v>20581812</v>
      </c>
      <c r="C9" s="49">
        <v>28751445</v>
      </c>
      <c r="D9" s="49">
        <v>22637616</v>
      </c>
      <c r="E9" s="49">
        <v>20545949</v>
      </c>
      <c r="F9" s="49">
        <v>20856663</v>
      </c>
      <c r="G9" s="49">
        <v>18852624</v>
      </c>
      <c r="H9" s="49">
        <v>20031989</v>
      </c>
      <c r="I9" s="49">
        <v>16547341</v>
      </c>
      <c r="J9" s="49">
        <v>21687307</v>
      </c>
      <c r="K9" s="49">
        <v>20371919</v>
      </c>
      <c r="L9" s="49">
        <v>17446406</v>
      </c>
      <c r="M9" s="49">
        <v>15622983</v>
      </c>
      <c r="N9" s="49">
        <v>20356901</v>
      </c>
      <c r="O9" s="49">
        <v>18689794</v>
      </c>
      <c r="P9" s="49">
        <v>18821915</v>
      </c>
      <c r="Q9" s="49">
        <v>21067338</v>
      </c>
      <c r="R9" s="49">
        <v>18226632</v>
      </c>
      <c r="S9" s="49">
        <v>12267060</v>
      </c>
      <c r="T9" s="49">
        <v>16720816</v>
      </c>
      <c r="U9" s="49">
        <v>15613748</v>
      </c>
      <c r="V9" s="49">
        <v>15493346</v>
      </c>
      <c r="W9" s="49">
        <v>16268033</v>
      </c>
      <c r="X9" s="49">
        <v>11693005</v>
      </c>
      <c r="Y9" s="56">
        <f t="shared" si="0"/>
        <v>429152642</v>
      </c>
    </row>
    <row r="10" spans="1:25" x14ac:dyDescent="0.2">
      <c r="A10" s="47" t="s">
        <v>103</v>
      </c>
      <c r="B10" s="49">
        <v>20535768</v>
      </c>
      <c r="C10" s="49">
        <v>28676404</v>
      </c>
      <c r="D10" s="49">
        <v>22588502</v>
      </c>
      <c r="E10" s="49">
        <v>20493815</v>
      </c>
      <c r="F10" s="49">
        <v>20822046</v>
      </c>
      <c r="G10" s="49">
        <v>18824790</v>
      </c>
      <c r="H10" s="49">
        <v>19994455</v>
      </c>
      <c r="I10" s="49">
        <v>16527822</v>
      </c>
      <c r="J10" s="49">
        <v>21650803</v>
      </c>
      <c r="K10" s="49">
        <v>20328376</v>
      </c>
      <c r="L10" s="49">
        <v>17393115</v>
      </c>
      <c r="M10" s="49">
        <v>15601187</v>
      </c>
      <c r="N10" s="49">
        <v>20306993</v>
      </c>
      <c r="O10" s="49">
        <v>18649406</v>
      </c>
      <c r="P10" s="49">
        <v>18795773</v>
      </c>
      <c r="Q10" s="49">
        <v>21039311</v>
      </c>
      <c r="R10" s="49">
        <v>18189440</v>
      </c>
      <c r="S10" s="49">
        <v>12263022</v>
      </c>
      <c r="T10" s="49">
        <v>16688632</v>
      </c>
      <c r="U10" s="49">
        <v>15570948</v>
      </c>
      <c r="V10" s="49">
        <v>15461685</v>
      </c>
      <c r="W10" s="49">
        <v>16239460</v>
      </c>
      <c r="X10" s="49">
        <v>11666430</v>
      </c>
      <c r="Y10" s="56">
        <f t="shared" si="0"/>
        <v>428308183</v>
      </c>
    </row>
    <row r="11" spans="1:25" x14ac:dyDescent="0.2">
      <c r="A11" s="47" t="s">
        <v>104</v>
      </c>
      <c r="B11" s="49">
        <v>20498948</v>
      </c>
      <c r="C11" s="49">
        <v>28636268</v>
      </c>
      <c r="D11" s="49">
        <v>22557091</v>
      </c>
      <c r="E11" s="49">
        <v>20469247</v>
      </c>
      <c r="F11" s="49">
        <v>20790074</v>
      </c>
      <c r="G11" s="49">
        <v>18791004</v>
      </c>
      <c r="H11" s="49">
        <v>19970434</v>
      </c>
      <c r="I11" s="49">
        <v>16508414</v>
      </c>
      <c r="J11" s="49">
        <v>21621235</v>
      </c>
      <c r="K11" s="49">
        <v>20304625</v>
      </c>
      <c r="L11" s="49">
        <v>17364755</v>
      </c>
      <c r="M11" s="49">
        <v>15572287</v>
      </c>
      <c r="N11" s="49">
        <v>20269286</v>
      </c>
      <c r="O11" s="49">
        <v>18629487</v>
      </c>
      <c r="P11" s="49">
        <v>18753532</v>
      </c>
      <c r="Q11" s="49">
        <v>20984460</v>
      </c>
      <c r="R11" s="49">
        <v>18153841</v>
      </c>
      <c r="S11" s="49">
        <v>12235377</v>
      </c>
      <c r="T11" s="49">
        <v>16648090</v>
      </c>
      <c r="U11" s="49">
        <v>15542941</v>
      </c>
      <c r="V11" s="49">
        <v>15429295</v>
      </c>
      <c r="W11" s="49">
        <v>16203504</v>
      </c>
      <c r="X11" s="49">
        <v>11651414</v>
      </c>
      <c r="Y11" s="56">
        <f t="shared" si="0"/>
        <v>427585609</v>
      </c>
    </row>
    <row r="12" spans="1:25" x14ac:dyDescent="0.2">
      <c r="A12" s="47" t="s">
        <v>105</v>
      </c>
      <c r="B12" s="49">
        <v>20474298</v>
      </c>
      <c r="C12" s="49">
        <v>28633951</v>
      </c>
      <c r="D12" s="49">
        <v>22524152</v>
      </c>
      <c r="E12" s="49">
        <v>20430460</v>
      </c>
      <c r="F12" s="49">
        <v>20750516</v>
      </c>
      <c r="G12" s="49">
        <v>18753424</v>
      </c>
      <c r="H12" s="49">
        <v>19935357</v>
      </c>
      <c r="I12" s="49">
        <v>16460403</v>
      </c>
      <c r="J12" s="49">
        <v>21576079</v>
      </c>
      <c r="K12" s="49">
        <v>20258796</v>
      </c>
      <c r="L12" s="49">
        <v>17339746</v>
      </c>
      <c r="M12" s="49">
        <v>15550585</v>
      </c>
      <c r="N12" s="49">
        <v>20269688</v>
      </c>
      <c r="O12" s="49">
        <v>18606805</v>
      </c>
      <c r="P12" s="49">
        <v>18727488</v>
      </c>
      <c r="Q12" s="49">
        <v>20964652</v>
      </c>
      <c r="R12" s="49">
        <v>18124103</v>
      </c>
      <c r="S12" s="49">
        <v>12208843</v>
      </c>
      <c r="T12" s="49">
        <v>16615760</v>
      </c>
      <c r="U12" s="49">
        <v>15501262</v>
      </c>
      <c r="V12" s="49">
        <v>15401357</v>
      </c>
      <c r="W12" s="49">
        <v>16193374</v>
      </c>
      <c r="X12" s="49">
        <v>11625544</v>
      </c>
      <c r="Y12" s="56">
        <f t="shared" si="0"/>
        <v>426926643</v>
      </c>
    </row>
    <row r="13" spans="1:25" x14ac:dyDescent="0.2">
      <c r="A13" s="47" t="s">
        <v>3</v>
      </c>
      <c r="B13" s="49">
        <v>20780091</v>
      </c>
      <c r="C13" s="49">
        <v>28959687</v>
      </c>
      <c r="D13" s="49">
        <v>22797708</v>
      </c>
      <c r="E13" s="49">
        <v>20719188</v>
      </c>
      <c r="F13" s="49">
        <v>20997122</v>
      </c>
      <c r="G13" s="49">
        <v>18997538</v>
      </c>
      <c r="H13" s="49">
        <v>20181838</v>
      </c>
      <c r="I13" s="49">
        <v>16670977</v>
      </c>
      <c r="J13" s="49">
        <v>21873505</v>
      </c>
      <c r="K13" s="49">
        <v>20598229</v>
      </c>
      <c r="L13" s="49">
        <v>17565726</v>
      </c>
      <c r="M13" s="49">
        <v>15726731</v>
      </c>
      <c r="N13" s="49">
        <v>20482870</v>
      </c>
      <c r="O13" s="49">
        <v>18833141</v>
      </c>
      <c r="P13" s="49">
        <v>18953952</v>
      </c>
      <c r="Q13" s="49">
        <v>21252467</v>
      </c>
      <c r="R13" s="49">
        <v>18375966</v>
      </c>
      <c r="S13" s="49">
        <v>12361747</v>
      </c>
      <c r="T13" s="49">
        <v>16825503</v>
      </c>
      <c r="U13" s="49">
        <v>15745991</v>
      </c>
      <c r="V13" s="49">
        <v>15597167</v>
      </c>
      <c r="W13" s="49">
        <v>16386856</v>
      </c>
      <c r="X13" s="49">
        <v>11800703</v>
      </c>
      <c r="Y13" s="56">
        <f t="shared" si="0"/>
        <v>432484703</v>
      </c>
    </row>
    <row r="14" spans="1:25" x14ac:dyDescent="0.2">
      <c r="A14" s="47" t="s">
        <v>4</v>
      </c>
      <c r="B14" s="49">
        <v>20831609</v>
      </c>
      <c r="C14" s="49">
        <v>29006776</v>
      </c>
      <c r="D14" s="49">
        <v>22836560</v>
      </c>
      <c r="E14" s="49">
        <v>20758081</v>
      </c>
      <c r="F14" s="49">
        <v>21042392</v>
      </c>
      <c r="G14" s="49">
        <v>19039389</v>
      </c>
      <c r="H14" s="49">
        <v>20230891</v>
      </c>
      <c r="I14" s="49">
        <v>16706205</v>
      </c>
      <c r="J14" s="49">
        <v>21907262</v>
      </c>
      <c r="K14" s="49">
        <v>20644751</v>
      </c>
      <c r="L14" s="49">
        <v>17613761</v>
      </c>
      <c r="M14" s="49">
        <v>15759609</v>
      </c>
      <c r="N14" s="49">
        <v>20526565</v>
      </c>
      <c r="O14" s="49">
        <v>18863690</v>
      </c>
      <c r="P14" s="49">
        <v>18990327</v>
      </c>
      <c r="Q14" s="49">
        <v>21294199</v>
      </c>
      <c r="R14" s="49">
        <v>18427040</v>
      </c>
      <c r="S14" s="49">
        <v>12393347</v>
      </c>
      <c r="T14" s="49">
        <v>16865831</v>
      </c>
      <c r="U14" s="49">
        <v>15777346</v>
      </c>
      <c r="V14" s="49">
        <v>15650204</v>
      </c>
      <c r="W14" s="49">
        <v>16416181</v>
      </c>
      <c r="X14" s="49">
        <v>11824757</v>
      </c>
      <c r="Y14" s="56">
        <f t="shared" si="0"/>
        <v>433406773</v>
      </c>
    </row>
    <row r="15" spans="1:25" x14ac:dyDescent="0.2">
      <c r="A15" s="47" t="s">
        <v>5</v>
      </c>
      <c r="B15" s="49">
        <v>20808547</v>
      </c>
      <c r="C15" s="49">
        <v>28974539</v>
      </c>
      <c r="D15" s="49">
        <v>22805334</v>
      </c>
      <c r="E15" s="49">
        <v>20747179</v>
      </c>
      <c r="F15" s="49">
        <v>21022047</v>
      </c>
      <c r="G15" s="49">
        <v>19028188</v>
      </c>
      <c r="H15" s="49">
        <v>20206695</v>
      </c>
      <c r="I15" s="49">
        <v>16691644</v>
      </c>
      <c r="J15" s="49">
        <v>21873401</v>
      </c>
      <c r="K15" s="49">
        <v>20617371</v>
      </c>
      <c r="L15" s="49">
        <v>17583956</v>
      </c>
      <c r="M15" s="49">
        <v>15739199</v>
      </c>
      <c r="N15" s="49">
        <v>20515859</v>
      </c>
      <c r="O15" s="49">
        <v>18839780</v>
      </c>
      <c r="P15" s="49">
        <v>18967329</v>
      </c>
      <c r="Q15" s="49">
        <v>21268785</v>
      </c>
      <c r="R15" s="49">
        <v>18396715</v>
      </c>
      <c r="S15" s="49">
        <v>12375570</v>
      </c>
      <c r="T15" s="49">
        <v>16847003</v>
      </c>
      <c r="U15" s="49">
        <v>15763376</v>
      </c>
      <c r="V15" s="49">
        <v>15630360</v>
      </c>
      <c r="W15" s="49">
        <v>16398669</v>
      </c>
      <c r="X15" s="49">
        <v>11811807</v>
      </c>
      <c r="Y15" s="56">
        <f t="shared" si="0"/>
        <v>432913353</v>
      </c>
    </row>
    <row r="16" spans="1:25" x14ac:dyDescent="0.2">
      <c r="A16" s="47" t="s">
        <v>6</v>
      </c>
      <c r="B16" s="49">
        <v>20853273</v>
      </c>
      <c r="C16" s="49">
        <v>29040284</v>
      </c>
      <c r="D16" s="49">
        <v>22861470</v>
      </c>
      <c r="E16" s="49">
        <v>20781650</v>
      </c>
      <c r="F16" s="49">
        <v>21066695</v>
      </c>
      <c r="G16" s="49">
        <v>19065910</v>
      </c>
      <c r="H16" s="49">
        <v>20243771</v>
      </c>
      <c r="I16" s="49">
        <v>16729034</v>
      </c>
      <c r="J16" s="49">
        <v>21945986</v>
      </c>
      <c r="K16" s="49">
        <v>20659742</v>
      </c>
      <c r="L16" s="49">
        <v>17629151</v>
      </c>
      <c r="M16" s="49">
        <v>15772702</v>
      </c>
      <c r="N16" s="49">
        <v>20551984</v>
      </c>
      <c r="O16" s="49">
        <v>18893446</v>
      </c>
      <c r="P16" s="49">
        <v>19005065</v>
      </c>
      <c r="Q16" s="49">
        <v>21314791</v>
      </c>
      <c r="R16" s="49">
        <v>18440668</v>
      </c>
      <c r="S16" s="49">
        <v>12396679</v>
      </c>
      <c r="T16" s="49">
        <v>16892379</v>
      </c>
      <c r="U16" s="49">
        <v>15796458</v>
      </c>
      <c r="V16" s="49">
        <v>15663975</v>
      </c>
      <c r="W16" s="49">
        <v>16439383</v>
      </c>
      <c r="X16" s="49">
        <v>11837774</v>
      </c>
      <c r="Y16" s="56">
        <f t="shared" si="0"/>
        <v>433882270</v>
      </c>
    </row>
    <row r="17" spans="1:25" x14ac:dyDescent="0.2">
      <c r="A17" s="47" t="s">
        <v>7</v>
      </c>
      <c r="B17" s="49">
        <v>20665720</v>
      </c>
      <c r="C17" s="49">
        <v>28804991</v>
      </c>
      <c r="D17" s="49">
        <v>22673992</v>
      </c>
      <c r="E17" s="49">
        <v>20639041</v>
      </c>
      <c r="F17" s="49">
        <v>20907986</v>
      </c>
      <c r="G17" s="49">
        <v>18914448</v>
      </c>
      <c r="H17" s="49">
        <v>20082747</v>
      </c>
      <c r="I17" s="49">
        <v>16579877</v>
      </c>
      <c r="J17" s="49">
        <v>21750586</v>
      </c>
      <c r="K17" s="49">
        <v>20501973</v>
      </c>
      <c r="L17" s="49">
        <v>17475250</v>
      </c>
      <c r="M17" s="49">
        <v>15648934</v>
      </c>
      <c r="N17" s="49">
        <v>20382537</v>
      </c>
      <c r="O17" s="49">
        <v>18735455</v>
      </c>
      <c r="P17" s="49">
        <v>18854880</v>
      </c>
      <c r="Q17" s="49">
        <v>21145881</v>
      </c>
      <c r="R17" s="49">
        <v>18300875</v>
      </c>
      <c r="S17" s="49">
        <v>12293591</v>
      </c>
      <c r="T17" s="49">
        <v>16739990</v>
      </c>
      <c r="U17" s="49">
        <v>15656904</v>
      </c>
      <c r="V17" s="49">
        <v>15532820</v>
      </c>
      <c r="W17" s="49">
        <v>16314570</v>
      </c>
      <c r="X17" s="49">
        <v>11742062</v>
      </c>
      <c r="Y17" s="56">
        <f t="shared" si="0"/>
        <v>430345110</v>
      </c>
    </row>
    <row r="18" spans="1:25" x14ac:dyDescent="0.2">
      <c r="A18" s="47" t="s">
        <v>8</v>
      </c>
      <c r="B18" s="49">
        <v>20774627</v>
      </c>
      <c r="C18" s="49">
        <v>28936939</v>
      </c>
      <c r="D18" s="49">
        <v>22786942</v>
      </c>
      <c r="E18" s="49">
        <v>20713482</v>
      </c>
      <c r="F18" s="49">
        <v>20993134</v>
      </c>
      <c r="G18" s="49">
        <v>19000959</v>
      </c>
      <c r="H18" s="49">
        <v>20185377</v>
      </c>
      <c r="I18" s="49">
        <v>16655194</v>
      </c>
      <c r="J18" s="49">
        <v>21862336</v>
      </c>
      <c r="K18" s="49">
        <v>20595559</v>
      </c>
      <c r="L18" s="49">
        <v>17556993</v>
      </c>
      <c r="M18" s="49">
        <v>15730809</v>
      </c>
      <c r="N18" s="49">
        <v>20474960</v>
      </c>
      <c r="O18" s="49">
        <v>18803913</v>
      </c>
      <c r="P18" s="49">
        <v>18944149</v>
      </c>
      <c r="Q18" s="49">
        <v>21233571</v>
      </c>
      <c r="R18" s="49">
        <v>18374120</v>
      </c>
      <c r="S18" s="49">
        <v>12353692</v>
      </c>
      <c r="T18" s="49">
        <v>16822471</v>
      </c>
      <c r="U18" s="49">
        <v>15744847</v>
      </c>
      <c r="V18" s="49">
        <v>15587624</v>
      </c>
      <c r="W18" s="49">
        <v>16383484</v>
      </c>
      <c r="X18" s="49">
        <v>11794225</v>
      </c>
      <c r="Y18" s="56">
        <f t="shared" si="0"/>
        <v>432309407</v>
      </c>
    </row>
    <row r="19" spans="1:25" x14ac:dyDescent="0.2">
      <c r="A19" s="47" t="s">
        <v>9</v>
      </c>
      <c r="B19" s="49">
        <v>20672444</v>
      </c>
      <c r="C19" s="49">
        <v>28773731</v>
      </c>
      <c r="D19" s="49">
        <v>22655383</v>
      </c>
      <c r="E19" s="49">
        <v>20620262</v>
      </c>
      <c r="F19" s="49">
        <v>20889380</v>
      </c>
      <c r="G19" s="49">
        <v>18898695</v>
      </c>
      <c r="H19" s="49">
        <v>20074272</v>
      </c>
      <c r="I19" s="49">
        <v>16571204</v>
      </c>
      <c r="J19" s="49">
        <v>21728958</v>
      </c>
      <c r="K19" s="49">
        <v>20488443</v>
      </c>
      <c r="L19" s="49">
        <v>17456002</v>
      </c>
      <c r="M19" s="49">
        <v>15646057</v>
      </c>
      <c r="N19" s="49">
        <v>20378162</v>
      </c>
      <c r="O19" s="49">
        <v>18698280</v>
      </c>
      <c r="P19" s="49">
        <v>18842336</v>
      </c>
      <c r="Q19" s="49">
        <v>21128590</v>
      </c>
      <c r="R19" s="49">
        <v>18263809</v>
      </c>
      <c r="S19" s="49">
        <v>12274789</v>
      </c>
      <c r="T19" s="49">
        <v>16727062</v>
      </c>
      <c r="U19" s="49">
        <v>15642694</v>
      </c>
      <c r="V19" s="49">
        <v>15515779</v>
      </c>
      <c r="W19" s="49">
        <v>16308308</v>
      </c>
      <c r="X19" s="49">
        <v>11736639</v>
      </c>
      <c r="Y19" s="56">
        <f t="shared" si="0"/>
        <v>429991279</v>
      </c>
    </row>
    <row r="20" spans="1:25" x14ac:dyDescent="0.2">
      <c r="A20" s="47" t="s">
        <v>10</v>
      </c>
      <c r="B20" s="49">
        <v>20718858</v>
      </c>
      <c r="C20" s="49">
        <v>28868271</v>
      </c>
      <c r="D20" s="49">
        <v>22727870</v>
      </c>
      <c r="E20" s="49">
        <v>20666720</v>
      </c>
      <c r="F20" s="49">
        <v>20941351</v>
      </c>
      <c r="G20" s="49">
        <v>18939792</v>
      </c>
      <c r="H20" s="49">
        <v>20117884</v>
      </c>
      <c r="I20" s="49">
        <v>16612568</v>
      </c>
      <c r="J20" s="49">
        <v>21775549</v>
      </c>
      <c r="K20" s="49">
        <v>20539060</v>
      </c>
      <c r="L20" s="49">
        <v>17505600</v>
      </c>
      <c r="M20" s="49">
        <v>15675345</v>
      </c>
      <c r="N20" s="49">
        <v>20419933</v>
      </c>
      <c r="O20" s="49">
        <v>18771569</v>
      </c>
      <c r="P20" s="49">
        <v>18897206</v>
      </c>
      <c r="Q20" s="49">
        <v>21173643</v>
      </c>
      <c r="R20" s="49">
        <v>18324337</v>
      </c>
      <c r="S20" s="49">
        <v>12319631</v>
      </c>
      <c r="T20" s="49">
        <v>16785034</v>
      </c>
      <c r="U20" s="49">
        <v>15701790</v>
      </c>
      <c r="V20" s="49">
        <v>15548237</v>
      </c>
      <c r="W20" s="49">
        <v>16331964</v>
      </c>
      <c r="X20" s="49">
        <v>11765719</v>
      </c>
      <c r="Y20" s="56">
        <f t="shared" si="0"/>
        <v>431127931</v>
      </c>
    </row>
    <row r="21" spans="1:25" x14ac:dyDescent="0.2">
      <c r="A21" s="47" t="s">
        <v>11</v>
      </c>
      <c r="B21" s="49">
        <v>20771254</v>
      </c>
      <c r="C21" s="49">
        <v>28928791</v>
      </c>
      <c r="D21" s="49">
        <v>22765874</v>
      </c>
      <c r="E21" s="49">
        <v>20706627</v>
      </c>
      <c r="F21" s="49">
        <v>20993614</v>
      </c>
      <c r="G21" s="49">
        <v>18993475</v>
      </c>
      <c r="H21" s="49">
        <v>20170274</v>
      </c>
      <c r="I21" s="49">
        <v>16660331</v>
      </c>
      <c r="J21" s="49">
        <v>21850608</v>
      </c>
      <c r="K21" s="49">
        <v>20574474</v>
      </c>
      <c r="L21" s="49">
        <v>17547874</v>
      </c>
      <c r="M21" s="49">
        <v>15713059</v>
      </c>
      <c r="N21" s="49">
        <v>20479190</v>
      </c>
      <c r="O21" s="49">
        <v>18816654</v>
      </c>
      <c r="P21" s="49">
        <v>18937791</v>
      </c>
      <c r="Q21" s="49">
        <v>21223696</v>
      </c>
      <c r="R21" s="49">
        <v>18364647</v>
      </c>
      <c r="S21" s="49">
        <v>12338292</v>
      </c>
      <c r="T21" s="49">
        <v>16804992</v>
      </c>
      <c r="U21" s="49">
        <v>15734725</v>
      </c>
      <c r="V21" s="49">
        <v>15602934</v>
      </c>
      <c r="W21" s="49">
        <v>16377533</v>
      </c>
      <c r="X21" s="49">
        <v>11790262</v>
      </c>
      <c r="Y21" s="56">
        <f t="shared" si="0"/>
        <v>432146971</v>
      </c>
    </row>
    <row r="22" spans="1:25" x14ac:dyDescent="0.2">
      <c r="A22" s="47" t="s">
        <v>12</v>
      </c>
      <c r="B22" s="49">
        <v>20803091</v>
      </c>
      <c r="C22" s="49">
        <v>28970952</v>
      </c>
      <c r="D22" s="49">
        <v>22800756</v>
      </c>
      <c r="E22" s="49">
        <v>20740175</v>
      </c>
      <c r="F22" s="49">
        <v>21016769</v>
      </c>
      <c r="G22" s="49">
        <v>19022417</v>
      </c>
      <c r="H22" s="49">
        <v>20177892</v>
      </c>
      <c r="I22" s="49">
        <v>16681177</v>
      </c>
      <c r="J22" s="49">
        <v>21872968</v>
      </c>
      <c r="K22" s="49">
        <v>20613209</v>
      </c>
      <c r="L22" s="49">
        <v>17572407</v>
      </c>
      <c r="M22" s="49">
        <v>15721904</v>
      </c>
      <c r="N22" s="49">
        <v>20517621</v>
      </c>
      <c r="O22" s="49">
        <v>18835810</v>
      </c>
      <c r="P22" s="49">
        <v>18964753</v>
      </c>
      <c r="Q22" s="49">
        <v>21260778</v>
      </c>
      <c r="R22" s="49">
        <v>18394181</v>
      </c>
      <c r="S22" s="49">
        <v>12365668</v>
      </c>
      <c r="T22" s="49">
        <v>16848663</v>
      </c>
      <c r="U22" s="49">
        <v>15751957</v>
      </c>
      <c r="V22" s="49">
        <v>15628480</v>
      </c>
      <c r="W22" s="49">
        <v>16395856</v>
      </c>
      <c r="X22" s="49">
        <v>11808208</v>
      </c>
      <c r="Y22" s="56">
        <f t="shared" si="0"/>
        <v>432765692</v>
      </c>
    </row>
    <row r="23" spans="1:25" x14ac:dyDescent="0.2">
      <c r="A23" s="47" t="s">
        <v>335</v>
      </c>
      <c r="B23" s="49">
        <v>20699406</v>
      </c>
      <c r="C23" s="49">
        <v>28891841</v>
      </c>
      <c r="D23" s="49">
        <v>22755630</v>
      </c>
      <c r="E23" s="49">
        <v>20674523</v>
      </c>
      <c r="F23" s="49">
        <v>20928355</v>
      </c>
      <c r="G23" s="49">
        <v>18961103</v>
      </c>
      <c r="H23" s="49">
        <v>20126694</v>
      </c>
      <c r="I23" s="49">
        <v>16646107</v>
      </c>
      <c r="J23" s="49">
        <v>21805185</v>
      </c>
      <c r="K23" s="49">
        <v>20480056</v>
      </c>
      <c r="L23" s="49">
        <v>17528201</v>
      </c>
      <c r="M23" s="49">
        <v>15664004</v>
      </c>
      <c r="N23" s="49">
        <v>20407026</v>
      </c>
      <c r="O23" s="49">
        <v>18747119</v>
      </c>
      <c r="P23" s="49">
        <v>18916236</v>
      </c>
      <c r="Q23" s="49">
        <v>21121288</v>
      </c>
      <c r="R23" s="49">
        <v>18286934</v>
      </c>
      <c r="S23" s="49">
        <v>12278575</v>
      </c>
      <c r="T23" s="49">
        <v>16807790</v>
      </c>
      <c r="U23" s="49">
        <v>15680733</v>
      </c>
      <c r="V23" s="49">
        <v>15557697</v>
      </c>
      <c r="W23" s="49">
        <v>16313487</v>
      </c>
      <c r="X23" s="49">
        <v>11746372</v>
      </c>
      <c r="Y23" s="56">
        <f t="shared" si="0"/>
        <v>431024362</v>
      </c>
    </row>
    <row r="24" spans="1:25" x14ac:dyDescent="0.2">
      <c r="A24" s="47" t="s">
        <v>336</v>
      </c>
      <c r="B24" s="49">
        <v>20653937</v>
      </c>
      <c r="C24" s="49">
        <v>28822832</v>
      </c>
      <c r="D24" s="49">
        <v>22705016</v>
      </c>
      <c r="E24" s="49">
        <v>20633304</v>
      </c>
      <c r="F24" s="49">
        <v>20890140</v>
      </c>
      <c r="G24" s="49">
        <v>18914629</v>
      </c>
      <c r="H24" s="49">
        <v>20077653</v>
      </c>
      <c r="I24" s="49">
        <v>16610493</v>
      </c>
      <c r="J24" s="49">
        <v>21754067</v>
      </c>
      <c r="K24" s="49">
        <v>20438170</v>
      </c>
      <c r="L24" s="49">
        <v>17483048</v>
      </c>
      <c r="M24" s="49">
        <v>15628614</v>
      </c>
      <c r="N24" s="49">
        <v>20389083</v>
      </c>
      <c r="O24" s="49">
        <v>18695806</v>
      </c>
      <c r="P24" s="49">
        <v>18868107</v>
      </c>
      <c r="Q24" s="49">
        <v>21095055</v>
      </c>
      <c r="R24" s="49">
        <v>18236842</v>
      </c>
      <c r="S24" s="49">
        <v>12265001</v>
      </c>
      <c r="T24" s="49">
        <v>16781864</v>
      </c>
      <c r="U24" s="49">
        <v>15651659</v>
      </c>
      <c r="V24" s="49">
        <v>15529625</v>
      </c>
      <c r="W24" s="49">
        <v>16267013</v>
      </c>
      <c r="X24" s="49">
        <v>11714209</v>
      </c>
      <c r="Y24" s="56">
        <f t="shared" si="0"/>
        <v>430106167</v>
      </c>
    </row>
    <row r="25" spans="1:25" x14ac:dyDescent="0.2">
      <c r="A25" s="47" t="s">
        <v>337</v>
      </c>
      <c r="B25" s="49">
        <v>20668350</v>
      </c>
      <c r="C25" s="49">
        <v>28833599</v>
      </c>
      <c r="D25" s="49">
        <v>22727015</v>
      </c>
      <c r="E25" s="49">
        <v>20646520</v>
      </c>
      <c r="F25" s="49">
        <v>20905205</v>
      </c>
      <c r="G25" s="49">
        <v>18930045</v>
      </c>
      <c r="H25" s="49">
        <v>20085099</v>
      </c>
      <c r="I25" s="49">
        <v>16634238</v>
      </c>
      <c r="J25" s="49">
        <v>21770911</v>
      </c>
      <c r="K25" s="49">
        <v>20454873</v>
      </c>
      <c r="L25" s="49">
        <v>17492481</v>
      </c>
      <c r="M25" s="49">
        <v>15633489</v>
      </c>
      <c r="N25" s="49">
        <v>20401276</v>
      </c>
      <c r="O25" s="49">
        <v>18709839</v>
      </c>
      <c r="P25" s="49">
        <v>18881264</v>
      </c>
      <c r="Q25" s="49">
        <v>21099741</v>
      </c>
      <c r="R25" s="49">
        <v>18255684</v>
      </c>
      <c r="S25" s="49">
        <v>12266939</v>
      </c>
      <c r="T25" s="49">
        <v>16802343</v>
      </c>
      <c r="U25" s="49">
        <v>15656025</v>
      </c>
      <c r="V25" s="49">
        <v>15535991</v>
      </c>
      <c r="W25" s="49">
        <v>16283652</v>
      </c>
      <c r="X25" s="49">
        <v>11730970</v>
      </c>
      <c r="Y25" s="56">
        <f t="shared" si="0"/>
        <v>430405549</v>
      </c>
    </row>
    <row r="26" spans="1:25" x14ac:dyDescent="0.2">
      <c r="A26" s="47" t="s">
        <v>338</v>
      </c>
      <c r="B26" s="49">
        <v>20721060</v>
      </c>
      <c r="C26" s="49">
        <v>28909958</v>
      </c>
      <c r="D26" s="49">
        <v>22784254</v>
      </c>
      <c r="E26" s="49">
        <v>20692614</v>
      </c>
      <c r="F26" s="49">
        <v>20948314</v>
      </c>
      <c r="G26" s="49">
        <v>18975296</v>
      </c>
      <c r="H26" s="49">
        <v>20144755</v>
      </c>
      <c r="I26" s="49">
        <v>16676770</v>
      </c>
      <c r="J26" s="49">
        <v>21832819</v>
      </c>
      <c r="K26" s="49">
        <v>20508739</v>
      </c>
      <c r="L26" s="49">
        <v>17532197</v>
      </c>
      <c r="M26" s="49">
        <v>15673990</v>
      </c>
      <c r="N26" s="49">
        <v>20436891</v>
      </c>
      <c r="O26" s="49">
        <v>18758408</v>
      </c>
      <c r="P26" s="49">
        <v>18926892</v>
      </c>
      <c r="Q26" s="49">
        <v>21148968</v>
      </c>
      <c r="R26" s="49">
        <v>18302766</v>
      </c>
      <c r="S26" s="49">
        <v>12301618</v>
      </c>
      <c r="T26" s="49">
        <v>16827742</v>
      </c>
      <c r="U26" s="49">
        <v>15693572</v>
      </c>
      <c r="V26" s="49">
        <v>15573456</v>
      </c>
      <c r="W26" s="49">
        <v>16323818</v>
      </c>
      <c r="X26" s="49">
        <v>11758810</v>
      </c>
      <c r="Y26" s="56">
        <f t="shared" si="0"/>
        <v>431453707</v>
      </c>
    </row>
    <row r="27" spans="1:25" x14ac:dyDescent="0.2">
      <c r="A27" s="47" t="s">
        <v>68</v>
      </c>
      <c r="B27" s="49">
        <v>20596920</v>
      </c>
      <c r="C27" s="49">
        <v>28752365</v>
      </c>
      <c r="D27" s="49">
        <v>22655231</v>
      </c>
      <c r="E27" s="49">
        <v>20583980</v>
      </c>
      <c r="F27" s="49">
        <v>20841469</v>
      </c>
      <c r="G27" s="49">
        <v>18880446</v>
      </c>
      <c r="H27" s="49">
        <v>20036486</v>
      </c>
      <c r="I27" s="49">
        <v>16561796</v>
      </c>
      <c r="J27" s="49">
        <v>21708054</v>
      </c>
      <c r="K27" s="49">
        <v>20414668</v>
      </c>
      <c r="L27" s="49">
        <v>17436427</v>
      </c>
      <c r="M27" s="49">
        <v>15581099</v>
      </c>
      <c r="N27" s="49">
        <v>20317761</v>
      </c>
      <c r="O27" s="49">
        <v>18662228</v>
      </c>
      <c r="P27" s="49">
        <v>18824729</v>
      </c>
      <c r="Q27" s="49">
        <v>21036805</v>
      </c>
      <c r="R27" s="49">
        <v>18204180</v>
      </c>
      <c r="S27" s="49">
        <v>12220240</v>
      </c>
      <c r="T27" s="49">
        <v>16756786</v>
      </c>
      <c r="U27" s="49">
        <v>15601053</v>
      </c>
      <c r="V27" s="49">
        <v>15502823</v>
      </c>
      <c r="W27" s="49">
        <v>16237558</v>
      </c>
      <c r="X27" s="49">
        <v>11705234</v>
      </c>
      <c r="Y27" s="56">
        <f t="shared" si="0"/>
        <v>429118338</v>
      </c>
    </row>
    <row r="28" spans="1:25" x14ac:dyDescent="0.2">
      <c r="A28" s="47" t="s">
        <v>339</v>
      </c>
      <c r="B28" s="49">
        <v>20365018</v>
      </c>
      <c r="C28" s="49">
        <v>28443287</v>
      </c>
      <c r="D28" s="49">
        <v>22454691</v>
      </c>
      <c r="E28" s="49">
        <v>20364912</v>
      </c>
      <c r="F28" s="49">
        <v>20625241</v>
      </c>
      <c r="G28" s="49">
        <v>18668518</v>
      </c>
      <c r="H28" s="49">
        <v>19837138</v>
      </c>
      <c r="I28" s="49">
        <v>16385570</v>
      </c>
      <c r="J28" s="49">
        <v>21467878</v>
      </c>
      <c r="K28" s="49">
        <v>20187021</v>
      </c>
      <c r="L28" s="49">
        <v>17228626</v>
      </c>
      <c r="M28" s="49">
        <v>15417163</v>
      </c>
      <c r="N28" s="49">
        <v>20135838</v>
      </c>
      <c r="O28" s="49">
        <v>18477662</v>
      </c>
      <c r="P28" s="49">
        <v>18612034</v>
      </c>
      <c r="Q28" s="49">
        <v>20825474</v>
      </c>
      <c r="R28" s="49">
        <v>17992450</v>
      </c>
      <c r="S28" s="49">
        <v>12060432</v>
      </c>
      <c r="T28" s="49">
        <v>16536521</v>
      </c>
      <c r="U28" s="49">
        <v>15432494</v>
      </c>
      <c r="V28" s="49">
        <v>15308775</v>
      </c>
      <c r="W28" s="49">
        <v>16061135</v>
      </c>
      <c r="X28" s="49">
        <v>11570660</v>
      </c>
      <c r="Y28" s="56">
        <f t="shared" si="0"/>
        <v>424458538</v>
      </c>
    </row>
    <row r="29" spans="1:25" x14ac:dyDescent="0.2">
      <c r="A29" s="47" t="s">
        <v>340</v>
      </c>
      <c r="B29" s="49">
        <v>20698760</v>
      </c>
      <c r="C29" s="49">
        <v>28879008</v>
      </c>
      <c r="D29" s="49">
        <v>22762074</v>
      </c>
      <c r="E29" s="49">
        <v>20685939</v>
      </c>
      <c r="F29" s="49">
        <v>20940372</v>
      </c>
      <c r="G29" s="49">
        <v>18966564</v>
      </c>
      <c r="H29" s="49">
        <v>20115596</v>
      </c>
      <c r="I29" s="49">
        <v>16650792</v>
      </c>
      <c r="J29" s="49">
        <v>21803330</v>
      </c>
      <c r="K29" s="49">
        <v>20481035</v>
      </c>
      <c r="L29" s="49">
        <v>17524494</v>
      </c>
      <c r="M29" s="49">
        <v>15663055</v>
      </c>
      <c r="N29" s="49">
        <v>20428620</v>
      </c>
      <c r="O29" s="49">
        <v>18740371</v>
      </c>
      <c r="P29" s="49">
        <v>18916731</v>
      </c>
      <c r="Q29" s="49">
        <v>21135715</v>
      </c>
      <c r="R29" s="49">
        <v>18288047</v>
      </c>
      <c r="S29" s="49">
        <v>12287318</v>
      </c>
      <c r="T29" s="49">
        <v>16829356</v>
      </c>
      <c r="U29" s="49">
        <v>15683722</v>
      </c>
      <c r="V29" s="49">
        <v>15560249</v>
      </c>
      <c r="W29" s="49">
        <v>16308027</v>
      </c>
      <c r="X29" s="49">
        <v>11752146</v>
      </c>
      <c r="Y29" s="56">
        <f t="shared" si="0"/>
        <v>431101321</v>
      </c>
    </row>
    <row r="30" spans="1:25" x14ac:dyDescent="0.2">
      <c r="A30" s="47" t="s">
        <v>341</v>
      </c>
      <c r="B30" s="49">
        <v>20420037</v>
      </c>
      <c r="C30" s="49">
        <v>28528010</v>
      </c>
      <c r="D30" s="49">
        <v>22481695</v>
      </c>
      <c r="E30" s="49">
        <v>20410406</v>
      </c>
      <c r="F30" s="49">
        <v>20668592</v>
      </c>
      <c r="G30" s="49">
        <v>18713592</v>
      </c>
      <c r="H30" s="49">
        <v>19875473</v>
      </c>
      <c r="I30" s="49">
        <v>16400518</v>
      </c>
      <c r="J30" s="49">
        <v>21528990</v>
      </c>
      <c r="K30" s="49">
        <v>20220583</v>
      </c>
      <c r="L30" s="49">
        <v>17268393</v>
      </c>
      <c r="M30" s="49">
        <v>15447574</v>
      </c>
      <c r="N30" s="49">
        <v>20173716</v>
      </c>
      <c r="O30" s="49">
        <v>18508737</v>
      </c>
      <c r="P30" s="49">
        <v>18656537</v>
      </c>
      <c r="Q30" s="49">
        <v>20860822</v>
      </c>
      <c r="R30" s="49">
        <v>18054181</v>
      </c>
      <c r="S30" s="49">
        <v>12107060</v>
      </c>
      <c r="T30" s="49">
        <v>16584739</v>
      </c>
      <c r="U30" s="49">
        <v>15463618</v>
      </c>
      <c r="V30" s="49">
        <v>15346227</v>
      </c>
      <c r="W30" s="49">
        <v>16108310</v>
      </c>
      <c r="X30" s="49">
        <v>11586752</v>
      </c>
      <c r="Y30" s="56">
        <f t="shared" si="0"/>
        <v>425414562</v>
      </c>
    </row>
    <row r="31" spans="1:25" x14ac:dyDescent="0.2">
      <c r="A31" s="47" t="s">
        <v>342</v>
      </c>
      <c r="B31" s="49">
        <v>20703236</v>
      </c>
      <c r="C31" s="49">
        <v>28876757</v>
      </c>
      <c r="D31" s="49">
        <v>22762683</v>
      </c>
      <c r="E31" s="49">
        <v>20678513</v>
      </c>
      <c r="F31" s="49">
        <v>20933478</v>
      </c>
      <c r="G31" s="49">
        <v>18959632</v>
      </c>
      <c r="H31" s="49">
        <v>20125762</v>
      </c>
      <c r="I31" s="49">
        <v>16646925</v>
      </c>
      <c r="J31" s="49">
        <v>21805699</v>
      </c>
      <c r="K31" s="49">
        <v>20483486</v>
      </c>
      <c r="L31" s="49">
        <v>17514485</v>
      </c>
      <c r="M31" s="49">
        <v>15654021</v>
      </c>
      <c r="N31" s="49">
        <v>20430316</v>
      </c>
      <c r="O31" s="49">
        <v>18737403</v>
      </c>
      <c r="P31" s="49">
        <v>18913066</v>
      </c>
      <c r="Q31" s="49">
        <v>21139582</v>
      </c>
      <c r="R31" s="49">
        <v>18294115</v>
      </c>
      <c r="S31" s="49">
        <v>12283710</v>
      </c>
      <c r="T31" s="49">
        <v>16822041</v>
      </c>
      <c r="U31" s="49">
        <v>15688780</v>
      </c>
      <c r="V31" s="49">
        <v>15565485</v>
      </c>
      <c r="W31" s="49">
        <v>16313146</v>
      </c>
      <c r="X31" s="49">
        <v>11758039</v>
      </c>
      <c r="Y31" s="56">
        <f t="shared" si="0"/>
        <v>431090360</v>
      </c>
    </row>
    <row r="32" spans="1:25" x14ac:dyDescent="0.2">
      <c r="A32" s="97" t="s">
        <v>348</v>
      </c>
      <c r="B32" s="50">
        <v>20620359</v>
      </c>
      <c r="C32" s="50">
        <v>28785854</v>
      </c>
      <c r="D32" s="50">
        <v>22693412</v>
      </c>
      <c r="E32" s="50">
        <v>20599633</v>
      </c>
      <c r="F32" s="50">
        <v>20861599</v>
      </c>
      <c r="G32" s="50">
        <v>18901914</v>
      </c>
      <c r="H32" s="50">
        <v>20058774</v>
      </c>
      <c r="I32" s="50">
        <v>16595309</v>
      </c>
      <c r="J32" s="50">
        <v>21736729</v>
      </c>
      <c r="K32" s="50">
        <v>20406048</v>
      </c>
      <c r="L32" s="50">
        <v>17442086</v>
      </c>
      <c r="M32" s="50">
        <v>15600937</v>
      </c>
      <c r="N32" s="50">
        <v>20341024</v>
      </c>
      <c r="O32" s="50">
        <v>18680143</v>
      </c>
      <c r="P32" s="50">
        <v>18842929</v>
      </c>
      <c r="Q32" s="50">
        <v>21059868</v>
      </c>
      <c r="R32" s="50">
        <v>18213665</v>
      </c>
      <c r="S32" s="50">
        <v>12240248</v>
      </c>
      <c r="T32" s="50">
        <v>16741328</v>
      </c>
      <c r="U32" s="50">
        <v>15616046</v>
      </c>
      <c r="V32" s="50">
        <v>15489843</v>
      </c>
      <c r="W32" s="50">
        <v>16249050</v>
      </c>
      <c r="X32" s="50">
        <v>11698543</v>
      </c>
      <c r="Y32" s="57">
        <f t="shared" si="0"/>
        <v>429475341</v>
      </c>
    </row>
    <row r="33" spans="1:25" s="44" customFormat="1" ht="19" x14ac:dyDescent="0.2">
      <c r="A33" s="98" t="s">
        <v>403</v>
      </c>
      <c r="B33" s="59">
        <f t="shared" ref="B33:Y33" si="1">AVERAGE(B7:B32)</f>
        <v>20658791.153846152</v>
      </c>
      <c r="C33" s="59">
        <f t="shared" si="1"/>
        <v>28818323.230769232</v>
      </c>
      <c r="D33" s="58">
        <f t="shared" si="1"/>
        <v>22695604.884615384</v>
      </c>
      <c r="E33" s="59">
        <f t="shared" si="1"/>
        <v>20620498.115384616</v>
      </c>
      <c r="F33" s="59">
        <f t="shared" si="1"/>
        <v>20899816.423076924</v>
      </c>
      <c r="G33" s="59">
        <f t="shared" si="1"/>
        <v>18912704.03846154</v>
      </c>
      <c r="H33" s="59">
        <f t="shared" si="1"/>
        <v>20083628.03846154</v>
      </c>
      <c r="I33" s="59">
        <f t="shared" si="1"/>
        <v>16599600.538461538</v>
      </c>
      <c r="J33" s="59">
        <f t="shared" si="1"/>
        <v>21754568.153846152</v>
      </c>
      <c r="K33" s="59">
        <f t="shared" si="1"/>
        <v>20459469.46153846</v>
      </c>
      <c r="L33" s="59">
        <f t="shared" si="1"/>
        <v>17477853.96153846</v>
      </c>
      <c r="M33" s="59">
        <f t="shared" si="1"/>
        <v>15643239.461538462</v>
      </c>
      <c r="N33" s="58">
        <f t="shared" si="1"/>
        <v>20389625.730769232</v>
      </c>
      <c r="O33" s="58">
        <f t="shared" si="1"/>
        <v>18722097.192307692</v>
      </c>
      <c r="P33" s="58">
        <f t="shared" si="1"/>
        <v>18865617.230769232</v>
      </c>
      <c r="Q33" s="58">
        <f t="shared" si="1"/>
        <v>21116832.076923076</v>
      </c>
      <c r="R33" s="58">
        <f t="shared" si="1"/>
        <v>18268005.653846152</v>
      </c>
      <c r="S33" s="58">
        <f t="shared" si="1"/>
        <v>12282841.923076924</v>
      </c>
      <c r="T33" s="58">
        <f t="shared" si="1"/>
        <v>16761911.807692308</v>
      </c>
      <c r="U33" s="58">
        <f t="shared" si="1"/>
        <v>15652287.384615384</v>
      </c>
      <c r="V33" s="58">
        <f t="shared" si="1"/>
        <v>15528799.346153846</v>
      </c>
      <c r="W33" s="58">
        <f t="shared" si="1"/>
        <v>16295271.076923076</v>
      </c>
      <c r="X33" s="58">
        <f t="shared" si="1"/>
        <v>11729625.115384616</v>
      </c>
      <c r="Y33" s="49">
        <f t="shared" si="1"/>
        <v>430237012</v>
      </c>
    </row>
    <row r="34" spans="1:25" s="44" customFormat="1" ht="19" x14ac:dyDescent="0.2">
      <c r="A34" s="98" t="s">
        <v>404</v>
      </c>
      <c r="B34" s="58">
        <v>31827884</v>
      </c>
      <c r="C34" s="58">
        <v>42577442</v>
      </c>
      <c r="D34" s="58">
        <v>32890967</v>
      </c>
      <c r="E34" s="58">
        <v>30270137</v>
      </c>
      <c r="F34" s="58">
        <v>31127748</v>
      </c>
      <c r="G34" s="58">
        <v>28767475</v>
      </c>
      <c r="H34" s="58">
        <v>30021350</v>
      </c>
      <c r="I34" s="58">
        <v>24782847</v>
      </c>
      <c r="J34" s="58">
        <v>32591884</v>
      </c>
      <c r="K34" s="58">
        <v>30427986</v>
      </c>
      <c r="L34" s="58">
        <v>26623094</v>
      </c>
      <c r="M34" s="58">
        <v>23593748</v>
      </c>
      <c r="N34" s="58">
        <v>31008404</v>
      </c>
      <c r="O34" s="58">
        <v>27758923</v>
      </c>
      <c r="P34" s="58">
        <v>28514401</v>
      </c>
      <c r="Q34" s="58">
        <v>30788742</v>
      </c>
      <c r="R34" s="58">
        <v>28115076</v>
      </c>
      <c r="S34" s="58">
        <v>19796830</v>
      </c>
      <c r="T34" s="58">
        <v>25615561</v>
      </c>
      <c r="U34" s="58">
        <v>24342180</v>
      </c>
      <c r="V34" s="58">
        <v>23050733</v>
      </c>
      <c r="W34" s="58">
        <v>23884173</v>
      </c>
      <c r="X34" s="58">
        <v>16751268</v>
      </c>
      <c r="Y34" s="60">
        <f>SUM(B34:X34)</f>
        <v>645128853</v>
      </c>
    </row>
    <row r="35" spans="1:25" s="44" customFormat="1" ht="19" x14ac:dyDescent="0.2">
      <c r="A35" s="47" t="s">
        <v>570</v>
      </c>
      <c r="B35" s="61">
        <f t="shared" ref="B35:Y35" si="2">B33/B34 *100 %</f>
        <v>0.64907837272016422</v>
      </c>
      <c r="C35" s="61">
        <f t="shared" si="2"/>
        <v>0.67684487083017419</v>
      </c>
      <c r="D35" s="61">
        <f t="shared" si="2"/>
        <v>0.69002546761897832</v>
      </c>
      <c r="E35" s="61">
        <f t="shared" si="2"/>
        <v>0.68121588334352823</v>
      </c>
      <c r="F35" s="61">
        <f t="shared" si="2"/>
        <v>0.67142076654812688</v>
      </c>
      <c r="G35" s="61">
        <f t="shared" si="2"/>
        <v>0.65743357866693342</v>
      </c>
      <c r="H35" s="61">
        <f t="shared" si="2"/>
        <v>0.6689781784783676</v>
      </c>
      <c r="I35" s="61">
        <f t="shared" si="2"/>
        <v>0.66980200210498564</v>
      </c>
      <c r="J35" s="61">
        <f t="shared" si="2"/>
        <v>0.66748421643394873</v>
      </c>
      <c r="K35" s="61">
        <f t="shared" si="2"/>
        <v>0.67238986706311943</v>
      </c>
      <c r="L35" s="61">
        <f t="shared" si="2"/>
        <v>0.65649221542539193</v>
      </c>
      <c r="M35" s="61">
        <f t="shared" si="2"/>
        <v>0.66302477510306812</v>
      </c>
      <c r="N35" s="61">
        <f t="shared" si="2"/>
        <v>0.65755160216466579</v>
      </c>
      <c r="O35" s="61">
        <f t="shared" si="2"/>
        <v>0.67445329893770345</v>
      </c>
      <c r="P35" s="61">
        <f t="shared" si="2"/>
        <v>0.66161716778722557</v>
      </c>
      <c r="Q35" s="61">
        <f t="shared" si="2"/>
        <v>0.68586212703731375</v>
      </c>
      <c r="R35" s="61">
        <f t="shared" si="2"/>
        <v>0.64975835931747628</v>
      </c>
      <c r="S35" s="61">
        <f t="shared" si="2"/>
        <v>0.62044488552343602</v>
      </c>
      <c r="T35" s="61">
        <f t="shared" si="2"/>
        <v>0.65436442355068114</v>
      </c>
      <c r="U35" s="61">
        <f t="shared" si="2"/>
        <v>0.64301091293447765</v>
      </c>
      <c r="V35" s="61">
        <f t="shared" si="2"/>
        <v>0.67367919910199148</v>
      </c>
      <c r="W35" s="61">
        <f t="shared" si="2"/>
        <v>0.68226231140274674</v>
      </c>
      <c r="X35" s="61">
        <f t="shared" si="2"/>
        <v>0.70022311835645012</v>
      </c>
      <c r="Y35" s="61">
        <f t="shared" si="2"/>
        <v>0.66690089894336191</v>
      </c>
    </row>
    <row r="36" spans="1:25" s="44" customFormat="1" ht="19" x14ac:dyDescent="0.2">
      <c r="A36" s="47" t="s">
        <v>65</v>
      </c>
      <c r="B36" s="49">
        <v>1</v>
      </c>
      <c r="C36" s="49">
        <v>1</v>
      </c>
      <c r="D36" s="49">
        <v>1</v>
      </c>
      <c r="E36" s="49">
        <v>0</v>
      </c>
      <c r="F36" s="49">
        <v>2</v>
      </c>
      <c r="G36" s="49">
        <v>2</v>
      </c>
      <c r="H36" s="49">
        <v>1</v>
      </c>
      <c r="I36" s="49">
        <v>0</v>
      </c>
      <c r="J36" s="49">
        <v>2</v>
      </c>
      <c r="K36" s="49">
        <v>4</v>
      </c>
      <c r="L36" s="49">
        <v>0</v>
      </c>
      <c r="M36" s="49">
        <v>2</v>
      </c>
      <c r="N36" s="49">
        <v>1</v>
      </c>
      <c r="O36" s="49">
        <v>0</v>
      </c>
      <c r="P36" s="49">
        <v>1</v>
      </c>
      <c r="Q36" s="49">
        <v>1</v>
      </c>
      <c r="R36" s="49">
        <v>2</v>
      </c>
      <c r="S36" s="49">
        <v>0</v>
      </c>
      <c r="T36" s="49">
        <v>0</v>
      </c>
      <c r="U36" s="49">
        <v>0</v>
      </c>
      <c r="V36" s="49">
        <v>2</v>
      </c>
      <c r="W36" s="49">
        <v>1</v>
      </c>
      <c r="X36" s="49">
        <v>0</v>
      </c>
      <c r="Y36" s="62">
        <f>SUM(B36:X36)</f>
        <v>24</v>
      </c>
    </row>
    <row r="37" spans="1:25" s="44" customFormat="1" ht="19" x14ac:dyDescent="0.2">
      <c r="A37" s="47" t="s">
        <v>62</v>
      </c>
      <c r="B37" s="49">
        <v>4</v>
      </c>
      <c r="C37" s="49">
        <v>4</v>
      </c>
      <c r="D37" s="49">
        <v>1</v>
      </c>
      <c r="E37" s="49">
        <v>5</v>
      </c>
      <c r="F37" s="49">
        <v>4</v>
      </c>
      <c r="G37" s="49">
        <v>4</v>
      </c>
      <c r="H37" s="49">
        <v>2</v>
      </c>
      <c r="I37" s="49">
        <v>0</v>
      </c>
      <c r="J37" s="49">
        <v>2</v>
      </c>
      <c r="K37" s="49">
        <v>4</v>
      </c>
      <c r="L37" s="49">
        <v>1</v>
      </c>
      <c r="M37" s="49">
        <v>1</v>
      </c>
      <c r="N37" s="49">
        <v>3</v>
      </c>
      <c r="O37" s="49">
        <v>0</v>
      </c>
      <c r="P37" s="49">
        <v>3</v>
      </c>
      <c r="Q37" s="49">
        <v>3</v>
      </c>
      <c r="R37" s="49">
        <v>2</v>
      </c>
      <c r="S37" s="49">
        <v>5</v>
      </c>
      <c r="T37" s="49">
        <v>5</v>
      </c>
      <c r="U37" s="49">
        <v>0</v>
      </c>
      <c r="V37" s="49">
        <v>3</v>
      </c>
      <c r="W37" s="49">
        <v>2</v>
      </c>
      <c r="X37" s="49">
        <v>0</v>
      </c>
      <c r="Y37" s="62">
        <f t="shared" ref="Y37" si="3">SUM(B37:X37)</f>
        <v>58</v>
      </c>
    </row>
    <row r="38" spans="1:25" s="44" customFormat="1" ht="19" x14ac:dyDescent="0.2">
      <c r="A38" s="47" t="s">
        <v>63</v>
      </c>
      <c r="B38" s="49">
        <v>0</v>
      </c>
      <c r="C38" s="49">
        <v>2</v>
      </c>
      <c r="D38" s="49">
        <v>0</v>
      </c>
      <c r="E38" s="49">
        <v>1</v>
      </c>
      <c r="F38" s="49">
        <v>0</v>
      </c>
      <c r="G38" s="49">
        <v>0</v>
      </c>
      <c r="H38" s="49">
        <v>0</v>
      </c>
      <c r="I38" s="49">
        <v>2</v>
      </c>
      <c r="J38" s="49">
        <v>0</v>
      </c>
      <c r="K38" s="49">
        <v>1</v>
      </c>
      <c r="L38" s="49">
        <v>1</v>
      </c>
      <c r="M38" s="49">
        <v>1</v>
      </c>
      <c r="N38" s="49">
        <v>1</v>
      </c>
      <c r="O38" s="49">
        <v>1</v>
      </c>
      <c r="P38" s="49">
        <v>0</v>
      </c>
      <c r="Q38" s="49">
        <v>1</v>
      </c>
      <c r="R38" s="49">
        <v>0</v>
      </c>
      <c r="S38" s="49">
        <v>1</v>
      </c>
      <c r="T38" s="49">
        <v>1</v>
      </c>
      <c r="U38" s="49">
        <v>0</v>
      </c>
      <c r="V38" s="49">
        <v>1</v>
      </c>
      <c r="W38" s="49">
        <v>0</v>
      </c>
      <c r="X38" s="49">
        <v>0</v>
      </c>
      <c r="Y38" s="62">
        <f>SUM(B38:X38)</f>
        <v>14</v>
      </c>
    </row>
    <row r="39" spans="1:25" s="44" customFormat="1" ht="19" x14ac:dyDescent="0.2">
      <c r="A39" s="47" t="s">
        <v>564</v>
      </c>
      <c r="B39" s="49">
        <f>SUM(B36:B38)</f>
        <v>5</v>
      </c>
      <c r="C39" s="49">
        <f t="shared" ref="C39:X39" si="4">SUM(C36:C38)</f>
        <v>7</v>
      </c>
      <c r="D39" s="49">
        <f>SUM(D36:D38)</f>
        <v>2</v>
      </c>
      <c r="E39" s="49">
        <f t="shared" si="4"/>
        <v>6</v>
      </c>
      <c r="F39" s="49">
        <f t="shared" si="4"/>
        <v>6</v>
      </c>
      <c r="G39" s="49">
        <f t="shared" si="4"/>
        <v>6</v>
      </c>
      <c r="H39" s="49">
        <f t="shared" si="4"/>
        <v>3</v>
      </c>
      <c r="I39" s="49">
        <f t="shared" si="4"/>
        <v>2</v>
      </c>
      <c r="J39" s="49">
        <f t="shared" si="4"/>
        <v>4</v>
      </c>
      <c r="K39" s="49">
        <f t="shared" si="4"/>
        <v>9</v>
      </c>
      <c r="L39" s="49">
        <f t="shared" si="4"/>
        <v>2</v>
      </c>
      <c r="M39" s="49">
        <f t="shared" si="4"/>
        <v>4</v>
      </c>
      <c r="N39" s="49">
        <f t="shared" si="4"/>
        <v>5</v>
      </c>
      <c r="O39" s="49">
        <f t="shared" si="4"/>
        <v>1</v>
      </c>
      <c r="P39" s="49">
        <f t="shared" si="4"/>
        <v>4</v>
      </c>
      <c r="Q39" s="49">
        <f>SUM(Q36:Q38)</f>
        <v>5</v>
      </c>
      <c r="R39" s="49">
        <f t="shared" si="4"/>
        <v>4</v>
      </c>
      <c r="S39" s="49">
        <f t="shared" si="4"/>
        <v>6</v>
      </c>
      <c r="T39" s="49">
        <f t="shared" si="4"/>
        <v>6</v>
      </c>
      <c r="U39" s="49">
        <f t="shared" si="4"/>
        <v>0</v>
      </c>
      <c r="V39" s="49">
        <f t="shared" si="4"/>
        <v>6</v>
      </c>
      <c r="W39" s="49">
        <f t="shared" si="4"/>
        <v>3</v>
      </c>
      <c r="X39" s="49">
        <f t="shared" si="4"/>
        <v>0</v>
      </c>
      <c r="Y39" s="62">
        <f>SUM(B39:X39)</f>
        <v>96</v>
      </c>
    </row>
    <row r="40" spans="1:25" s="44" customFormat="1" ht="19" x14ac:dyDescent="0.2">
      <c r="A40" s="99" t="s">
        <v>566</v>
      </c>
      <c r="B40" s="49">
        <f>B36/B34/2</f>
        <v>1.5709495485153835E-8</v>
      </c>
      <c r="C40" s="49">
        <f t="shared" ref="C40:Y40" si="5">C36/C34/2</f>
        <v>1.174330764163803E-8</v>
      </c>
      <c r="D40" s="49">
        <f t="shared" si="5"/>
        <v>1.5201742168298061E-8</v>
      </c>
      <c r="E40" s="49">
        <f t="shared" si="5"/>
        <v>0</v>
      </c>
      <c r="F40" s="49">
        <f t="shared" si="5"/>
        <v>3.2125677707234076E-8</v>
      </c>
      <c r="G40" s="49">
        <f t="shared" si="5"/>
        <v>3.4761479761431963E-8</v>
      </c>
      <c r="H40" s="49">
        <f t="shared" si="5"/>
        <v>1.6654813990709944E-8</v>
      </c>
      <c r="I40" s="49">
        <f t="shared" si="5"/>
        <v>0</v>
      </c>
      <c r="J40" s="49">
        <f t="shared" si="5"/>
        <v>3.0682485246940619E-8</v>
      </c>
      <c r="K40" s="49">
        <f t="shared" si="5"/>
        <v>6.5728964118755668E-8</v>
      </c>
      <c r="L40" s="49">
        <f t="shared" si="5"/>
        <v>0</v>
      </c>
      <c r="M40" s="49">
        <f t="shared" si="5"/>
        <v>4.2384109553090084E-8</v>
      </c>
      <c r="N40" s="49">
        <f t="shared" si="5"/>
        <v>1.6124660914505628E-8</v>
      </c>
      <c r="O40" s="49">
        <f t="shared" si="5"/>
        <v>0</v>
      </c>
      <c r="P40" s="49">
        <f t="shared" si="5"/>
        <v>1.7534999244767581E-8</v>
      </c>
      <c r="Q40" s="49">
        <f t="shared" si="5"/>
        <v>1.6239702161264012E-8</v>
      </c>
      <c r="R40" s="49">
        <f t="shared" si="5"/>
        <v>3.5568105880275763E-8</v>
      </c>
      <c r="S40" s="49">
        <f t="shared" si="5"/>
        <v>0</v>
      </c>
      <c r="T40" s="49">
        <f t="shared" si="5"/>
        <v>0</v>
      </c>
      <c r="U40" s="49">
        <f t="shared" si="5"/>
        <v>0</v>
      </c>
      <c r="V40" s="49">
        <f t="shared" si="5"/>
        <v>4.3382568354767719E-8</v>
      </c>
      <c r="W40" s="49">
        <f t="shared" si="5"/>
        <v>2.0934365196567619E-8</v>
      </c>
      <c r="X40" s="49">
        <f t="shared" si="5"/>
        <v>0</v>
      </c>
      <c r="Y40" s="49">
        <f t="shared" si="5"/>
        <v>1.8600935215030601E-8</v>
      </c>
    </row>
    <row r="41" spans="1:25" s="44" customFormat="1" ht="19" x14ac:dyDescent="0.2">
      <c r="A41" s="99" t="s">
        <v>567</v>
      </c>
      <c r="B41" s="49">
        <f>B37/B34/2</f>
        <v>6.2837981940615338E-8</v>
      </c>
      <c r="C41" s="49">
        <f t="shared" ref="C41:Y41" si="6">C37/C34/2</f>
        <v>4.6973230566552122E-8</v>
      </c>
      <c r="D41" s="49">
        <f t="shared" si="6"/>
        <v>1.5201742168298061E-8</v>
      </c>
      <c r="E41" s="49">
        <f t="shared" si="6"/>
        <v>8.2589649329965044E-8</v>
      </c>
      <c r="F41" s="49">
        <f t="shared" si="6"/>
        <v>6.4251355414468151E-8</v>
      </c>
      <c r="G41" s="49">
        <f t="shared" si="6"/>
        <v>6.9522959522863926E-8</v>
      </c>
      <c r="H41" s="49">
        <f t="shared" si="6"/>
        <v>3.3309627981419888E-8</v>
      </c>
      <c r="I41" s="49">
        <f t="shared" si="6"/>
        <v>0</v>
      </c>
      <c r="J41" s="49">
        <f t="shared" si="6"/>
        <v>3.0682485246940619E-8</v>
      </c>
      <c r="K41" s="49">
        <f t="shared" si="6"/>
        <v>6.5728964118755668E-8</v>
      </c>
      <c r="L41" s="49">
        <f t="shared" si="6"/>
        <v>1.8780687173324032E-8</v>
      </c>
      <c r="M41" s="49">
        <f t="shared" si="6"/>
        <v>2.1192054776545042E-8</v>
      </c>
      <c r="N41" s="49">
        <f t="shared" si="6"/>
        <v>4.8373982743516886E-8</v>
      </c>
      <c r="O41" s="49">
        <f t="shared" si="6"/>
        <v>0</v>
      </c>
      <c r="P41" s="49">
        <f t="shared" si="6"/>
        <v>5.2604997734302744E-8</v>
      </c>
      <c r="Q41" s="49">
        <f t="shared" si="6"/>
        <v>4.8719106483792028E-8</v>
      </c>
      <c r="R41" s="49">
        <f t="shared" si="6"/>
        <v>3.5568105880275763E-8</v>
      </c>
      <c r="S41" s="49">
        <f t="shared" si="6"/>
        <v>1.262828442735529E-7</v>
      </c>
      <c r="T41" s="49">
        <f t="shared" si="6"/>
        <v>9.7596925556305408E-8</v>
      </c>
      <c r="U41" s="49">
        <f t="shared" si="6"/>
        <v>0</v>
      </c>
      <c r="V41" s="49">
        <f t="shared" si="6"/>
        <v>6.5073852532151583E-8</v>
      </c>
      <c r="W41" s="49">
        <f t="shared" si="6"/>
        <v>4.1868730393135237E-8</v>
      </c>
      <c r="X41" s="49">
        <f t="shared" si="6"/>
        <v>0</v>
      </c>
      <c r="Y41" s="49">
        <f t="shared" si="6"/>
        <v>4.4952260102990618E-8</v>
      </c>
    </row>
    <row r="42" spans="1:25" s="44" customFormat="1" ht="19" x14ac:dyDescent="0.2">
      <c r="A42" s="99" t="s">
        <v>568</v>
      </c>
      <c r="B42" s="49">
        <f>B38/B34/2</f>
        <v>0</v>
      </c>
      <c r="C42" s="49">
        <f t="shared" ref="C42:Y42" si="7">C38/C34/2</f>
        <v>2.3486615283276061E-8</v>
      </c>
      <c r="D42" s="49">
        <f t="shared" si="7"/>
        <v>0</v>
      </c>
      <c r="E42" s="49">
        <f t="shared" si="7"/>
        <v>1.6517929865993009E-8</v>
      </c>
      <c r="F42" s="49">
        <f t="shared" si="7"/>
        <v>0</v>
      </c>
      <c r="G42" s="49">
        <f t="shared" si="7"/>
        <v>0</v>
      </c>
      <c r="H42" s="49">
        <f t="shared" si="7"/>
        <v>0</v>
      </c>
      <c r="I42" s="49">
        <f t="shared" si="7"/>
        <v>4.0350489191173233E-8</v>
      </c>
      <c r="J42" s="49">
        <f t="shared" si="7"/>
        <v>0</v>
      </c>
      <c r="K42" s="49">
        <f t="shared" si="7"/>
        <v>1.6432241029688917E-8</v>
      </c>
      <c r="L42" s="49">
        <f t="shared" si="7"/>
        <v>1.8780687173324032E-8</v>
      </c>
      <c r="M42" s="49">
        <f t="shared" si="7"/>
        <v>2.1192054776545042E-8</v>
      </c>
      <c r="N42" s="49">
        <f t="shared" si="7"/>
        <v>1.6124660914505628E-8</v>
      </c>
      <c r="O42" s="49">
        <f t="shared" si="7"/>
        <v>1.8012226194798697E-8</v>
      </c>
      <c r="P42" s="49">
        <f t="shared" si="7"/>
        <v>0</v>
      </c>
      <c r="Q42" s="49">
        <f t="shared" si="7"/>
        <v>1.6239702161264012E-8</v>
      </c>
      <c r="R42" s="49">
        <f t="shared" si="7"/>
        <v>0</v>
      </c>
      <c r="S42" s="49">
        <f t="shared" si="7"/>
        <v>2.5256568854710577E-8</v>
      </c>
      <c r="T42" s="49">
        <f t="shared" si="7"/>
        <v>1.9519385111261081E-8</v>
      </c>
      <c r="U42" s="49">
        <f t="shared" si="7"/>
        <v>0</v>
      </c>
      <c r="V42" s="49">
        <f t="shared" si="7"/>
        <v>2.169128417738386E-8</v>
      </c>
      <c r="W42" s="49">
        <f t="shared" si="7"/>
        <v>0</v>
      </c>
      <c r="X42" s="49">
        <f t="shared" si="7"/>
        <v>0</v>
      </c>
      <c r="Y42" s="49">
        <f t="shared" si="7"/>
        <v>1.0850545542101183E-8</v>
      </c>
    </row>
    <row r="43" spans="1:25" s="44" customFormat="1" ht="19" x14ac:dyDescent="0.2">
      <c r="A43" s="100" t="s">
        <v>565</v>
      </c>
      <c r="B43" s="63">
        <f t="shared" ref="B43:X43" si="8">B39/B34/2</f>
        <v>7.8547477425769176E-8</v>
      </c>
      <c r="C43" s="63">
        <f t="shared" si="8"/>
        <v>8.2203153491466208E-8</v>
      </c>
      <c r="D43" s="63">
        <f t="shared" si="8"/>
        <v>3.0403484336596123E-8</v>
      </c>
      <c r="E43" s="63">
        <f t="shared" si="8"/>
        <v>9.9107579195958053E-8</v>
      </c>
      <c r="F43" s="63">
        <f t="shared" si="8"/>
        <v>9.6377033121702214E-8</v>
      </c>
      <c r="G43" s="63">
        <f t="shared" si="8"/>
        <v>1.0428443928429589E-7</v>
      </c>
      <c r="H43" s="63">
        <f t="shared" si="8"/>
        <v>4.9964441972129835E-8</v>
      </c>
      <c r="I43" s="63">
        <f t="shared" si="8"/>
        <v>4.0350489191173233E-8</v>
      </c>
      <c r="J43" s="63">
        <f t="shared" si="8"/>
        <v>6.1364970493881239E-8</v>
      </c>
      <c r="K43" s="63">
        <f t="shared" si="8"/>
        <v>1.4789016926720026E-7</v>
      </c>
      <c r="L43" s="63">
        <f t="shared" si="8"/>
        <v>3.7561374346648063E-8</v>
      </c>
      <c r="M43" s="63">
        <f t="shared" si="8"/>
        <v>8.4768219106180168E-8</v>
      </c>
      <c r="N43" s="63">
        <f t="shared" si="8"/>
        <v>8.0623304572528149E-8</v>
      </c>
      <c r="O43" s="63">
        <f>O39/O34/2</f>
        <v>1.8012226194798697E-8</v>
      </c>
      <c r="P43" s="63">
        <f t="shared" si="8"/>
        <v>7.0139996979070326E-8</v>
      </c>
      <c r="Q43" s="63">
        <f t="shared" si="8"/>
        <v>8.1198510806320051E-8</v>
      </c>
      <c r="R43" s="63">
        <f t="shared" si="8"/>
        <v>7.1136211760551526E-8</v>
      </c>
      <c r="S43" s="63">
        <f t="shared" si="8"/>
        <v>1.5153941312826345E-7</v>
      </c>
      <c r="T43" s="63">
        <f t="shared" si="8"/>
        <v>1.1711631066756648E-7</v>
      </c>
      <c r="U43" s="63">
        <f t="shared" si="8"/>
        <v>0</v>
      </c>
      <c r="V43" s="63">
        <f t="shared" si="8"/>
        <v>1.3014770506430317E-7</v>
      </c>
      <c r="W43" s="63">
        <f t="shared" si="8"/>
        <v>6.2803095589702853E-8</v>
      </c>
      <c r="X43" s="63">
        <f t="shared" si="8"/>
        <v>0</v>
      </c>
      <c r="Y43" s="63">
        <f>Y39/Y34/2</f>
        <v>7.4403740860122404E-8</v>
      </c>
    </row>
    <row r="44" spans="1:25" s="44" customFormat="1" ht="19" x14ac:dyDescent="0.2">
      <c r="A44" s="101" t="s">
        <v>569</v>
      </c>
      <c r="B44" s="64">
        <v>1</v>
      </c>
      <c r="C44" s="64">
        <v>0.98909999999999998</v>
      </c>
      <c r="D44" s="64">
        <v>0.26440000000000002</v>
      </c>
      <c r="E44" s="65">
        <v>0.69199999999999995</v>
      </c>
      <c r="F44" s="66">
        <v>0.71540000000000004</v>
      </c>
      <c r="G44" s="66">
        <v>0.5524</v>
      </c>
      <c r="H44" s="64">
        <v>0.65580000000000005</v>
      </c>
      <c r="I44" s="67">
        <v>0.54239999999999999</v>
      </c>
      <c r="J44" s="64">
        <v>0.88370000000000004</v>
      </c>
      <c r="K44" s="64">
        <v>0.08</v>
      </c>
      <c r="L44" s="64">
        <v>0.59150000000000003</v>
      </c>
      <c r="M44" s="65">
        <v>1</v>
      </c>
      <c r="N44" s="67">
        <v>1</v>
      </c>
      <c r="O44" s="64">
        <v>0.1961</v>
      </c>
      <c r="P44" s="64">
        <v>1</v>
      </c>
      <c r="Q44" s="64">
        <v>1</v>
      </c>
      <c r="R44" s="66">
        <v>1</v>
      </c>
      <c r="S44" s="64">
        <v>0.10780000000000001</v>
      </c>
      <c r="T44" s="65">
        <v>0.27850000000000003</v>
      </c>
      <c r="U44" s="68">
        <v>0.1115</v>
      </c>
      <c r="V44" s="64">
        <v>0.29320000000000002</v>
      </c>
      <c r="W44" s="64">
        <v>0.9516</v>
      </c>
      <c r="X44" s="64">
        <v>0.19350000000000001</v>
      </c>
      <c r="Y44" s="64"/>
    </row>
  </sheetData>
  <mergeCells count="1">
    <mergeCell ref="A1:Y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6293-C53F-7D48-AE9A-E6ADEC404908}">
  <dimension ref="A1:AA33"/>
  <sheetViews>
    <sheetView topLeftCell="P16" zoomScale="150" zoomScaleNormal="150" workbookViewId="0">
      <selection activeCell="Z11" sqref="Z11"/>
    </sheetView>
  </sheetViews>
  <sheetFormatPr baseColWidth="10" defaultColWidth="10.6640625" defaultRowHeight="16" x14ac:dyDescent="0.2"/>
  <cols>
    <col min="2" max="2" width="10.6640625" style="2"/>
    <col min="3" max="3" width="10.6640625" style="1"/>
    <col min="4" max="5" width="11.1640625" style="2" customWidth="1"/>
    <col min="6" max="6" width="10.83203125" style="6" customWidth="1"/>
    <col min="7" max="7" width="10.6640625" style="6" customWidth="1"/>
    <col min="8" max="8" width="10.6640625" style="1"/>
    <col min="21" max="21" width="10.6640625" style="111"/>
    <col min="22" max="22" width="11.83203125" style="111" customWidth="1"/>
    <col min="24" max="24" width="10.6640625" style="111"/>
    <col min="25" max="25" width="23.33203125" style="111" customWidth="1"/>
    <col min="26" max="26" width="22.1640625" style="111" customWidth="1"/>
    <col min="27" max="27" width="10.6640625" style="126"/>
  </cols>
  <sheetData>
    <row r="1" spans="1:27" x14ac:dyDescent="0.2">
      <c r="A1" s="134" t="s">
        <v>1233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7" s="3" customFormat="1" x14ac:dyDescent="0.2">
      <c r="A2" s="55" t="s">
        <v>509</v>
      </c>
      <c r="B2" s="55" t="s">
        <v>13</v>
      </c>
      <c r="C2" s="55" t="s">
        <v>0</v>
      </c>
      <c r="D2" s="55" t="s">
        <v>407</v>
      </c>
      <c r="E2" s="55" t="s">
        <v>54</v>
      </c>
      <c r="F2" s="55" t="s">
        <v>15</v>
      </c>
      <c r="G2" s="55" t="s">
        <v>16</v>
      </c>
      <c r="H2" s="55" t="s">
        <v>27</v>
      </c>
      <c r="I2" s="55" t="s">
        <v>1</v>
      </c>
      <c r="J2" s="55" t="s">
        <v>2</v>
      </c>
      <c r="K2" s="55" t="s">
        <v>3</v>
      </c>
      <c r="L2" s="55" t="s">
        <v>4</v>
      </c>
      <c r="M2" s="55" t="s">
        <v>5</v>
      </c>
      <c r="N2" s="55" t="s">
        <v>6</v>
      </c>
      <c r="O2" s="55" t="s">
        <v>7</v>
      </c>
      <c r="P2" s="55" t="s">
        <v>8</v>
      </c>
      <c r="Q2" s="55" t="s">
        <v>9</v>
      </c>
      <c r="R2" s="55" t="s">
        <v>10</v>
      </c>
      <c r="S2" s="55" t="s">
        <v>11</v>
      </c>
      <c r="T2" s="55" t="s">
        <v>12</v>
      </c>
      <c r="U2" s="79" t="s">
        <v>852</v>
      </c>
      <c r="V2" s="79" t="s">
        <v>853</v>
      </c>
      <c r="W2" s="55" t="s">
        <v>510</v>
      </c>
      <c r="X2" s="79" t="s">
        <v>947</v>
      </c>
      <c r="Y2" s="55" t="s">
        <v>928</v>
      </c>
      <c r="Z2" s="55" t="s">
        <v>929</v>
      </c>
      <c r="AA2" s="55" t="s">
        <v>930</v>
      </c>
    </row>
    <row r="3" spans="1:27" x14ac:dyDescent="0.2">
      <c r="A3" s="52" t="s">
        <v>419</v>
      </c>
      <c r="B3" s="49">
        <v>1</v>
      </c>
      <c r="C3" s="49">
        <v>22790285</v>
      </c>
      <c r="D3" s="49" t="s">
        <v>408</v>
      </c>
      <c r="E3" s="49">
        <v>1</v>
      </c>
      <c r="F3" s="49" t="s">
        <v>1</v>
      </c>
      <c r="G3" s="49"/>
      <c r="H3" s="49" t="s">
        <v>45</v>
      </c>
      <c r="I3" s="49">
        <v>30</v>
      </c>
      <c r="J3" s="49">
        <v>15</v>
      </c>
      <c r="K3" s="49" t="s">
        <v>14</v>
      </c>
      <c r="L3" s="49"/>
      <c r="M3" s="49"/>
      <c r="N3" s="49"/>
      <c r="O3" s="49"/>
      <c r="P3" s="49"/>
      <c r="Q3" s="49"/>
      <c r="R3" s="49"/>
      <c r="S3" s="49"/>
      <c r="T3" s="49"/>
      <c r="U3" s="70" t="s">
        <v>742</v>
      </c>
      <c r="V3" s="70" t="s">
        <v>735</v>
      </c>
      <c r="W3" s="70" t="s">
        <v>385</v>
      </c>
      <c r="X3" s="41" t="s">
        <v>943</v>
      </c>
      <c r="Y3" s="16" t="s">
        <v>948</v>
      </c>
      <c r="Z3" s="16" t="s">
        <v>931</v>
      </c>
      <c r="AA3" s="16" t="s">
        <v>932</v>
      </c>
    </row>
    <row r="4" spans="1:27" x14ac:dyDescent="0.2">
      <c r="A4" s="52" t="s">
        <v>419</v>
      </c>
      <c r="B4" s="49">
        <v>2</v>
      </c>
      <c r="C4" s="49">
        <v>10989897</v>
      </c>
      <c r="D4" s="49" t="s">
        <v>409</v>
      </c>
      <c r="E4" s="49">
        <v>1</v>
      </c>
      <c r="F4" s="49" t="s">
        <v>17</v>
      </c>
      <c r="G4" s="49" t="s">
        <v>17</v>
      </c>
      <c r="H4" s="49" t="s">
        <v>51</v>
      </c>
      <c r="I4" s="49">
        <v>30</v>
      </c>
      <c r="J4" s="49">
        <v>24</v>
      </c>
      <c r="K4" s="49"/>
      <c r="L4" s="49"/>
      <c r="M4" s="49"/>
      <c r="N4" s="49"/>
      <c r="O4" s="49"/>
      <c r="P4" s="49" t="s">
        <v>50</v>
      </c>
      <c r="Q4" s="49"/>
      <c r="R4" s="49"/>
      <c r="S4" s="49"/>
      <c r="T4" s="49"/>
      <c r="U4" s="70" t="s">
        <v>743</v>
      </c>
      <c r="V4" s="70" t="s">
        <v>744</v>
      </c>
      <c r="W4" s="52"/>
      <c r="X4" s="41" t="s">
        <v>17</v>
      </c>
      <c r="Y4" s="16" t="s">
        <v>17</v>
      </c>
      <c r="Z4" s="16" t="s">
        <v>17</v>
      </c>
      <c r="AA4" s="16" t="s">
        <v>17</v>
      </c>
    </row>
    <row r="5" spans="1:27" x14ac:dyDescent="0.2">
      <c r="A5" s="52" t="s">
        <v>419</v>
      </c>
      <c r="B5" s="49">
        <v>3</v>
      </c>
      <c r="C5" s="49">
        <v>5941432</v>
      </c>
      <c r="D5" s="49" t="s">
        <v>409</v>
      </c>
      <c r="E5" s="49">
        <v>1</v>
      </c>
      <c r="F5" s="49"/>
      <c r="G5" s="49" t="s">
        <v>2</v>
      </c>
      <c r="H5" s="49" t="s">
        <v>32</v>
      </c>
      <c r="I5" s="49">
        <v>21</v>
      </c>
      <c r="J5" s="49">
        <v>27</v>
      </c>
      <c r="K5" s="49"/>
      <c r="L5" s="49"/>
      <c r="M5" s="49"/>
      <c r="N5" s="49"/>
      <c r="O5" s="49"/>
      <c r="P5" s="49"/>
      <c r="Q5" s="49" t="s">
        <v>72</v>
      </c>
      <c r="R5" s="49"/>
      <c r="S5" s="49"/>
      <c r="T5" s="49"/>
      <c r="U5" s="70" t="s">
        <v>731</v>
      </c>
      <c r="V5" s="70" t="s">
        <v>745</v>
      </c>
      <c r="W5" s="52" t="s">
        <v>385</v>
      </c>
      <c r="X5" s="41" t="s">
        <v>17</v>
      </c>
      <c r="Y5" s="16" t="s">
        <v>17</v>
      </c>
      <c r="Z5" s="16" t="s">
        <v>17</v>
      </c>
      <c r="AA5" s="16" t="s">
        <v>17</v>
      </c>
    </row>
    <row r="6" spans="1:27" x14ac:dyDescent="0.2">
      <c r="A6" s="52" t="s">
        <v>419</v>
      </c>
      <c r="B6" s="49">
        <v>5</v>
      </c>
      <c r="C6" s="49">
        <v>14737948</v>
      </c>
      <c r="D6" s="49" t="s">
        <v>408</v>
      </c>
      <c r="E6" s="49">
        <v>1</v>
      </c>
      <c r="F6" s="49" t="s">
        <v>17</v>
      </c>
      <c r="G6" s="49" t="s">
        <v>17</v>
      </c>
      <c r="H6" s="49" t="s">
        <v>32</v>
      </c>
      <c r="I6" s="49">
        <v>32</v>
      </c>
      <c r="J6" s="49">
        <v>28</v>
      </c>
      <c r="K6" s="49" t="s">
        <v>73</v>
      </c>
      <c r="L6" s="49"/>
      <c r="M6" s="49"/>
      <c r="N6" s="49"/>
      <c r="O6" s="49"/>
      <c r="P6" s="49"/>
      <c r="Q6" s="49"/>
      <c r="R6" s="49"/>
      <c r="S6" s="49"/>
      <c r="T6" s="49"/>
      <c r="U6" s="70" t="s">
        <v>746</v>
      </c>
      <c r="V6" s="70" t="s">
        <v>747</v>
      </c>
      <c r="W6" s="52" t="s">
        <v>385</v>
      </c>
      <c r="X6" s="41" t="s">
        <v>942</v>
      </c>
      <c r="Y6" s="16" t="s">
        <v>1192</v>
      </c>
      <c r="Z6" s="16" t="s">
        <v>933</v>
      </c>
      <c r="AA6" s="16" t="s">
        <v>934</v>
      </c>
    </row>
    <row r="7" spans="1:27" x14ac:dyDescent="0.2">
      <c r="A7" s="52" t="s">
        <v>419</v>
      </c>
      <c r="B7" s="49">
        <v>5</v>
      </c>
      <c r="C7" s="49">
        <v>25759119</v>
      </c>
      <c r="D7" s="49" t="s">
        <v>408</v>
      </c>
      <c r="E7" s="49">
        <v>1</v>
      </c>
      <c r="F7" s="49" t="s">
        <v>1</v>
      </c>
      <c r="G7" s="49"/>
      <c r="H7" s="49" t="s">
        <v>32</v>
      </c>
      <c r="I7" s="49">
        <v>33</v>
      </c>
      <c r="J7" s="49">
        <v>33</v>
      </c>
      <c r="K7" s="49" t="s">
        <v>18</v>
      </c>
      <c r="L7" s="49"/>
      <c r="M7" s="49"/>
      <c r="N7" s="49"/>
      <c r="O7" s="49"/>
      <c r="P7" s="49"/>
      <c r="Q7" s="49"/>
      <c r="R7" s="49"/>
      <c r="S7" s="49"/>
      <c r="T7" s="49"/>
      <c r="U7" s="70" t="s">
        <v>749</v>
      </c>
      <c r="V7" s="70" t="s">
        <v>748</v>
      </c>
      <c r="W7" s="52"/>
      <c r="X7" s="41" t="s">
        <v>941</v>
      </c>
      <c r="Y7" s="16" t="s">
        <v>1193</v>
      </c>
      <c r="Z7" s="16" t="s">
        <v>935</v>
      </c>
      <c r="AA7" s="16" t="s">
        <v>936</v>
      </c>
    </row>
    <row r="8" spans="1:27" x14ac:dyDescent="0.2">
      <c r="A8" s="52" t="s">
        <v>419</v>
      </c>
      <c r="B8" s="49">
        <v>6</v>
      </c>
      <c r="C8" s="49">
        <v>9332881</v>
      </c>
      <c r="D8" s="49" t="s">
        <v>409</v>
      </c>
      <c r="E8" s="49">
        <v>4</v>
      </c>
      <c r="F8" s="49" t="s">
        <v>1</v>
      </c>
      <c r="G8" s="49"/>
      <c r="H8" s="49" t="s">
        <v>64</v>
      </c>
      <c r="I8" s="49">
        <v>15</v>
      </c>
      <c r="J8" s="49">
        <v>21</v>
      </c>
      <c r="K8" s="49"/>
      <c r="L8" s="49" t="s">
        <v>26</v>
      </c>
      <c r="M8" s="49"/>
      <c r="N8" s="49"/>
      <c r="O8" s="49"/>
      <c r="P8" s="49" t="s">
        <v>28</v>
      </c>
      <c r="Q8" s="49"/>
      <c r="R8" s="49" t="s">
        <v>29</v>
      </c>
      <c r="S8" s="49"/>
      <c r="T8" s="49" t="s">
        <v>30</v>
      </c>
      <c r="U8" s="81" t="s">
        <v>750</v>
      </c>
      <c r="V8" s="81" t="s">
        <v>734</v>
      </c>
      <c r="W8" s="52"/>
      <c r="X8" s="41" t="s">
        <v>17</v>
      </c>
      <c r="Y8" s="16" t="s">
        <v>17</v>
      </c>
      <c r="Z8" s="16" t="s">
        <v>17</v>
      </c>
      <c r="AA8" s="16" t="s">
        <v>17</v>
      </c>
    </row>
    <row r="9" spans="1:27" x14ac:dyDescent="0.2">
      <c r="A9" s="52" t="s">
        <v>419</v>
      </c>
      <c r="B9" s="49">
        <v>6</v>
      </c>
      <c r="C9" s="49">
        <v>22208413</v>
      </c>
      <c r="D9" s="49" t="s">
        <v>412</v>
      </c>
      <c r="E9" s="49">
        <v>1</v>
      </c>
      <c r="F9" s="49" t="s">
        <v>17</v>
      </c>
      <c r="G9" s="49" t="s">
        <v>17</v>
      </c>
      <c r="H9" s="49" t="s">
        <v>32</v>
      </c>
      <c r="I9" s="49">
        <v>25</v>
      </c>
      <c r="J9" s="49">
        <v>23</v>
      </c>
      <c r="K9" s="49"/>
      <c r="L9" s="49"/>
      <c r="M9" s="49"/>
      <c r="N9" s="49"/>
      <c r="O9" s="49"/>
      <c r="P9" s="49" t="s">
        <v>74</v>
      </c>
      <c r="Q9" s="49"/>
      <c r="R9" s="49"/>
      <c r="S9" s="49"/>
      <c r="T9" s="49"/>
      <c r="U9" s="70" t="s">
        <v>733</v>
      </c>
      <c r="V9" s="70" t="s">
        <v>751</v>
      </c>
      <c r="W9" s="52"/>
      <c r="X9" s="41" t="s">
        <v>940</v>
      </c>
      <c r="Y9" s="16" t="s">
        <v>1194</v>
      </c>
      <c r="Z9" s="16" t="s">
        <v>937</v>
      </c>
      <c r="AA9" s="16" t="s">
        <v>938</v>
      </c>
    </row>
    <row r="10" spans="1:27" x14ac:dyDescent="0.2">
      <c r="A10" s="52" t="s">
        <v>419</v>
      </c>
      <c r="B10" s="49">
        <v>7</v>
      </c>
      <c r="C10" s="49">
        <v>10034806</v>
      </c>
      <c r="D10" s="49" t="s">
        <v>409</v>
      </c>
      <c r="E10" s="49">
        <v>6</v>
      </c>
      <c r="F10" s="49" t="s">
        <v>1</v>
      </c>
      <c r="G10" s="49"/>
      <c r="H10" s="49" t="s">
        <v>31</v>
      </c>
      <c r="I10" s="49">
        <v>28</v>
      </c>
      <c r="J10" s="49">
        <v>14</v>
      </c>
      <c r="K10" s="49" t="s">
        <v>19</v>
      </c>
      <c r="L10" s="49" t="s">
        <v>20</v>
      </c>
      <c r="M10" s="49"/>
      <c r="N10" s="49"/>
      <c r="O10" s="49" t="s">
        <v>21</v>
      </c>
      <c r="P10" s="49" t="s">
        <v>22</v>
      </c>
      <c r="Q10" s="49" t="s">
        <v>23</v>
      </c>
      <c r="R10" s="45" t="s">
        <v>24</v>
      </c>
      <c r="S10" s="49"/>
      <c r="T10" s="49"/>
      <c r="U10" s="81" t="s">
        <v>732</v>
      </c>
      <c r="V10" s="81" t="s">
        <v>752</v>
      </c>
      <c r="W10" s="52"/>
      <c r="X10" s="41" t="s">
        <v>17</v>
      </c>
      <c r="Y10" s="16" t="s">
        <v>17</v>
      </c>
      <c r="Z10" s="16" t="s">
        <v>17</v>
      </c>
      <c r="AA10" s="16" t="s">
        <v>17</v>
      </c>
    </row>
    <row r="11" spans="1:27" x14ac:dyDescent="0.2">
      <c r="A11" s="52" t="s">
        <v>419</v>
      </c>
      <c r="B11" s="49">
        <v>9</v>
      </c>
      <c r="C11" s="49">
        <v>17622133</v>
      </c>
      <c r="D11" s="49" t="s">
        <v>409</v>
      </c>
      <c r="E11" s="49">
        <v>6</v>
      </c>
      <c r="F11" s="49"/>
      <c r="G11" s="49" t="s">
        <v>2</v>
      </c>
      <c r="H11" s="49" t="s">
        <v>32</v>
      </c>
      <c r="I11" s="49">
        <v>28</v>
      </c>
      <c r="J11" s="49">
        <v>11</v>
      </c>
      <c r="K11" s="49"/>
      <c r="L11" s="49" t="s">
        <v>33</v>
      </c>
      <c r="M11" s="49" t="s">
        <v>34</v>
      </c>
      <c r="N11" s="49"/>
      <c r="O11" s="49"/>
      <c r="P11" s="49" t="s">
        <v>35</v>
      </c>
      <c r="Q11" s="49" t="s">
        <v>36</v>
      </c>
      <c r="R11" s="49" t="s">
        <v>37</v>
      </c>
      <c r="S11" s="49"/>
      <c r="T11" s="49" t="s">
        <v>35</v>
      </c>
      <c r="U11" s="70" t="s">
        <v>753</v>
      </c>
      <c r="V11" s="70" t="s">
        <v>754</v>
      </c>
      <c r="W11" s="71"/>
      <c r="X11" s="41" t="s">
        <v>17</v>
      </c>
      <c r="Y11" s="16" t="s">
        <v>17</v>
      </c>
      <c r="Z11" s="16" t="s">
        <v>17</v>
      </c>
      <c r="AA11" s="16" t="s">
        <v>17</v>
      </c>
    </row>
    <row r="12" spans="1:27" s="3" customFormat="1" x14ac:dyDescent="0.2">
      <c r="A12" s="52" t="s">
        <v>419</v>
      </c>
      <c r="B12" s="49">
        <v>9</v>
      </c>
      <c r="C12" s="49">
        <v>18685746</v>
      </c>
      <c r="D12" s="49" t="s">
        <v>408</v>
      </c>
      <c r="E12" s="49">
        <v>6</v>
      </c>
      <c r="F12" s="49" t="s">
        <v>1</v>
      </c>
      <c r="G12" s="49"/>
      <c r="H12" s="49" t="s">
        <v>38</v>
      </c>
      <c r="I12" s="49">
        <v>17</v>
      </c>
      <c r="J12" s="49">
        <v>35</v>
      </c>
      <c r="K12" s="49"/>
      <c r="L12" s="49" t="s">
        <v>39</v>
      </c>
      <c r="M12" s="49" t="s">
        <v>40</v>
      </c>
      <c r="N12" s="49"/>
      <c r="O12" s="49"/>
      <c r="P12" s="49" t="s">
        <v>41</v>
      </c>
      <c r="Q12" s="49"/>
      <c r="R12" s="49" t="s">
        <v>42</v>
      </c>
      <c r="S12" s="45" t="s">
        <v>43</v>
      </c>
      <c r="T12" s="45" t="s">
        <v>44</v>
      </c>
      <c r="U12" s="70" t="s">
        <v>755</v>
      </c>
      <c r="V12" s="70" t="s">
        <v>756</v>
      </c>
      <c r="W12" s="71"/>
      <c r="X12" s="41" t="s">
        <v>939</v>
      </c>
      <c r="Y12" s="16" t="s">
        <v>1195</v>
      </c>
      <c r="Z12" s="16" t="s">
        <v>1196</v>
      </c>
      <c r="AA12" s="16" t="s">
        <v>944</v>
      </c>
    </row>
    <row r="13" spans="1:27" s="3" customFormat="1" x14ac:dyDescent="0.2">
      <c r="A13" s="52" t="s">
        <v>419</v>
      </c>
      <c r="B13" s="49">
        <v>10</v>
      </c>
      <c r="C13" s="49">
        <v>591802</v>
      </c>
      <c r="D13" s="49" t="s">
        <v>409</v>
      </c>
      <c r="E13" s="49">
        <v>1</v>
      </c>
      <c r="F13" s="49" t="s">
        <v>17</v>
      </c>
      <c r="G13" s="49" t="s">
        <v>17</v>
      </c>
      <c r="H13" s="49" t="s">
        <v>51</v>
      </c>
      <c r="I13" s="49">
        <v>21</v>
      </c>
      <c r="J13" s="49">
        <v>22</v>
      </c>
      <c r="K13" s="49"/>
      <c r="L13" s="49"/>
      <c r="M13" s="49"/>
      <c r="N13" s="49"/>
      <c r="O13" s="49" t="s">
        <v>75</v>
      </c>
      <c r="P13" s="49"/>
      <c r="Q13" s="49"/>
      <c r="R13" s="49"/>
      <c r="S13" s="49"/>
      <c r="T13" s="49"/>
      <c r="U13" s="70" t="s">
        <v>757</v>
      </c>
      <c r="V13" s="70" t="s">
        <v>758</v>
      </c>
      <c r="W13" s="52"/>
      <c r="X13" s="41" t="s">
        <v>17</v>
      </c>
      <c r="Y13" s="16" t="s">
        <v>17</v>
      </c>
      <c r="Z13" s="16" t="s">
        <v>17</v>
      </c>
      <c r="AA13" s="16" t="s">
        <v>17</v>
      </c>
    </row>
    <row r="14" spans="1:27" x14ac:dyDescent="0.2">
      <c r="A14" s="52" t="s">
        <v>419</v>
      </c>
      <c r="B14" s="49">
        <v>10</v>
      </c>
      <c r="C14" s="49">
        <v>6150754</v>
      </c>
      <c r="D14" s="49" t="s">
        <v>408</v>
      </c>
      <c r="E14" s="49">
        <v>1</v>
      </c>
      <c r="F14" s="49" t="s">
        <v>17</v>
      </c>
      <c r="G14" s="49" t="s">
        <v>17</v>
      </c>
      <c r="H14" s="49" t="s">
        <v>45</v>
      </c>
      <c r="I14" s="49">
        <v>25</v>
      </c>
      <c r="J14" s="49">
        <v>26</v>
      </c>
      <c r="K14" s="49"/>
      <c r="L14" s="49"/>
      <c r="M14" s="49" t="s">
        <v>76</v>
      </c>
      <c r="N14" s="49"/>
      <c r="O14" s="49"/>
      <c r="P14" s="49"/>
      <c r="Q14" s="49"/>
      <c r="R14" s="49"/>
      <c r="S14" s="49"/>
      <c r="T14" s="49"/>
      <c r="U14" s="70" t="s">
        <v>759</v>
      </c>
      <c r="V14" s="70" t="s">
        <v>760</v>
      </c>
      <c r="W14" s="71"/>
      <c r="X14" s="41" t="s">
        <v>976</v>
      </c>
      <c r="Y14" s="16" t="s">
        <v>945</v>
      </c>
      <c r="Z14" s="16" t="s">
        <v>946</v>
      </c>
      <c r="AA14" s="16" t="s">
        <v>974</v>
      </c>
    </row>
    <row r="15" spans="1:27" s="3" customFormat="1" x14ac:dyDescent="0.2">
      <c r="A15" s="52" t="s">
        <v>419</v>
      </c>
      <c r="B15" s="49">
        <v>10</v>
      </c>
      <c r="C15" s="49">
        <v>11155888</v>
      </c>
      <c r="D15" s="49" t="s">
        <v>408</v>
      </c>
      <c r="E15" s="49">
        <v>2</v>
      </c>
      <c r="F15" s="49" t="s">
        <v>17</v>
      </c>
      <c r="G15" s="49" t="s">
        <v>17</v>
      </c>
      <c r="H15" s="49" t="s">
        <v>45</v>
      </c>
      <c r="I15" s="49">
        <v>27</v>
      </c>
      <c r="J15" s="49">
        <v>14</v>
      </c>
      <c r="K15" s="49"/>
      <c r="L15" s="49"/>
      <c r="M15" s="49"/>
      <c r="N15" s="49"/>
      <c r="O15" s="49"/>
      <c r="P15" s="49" t="s">
        <v>70</v>
      </c>
      <c r="Q15" s="49"/>
      <c r="R15" s="49"/>
      <c r="S15" s="49"/>
      <c r="T15" s="49" t="s">
        <v>71</v>
      </c>
      <c r="U15" s="70" t="s">
        <v>761</v>
      </c>
      <c r="V15" s="70" t="s">
        <v>762</v>
      </c>
      <c r="W15" s="71"/>
      <c r="X15" s="41" t="s">
        <v>971</v>
      </c>
      <c r="Y15" s="16" t="s">
        <v>972</v>
      </c>
      <c r="Z15" s="16" t="s">
        <v>973</v>
      </c>
      <c r="AA15" s="16" t="s">
        <v>975</v>
      </c>
    </row>
    <row r="16" spans="1:27" s="3" customFormat="1" x14ac:dyDescent="0.2">
      <c r="A16" s="52" t="s">
        <v>419</v>
      </c>
      <c r="B16" s="49">
        <v>10</v>
      </c>
      <c r="C16" s="49">
        <v>27186327</v>
      </c>
      <c r="D16" s="49" t="s">
        <v>411</v>
      </c>
      <c r="E16" s="49">
        <v>1</v>
      </c>
      <c r="F16" s="49" t="s">
        <v>17</v>
      </c>
      <c r="G16" s="49" t="s">
        <v>17</v>
      </c>
      <c r="H16" s="49" t="s">
        <v>32</v>
      </c>
      <c r="I16" s="49">
        <v>47</v>
      </c>
      <c r="J16" s="49">
        <v>32</v>
      </c>
      <c r="K16" s="49"/>
      <c r="L16" s="49"/>
      <c r="M16" s="49"/>
      <c r="N16" s="49" t="s">
        <v>77</v>
      </c>
      <c r="O16" s="49"/>
      <c r="P16" s="49"/>
      <c r="Q16" s="49"/>
      <c r="R16" s="49"/>
      <c r="S16" s="49"/>
      <c r="T16" s="49"/>
      <c r="U16" s="70" t="s">
        <v>764</v>
      </c>
      <c r="V16" s="70" t="s">
        <v>763</v>
      </c>
      <c r="W16" s="71"/>
      <c r="X16" s="41" t="s">
        <v>977</v>
      </c>
      <c r="Y16" s="16" t="s">
        <v>978</v>
      </c>
      <c r="Z16" s="16" t="s">
        <v>979</v>
      </c>
      <c r="AA16" s="16" t="s">
        <v>980</v>
      </c>
    </row>
    <row r="17" spans="1:27" s="3" customFormat="1" x14ac:dyDescent="0.2">
      <c r="A17" s="52" t="s">
        <v>419</v>
      </c>
      <c r="B17" s="49">
        <v>12</v>
      </c>
      <c r="C17" s="49">
        <v>4850945</v>
      </c>
      <c r="D17" s="49" t="s">
        <v>413</v>
      </c>
      <c r="E17" s="49">
        <v>5</v>
      </c>
      <c r="F17" s="49" t="s">
        <v>17</v>
      </c>
      <c r="G17" s="49" t="s">
        <v>17</v>
      </c>
      <c r="H17" s="49" t="s">
        <v>55</v>
      </c>
      <c r="I17" s="49">
        <v>30</v>
      </c>
      <c r="J17" s="49">
        <v>19</v>
      </c>
      <c r="K17" s="49"/>
      <c r="L17" s="49"/>
      <c r="M17" s="49"/>
      <c r="N17" s="49"/>
      <c r="O17" s="49" t="s">
        <v>80</v>
      </c>
      <c r="P17" s="49" t="s">
        <v>81</v>
      </c>
      <c r="Q17" s="49" t="s">
        <v>82</v>
      </c>
      <c r="R17" s="49" t="s">
        <v>83</v>
      </c>
      <c r="S17" s="49" t="s">
        <v>84</v>
      </c>
      <c r="T17" s="49"/>
      <c r="U17" s="70" t="s">
        <v>1197</v>
      </c>
      <c r="V17" s="70" t="s">
        <v>1198</v>
      </c>
      <c r="W17" s="71"/>
      <c r="X17" s="41" t="s">
        <v>1199</v>
      </c>
      <c r="Y17" s="16" t="s">
        <v>1200</v>
      </c>
      <c r="Z17" s="16" t="s">
        <v>1201</v>
      </c>
      <c r="AA17" s="16" t="s">
        <v>1202</v>
      </c>
    </row>
    <row r="18" spans="1:27" s="3" customFormat="1" x14ac:dyDescent="0.2">
      <c r="A18" s="52" t="s">
        <v>419</v>
      </c>
      <c r="B18" s="49">
        <v>12</v>
      </c>
      <c r="C18" s="49">
        <v>5041888</v>
      </c>
      <c r="D18" s="49" t="s">
        <v>409</v>
      </c>
      <c r="E18" s="49">
        <v>2</v>
      </c>
      <c r="F18" s="49"/>
      <c r="G18" s="49" t="s">
        <v>2</v>
      </c>
      <c r="H18" s="49" t="s">
        <v>55</v>
      </c>
      <c r="I18" s="49">
        <v>21</v>
      </c>
      <c r="J18" s="49">
        <v>25</v>
      </c>
      <c r="K18" s="49"/>
      <c r="L18" s="49"/>
      <c r="M18" s="49" t="s">
        <v>85</v>
      </c>
      <c r="N18" s="49"/>
      <c r="O18" s="49"/>
      <c r="P18" s="49"/>
      <c r="Q18" s="49"/>
      <c r="R18" s="49"/>
      <c r="S18" s="49"/>
      <c r="T18" s="49" t="s">
        <v>86</v>
      </c>
      <c r="U18" s="70" t="s">
        <v>770</v>
      </c>
      <c r="V18" s="70" t="s">
        <v>771</v>
      </c>
      <c r="W18" s="71"/>
      <c r="X18" s="41" t="s">
        <v>17</v>
      </c>
      <c r="Y18" s="16" t="s">
        <v>17</v>
      </c>
      <c r="Z18" s="16" t="s">
        <v>17</v>
      </c>
      <c r="AA18" s="16" t="s">
        <v>17</v>
      </c>
    </row>
    <row r="19" spans="1:27" s="3" customFormat="1" x14ac:dyDescent="0.2">
      <c r="A19" s="52" t="s">
        <v>419</v>
      </c>
      <c r="B19" s="49">
        <v>13</v>
      </c>
      <c r="C19" s="49">
        <v>30326326</v>
      </c>
      <c r="D19" s="49" t="s">
        <v>410</v>
      </c>
      <c r="E19" s="49">
        <v>4</v>
      </c>
      <c r="F19" s="49"/>
      <c r="G19" s="49" t="s">
        <v>2</v>
      </c>
      <c r="H19" s="49" t="s">
        <v>45</v>
      </c>
      <c r="I19" s="49">
        <v>26</v>
      </c>
      <c r="J19" s="49">
        <v>17</v>
      </c>
      <c r="K19" s="49"/>
      <c r="L19" s="49" t="s">
        <v>46</v>
      </c>
      <c r="M19" s="49"/>
      <c r="N19" s="49" t="s">
        <v>47</v>
      </c>
      <c r="O19" s="49"/>
      <c r="P19" s="49"/>
      <c r="Q19" s="49" t="s">
        <v>48</v>
      </c>
      <c r="R19" s="49"/>
      <c r="S19" s="45" t="s">
        <v>49</v>
      </c>
      <c r="T19" s="49"/>
      <c r="U19" s="70" t="s">
        <v>772</v>
      </c>
      <c r="V19" s="70" t="s">
        <v>773</v>
      </c>
      <c r="W19" s="71"/>
      <c r="X19" s="41" t="s">
        <v>969</v>
      </c>
      <c r="Y19" s="16" t="s">
        <v>1203</v>
      </c>
      <c r="Z19" s="16" t="s">
        <v>1204</v>
      </c>
      <c r="AA19" s="16" t="s">
        <v>970</v>
      </c>
    </row>
    <row r="20" spans="1:27" s="3" customFormat="1" x14ac:dyDescent="0.2">
      <c r="A20" s="52" t="s">
        <v>419</v>
      </c>
      <c r="B20" s="49">
        <v>15</v>
      </c>
      <c r="C20" s="49">
        <v>21776541</v>
      </c>
      <c r="D20" s="49" t="s">
        <v>408</v>
      </c>
      <c r="E20" s="49">
        <v>1</v>
      </c>
      <c r="F20" s="49" t="s">
        <v>17</v>
      </c>
      <c r="G20" s="49" t="s">
        <v>17</v>
      </c>
      <c r="H20" s="49" t="s">
        <v>32</v>
      </c>
      <c r="I20" s="49">
        <v>23</v>
      </c>
      <c r="J20" s="49">
        <v>19</v>
      </c>
      <c r="K20" s="49"/>
      <c r="L20" s="49"/>
      <c r="M20" s="49"/>
      <c r="N20" s="49"/>
      <c r="O20" s="49" t="s">
        <v>87</v>
      </c>
      <c r="P20" s="49"/>
      <c r="Q20" s="49"/>
      <c r="R20" s="49"/>
      <c r="S20" s="49"/>
      <c r="T20" s="49"/>
      <c r="U20" s="70" t="s">
        <v>775</v>
      </c>
      <c r="V20" s="70" t="s">
        <v>774</v>
      </c>
      <c r="W20" s="71"/>
      <c r="X20" s="41" t="s">
        <v>967</v>
      </c>
      <c r="Y20" s="16" t="s">
        <v>965</v>
      </c>
      <c r="Z20" s="16" t="s">
        <v>966</v>
      </c>
      <c r="AA20" s="16" t="s">
        <v>968</v>
      </c>
    </row>
    <row r="21" spans="1:27" s="3" customFormat="1" x14ac:dyDescent="0.2">
      <c r="A21" s="52" t="s">
        <v>419</v>
      </c>
      <c r="B21" s="49">
        <v>16</v>
      </c>
      <c r="C21" s="49">
        <v>3247438</v>
      </c>
      <c r="D21" s="49" t="s">
        <v>409</v>
      </c>
      <c r="E21" s="49">
        <v>2</v>
      </c>
      <c r="F21" s="49" t="s">
        <v>17</v>
      </c>
      <c r="G21" s="49" t="s">
        <v>17</v>
      </c>
      <c r="H21" s="49" t="s">
        <v>51</v>
      </c>
      <c r="I21" s="49">
        <v>36</v>
      </c>
      <c r="J21" s="49">
        <v>25</v>
      </c>
      <c r="K21" s="49"/>
      <c r="L21" s="49"/>
      <c r="M21" s="49"/>
      <c r="N21" s="49"/>
      <c r="O21" s="49"/>
      <c r="P21" s="49"/>
      <c r="Q21" s="49"/>
      <c r="R21" s="49" t="s">
        <v>88</v>
      </c>
      <c r="S21" s="49"/>
      <c r="T21" s="49" t="s">
        <v>89</v>
      </c>
      <c r="U21" s="70" t="s">
        <v>776</v>
      </c>
      <c r="V21" s="70" t="s">
        <v>777</v>
      </c>
      <c r="W21" s="71"/>
      <c r="X21" s="41" t="s">
        <v>17</v>
      </c>
      <c r="Y21" s="16" t="s">
        <v>17</v>
      </c>
      <c r="Z21" s="16" t="s">
        <v>17</v>
      </c>
      <c r="AA21" s="16" t="s">
        <v>17</v>
      </c>
    </row>
    <row r="22" spans="1:27" s="3" customFormat="1" x14ac:dyDescent="0.2">
      <c r="A22" s="52" t="s">
        <v>419</v>
      </c>
      <c r="B22" s="49">
        <v>17</v>
      </c>
      <c r="C22" s="49">
        <v>7990730</v>
      </c>
      <c r="D22" s="49" t="s">
        <v>408</v>
      </c>
      <c r="E22" s="49">
        <v>3</v>
      </c>
      <c r="F22" s="49" t="s">
        <v>17</v>
      </c>
      <c r="G22" s="49" t="s">
        <v>17</v>
      </c>
      <c r="H22" s="49" t="s">
        <v>31</v>
      </c>
      <c r="I22" s="49">
        <v>25</v>
      </c>
      <c r="J22" s="49">
        <v>25</v>
      </c>
      <c r="K22" s="49"/>
      <c r="L22" s="49" t="s">
        <v>90</v>
      </c>
      <c r="M22" s="49"/>
      <c r="N22" s="49"/>
      <c r="O22" s="49"/>
      <c r="P22" s="49" t="s">
        <v>91</v>
      </c>
      <c r="Q22" s="49" t="s">
        <v>92</v>
      </c>
      <c r="R22" s="49"/>
      <c r="S22" s="49"/>
      <c r="T22" s="49"/>
      <c r="U22" s="70" t="s">
        <v>778</v>
      </c>
      <c r="V22" s="70" t="s">
        <v>779</v>
      </c>
      <c r="W22" s="71"/>
      <c r="X22" s="41" t="s">
        <v>964</v>
      </c>
      <c r="Y22" s="16" t="s">
        <v>961</v>
      </c>
      <c r="Z22" s="16" t="s">
        <v>962</v>
      </c>
      <c r="AA22" s="16" t="s">
        <v>963</v>
      </c>
    </row>
    <row r="23" spans="1:27" s="3" customFormat="1" x14ac:dyDescent="0.2">
      <c r="A23" s="52" t="s">
        <v>419</v>
      </c>
      <c r="B23" s="49">
        <v>17</v>
      </c>
      <c r="C23" s="49">
        <v>25491451</v>
      </c>
      <c r="D23" s="49" t="s">
        <v>410</v>
      </c>
      <c r="E23" s="49">
        <v>2</v>
      </c>
      <c r="F23" s="49" t="s">
        <v>17</v>
      </c>
      <c r="G23" s="49" t="s">
        <v>17</v>
      </c>
      <c r="H23" s="49" t="s">
        <v>31</v>
      </c>
      <c r="I23" s="49">
        <v>21</v>
      </c>
      <c r="J23" s="49">
        <v>20</v>
      </c>
      <c r="K23" s="49"/>
      <c r="L23" s="49"/>
      <c r="M23" s="49"/>
      <c r="N23" s="49"/>
      <c r="O23" s="49"/>
      <c r="P23" s="49" t="s">
        <v>20</v>
      </c>
      <c r="Q23" s="49" t="s">
        <v>93</v>
      </c>
      <c r="R23" s="49"/>
      <c r="S23" s="49"/>
      <c r="T23" s="49"/>
      <c r="U23" s="70" t="s">
        <v>780</v>
      </c>
      <c r="V23" s="70" t="s">
        <v>781</v>
      </c>
      <c r="W23" s="71"/>
      <c r="X23" s="41" t="s">
        <v>957</v>
      </c>
      <c r="Y23" s="16" t="s">
        <v>958</v>
      </c>
      <c r="Z23" s="16" t="s">
        <v>959</v>
      </c>
      <c r="AA23" s="16" t="s">
        <v>960</v>
      </c>
    </row>
    <row r="24" spans="1:27" s="3" customFormat="1" x14ac:dyDescent="0.2">
      <c r="A24" s="52" t="s">
        <v>419</v>
      </c>
      <c r="B24" s="49">
        <v>21</v>
      </c>
      <c r="C24" s="49">
        <v>7550148</v>
      </c>
      <c r="D24" s="49" t="s">
        <v>408</v>
      </c>
      <c r="E24" s="49">
        <v>1</v>
      </c>
      <c r="F24" s="49" t="s">
        <v>17</v>
      </c>
      <c r="G24" s="49" t="s">
        <v>17</v>
      </c>
      <c r="H24" s="49" t="s">
        <v>56</v>
      </c>
      <c r="I24" s="49">
        <v>25</v>
      </c>
      <c r="J24" s="49">
        <v>24</v>
      </c>
      <c r="K24" s="49"/>
      <c r="L24" s="49"/>
      <c r="M24" s="49"/>
      <c r="N24" s="49"/>
      <c r="O24" s="49"/>
      <c r="P24" s="49"/>
      <c r="Q24" s="49"/>
      <c r="R24" s="49"/>
      <c r="S24" s="49"/>
      <c r="T24" s="49" t="s">
        <v>94</v>
      </c>
      <c r="U24" s="70" t="s">
        <v>769</v>
      </c>
      <c r="V24" s="70" t="s">
        <v>782</v>
      </c>
      <c r="W24" s="71"/>
      <c r="X24" s="41" t="s">
        <v>955</v>
      </c>
      <c r="Y24" s="16" t="s">
        <v>953</v>
      </c>
      <c r="Z24" s="16" t="s">
        <v>954</v>
      </c>
      <c r="AA24" s="16" t="s">
        <v>956</v>
      </c>
    </row>
    <row r="25" spans="1:27" s="3" customFormat="1" x14ac:dyDescent="0.2">
      <c r="A25" s="52" t="s">
        <v>419</v>
      </c>
      <c r="B25" s="49">
        <v>21</v>
      </c>
      <c r="C25" s="49">
        <v>8353600</v>
      </c>
      <c r="D25" s="49" t="s">
        <v>408</v>
      </c>
      <c r="E25" s="49">
        <v>1</v>
      </c>
      <c r="F25" s="49" t="s">
        <v>17</v>
      </c>
      <c r="G25" s="49" t="s">
        <v>17</v>
      </c>
      <c r="H25" s="49" t="s">
        <v>31</v>
      </c>
      <c r="I25" s="49">
        <v>23</v>
      </c>
      <c r="J25" s="49">
        <v>30</v>
      </c>
      <c r="K25" s="49"/>
      <c r="L25" s="49"/>
      <c r="M25" s="49"/>
      <c r="N25" s="49"/>
      <c r="O25" s="49"/>
      <c r="P25" s="49" t="s">
        <v>95</v>
      </c>
      <c r="Q25" s="49"/>
      <c r="R25" s="49"/>
      <c r="S25" s="49"/>
      <c r="T25" s="49"/>
      <c r="U25" s="70" t="s">
        <v>768</v>
      </c>
      <c r="V25" s="70" t="s">
        <v>767</v>
      </c>
      <c r="W25" s="71"/>
      <c r="X25" s="41" t="s">
        <v>949</v>
      </c>
      <c r="Y25" s="16" t="s">
        <v>950</v>
      </c>
      <c r="Z25" s="16" t="s">
        <v>951</v>
      </c>
      <c r="AA25" s="16" t="s">
        <v>952</v>
      </c>
    </row>
    <row r="26" spans="1:27" s="3" customFormat="1" x14ac:dyDescent="0.2">
      <c r="A26" s="54" t="s">
        <v>419</v>
      </c>
      <c r="B26" s="50">
        <v>22</v>
      </c>
      <c r="C26" s="50">
        <v>16229981</v>
      </c>
      <c r="D26" s="50" t="s">
        <v>409</v>
      </c>
      <c r="E26" s="50">
        <v>1</v>
      </c>
      <c r="F26" s="50" t="s">
        <v>1</v>
      </c>
      <c r="G26" s="50"/>
      <c r="H26" s="50" t="s">
        <v>32</v>
      </c>
      <c r="I26" s="50">
        <v>29</v>
      </c>
      <c r="J26" s="50">
        <v>28</v>
      </c>
      <c r="K26" s="50" t="s">
        <v>25</v>
      </c>
      <c r="L26" s="50"/>
      <c r="M26" s="50"/>
      <c r="N26" s="50"/>
      <c r="O26" s="50"/>
      <c r="P26" s="50"/>
      <c r="Q26" s="50"/>
      <c r="R26" s="50"/>
      <c r="S26" s="50"/>
      <c r="T26" s="50"/>
      <c r="U26" s="72" t="s">
        <v>766</v>
      </c>
      <c r="V26" s="72" t="s">
        <v>765</v>
      </c>
      <c r="W26" s="73"/>
      <c r="X26" s="42" t="s">
        <v>17</v>
      </c>
      <c r="Y26" s="16" t="s">
        <v>17</v>
      </c>
      <c r="Z26" s="16" t="s">
        <v>17</v>
      </c>
      <c r="AA26" s="16" t="s">
        <v>17</v>
      </c>
    </row>
    <row r="27" spans="1:27" s="4" customFormat="1" x14ac:dyDescent="0.2">
      <c r="A27" s="74"/>
      <c r="B27" s="74" t="s">
        <v>386</v>
      </c>
      <c r="C27" s="74"/>
      <c r="D27" s="74"/>
      <c r="E27" s="74"/>
      <c r="F27" s="74"/>
      <c r="G27" s="74"/>
      <c r="H27" s="74"/>
      <c r="I27" s="74"/>
      <c r="J27" s="74"/>
      <c r="K27" s="74">
        <f>COUNTIF(K3:K26, "*")</f>
        <v>5</v>
      </c>
      <c r="L27" s="74">
        <f>COUNTIF(L3:L26, "*")</f>
        <v>6</v>
      </c>
      <c r="M27" s="74">
        <f t="shared" ref="M27:O27" si="0">COUNTIF(M3:M26, "*")</f>
        <v>4</v>
      </c>
      <c r="N27" s="74">
        <f t="shared" si="0"/>
        <v>2</v>
      </c>
      <c r="O27" s="74">
        <f t="shared" si="0"/>
        <v>4</v>
      </c>
      <c r="P27" s="74">
        <f>COUNTIF(P3:P26, "*")</f>
        <v>11</v>
      </c>
      <c r="Q27" s="74">
        <f>COUNTIF(Q3:Q26, "*")</f>
        <v>7</v>
      </c>
      <c r="R27" s="74">
        <f t="shared" ref="R27:T27" si="1">COUNTIF(R3:R26, "*")</f>
        <v>6</v>
      </c>
      <c r="S27" s="74">
        <f t="shared" si="1"/>
        <v>3</v>
      </c>
      <c r="T27" s="74">
        <f t="shared" si="1"/>
        <v>7</v>
      </c>
      <c r="U27" s="74"/>
      <c r="V27" s="74"/>
      <c r="W27" s="74">
        <v>3</v>
      </c>
      <c r="X27" s="124"/>
      <c r="Y27" s="122"/>
      <c r="Z27" s="122"/>
      <c r="AA27" s="127"/>
    </row>
    <row r="28" spans="1:27" s="3" customFormat="1" x14ac:dyDescent="0.2">
      <c r="A28" s="73" t="s">
        <v>419</v>
      </c>
      <c r="B28" s="75">
        <v>12</v>
      </c>
      <c r="C28" s="75">
        <v>19749613</v>
      </c>
      <c r="D28" s="76"/>
      <c r="E28" s="75">
        <v>6</v>
      </c>
      <c r="F28" s="75" t="s">
        <v>581</v>
      </c>
      <c r="G28" s="77" t="s">
        <v>580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 t="s">
        <v>78</v>
      </c>
      <c r="T28" s="75" t="s">
        <v>79</v>
      </c>
      <c r="U28" s="72"/>
      <c r="V28" s="72"/>
      <c r="W28" s="73"/>
      <c r="X28" s="125"/>
      <c r="Y28" s="123"/>
      <c r="Z28" s="123"/>
      <c r="AA28" s="128"/>
    </row>
    <row r="29" spans="1:27" s="3" customFormat="1" x14ac:dyDescent="0.2">
      <c r="B29" s="104"/>
      <c r="C29" s="5"/>
      <c r="D29" s="5"/>
      <c r="E29" s="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111"/>
      <c r="V29" s="111"/>
      <c r="X29" s="111"/>
      <c r="Y29" s="111"/>
      <c r="Z29" s="111"/>
      <c r="AA29" s="126"/>
    </row>
    <row r="30" spans="1:27" x14ac:dyDescent="0.2">
      <c r="A30" s="115" t="s">
        <v>927</v>
      </c>
    </row>
    <row r="33" ht="20" customHeight="1" x14ac:dyDescent="0.2"/>
  </sheetData>
  <mergeCells count="1">
    <mergeCell ref="A1:AA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F8B0-81B2-0646-AF78-64EE91AECA0C}">
  <dimension ref="A1:AB74"/>
  <sheetViews>
    <sheetView topLeftCell="U49" zoomScale="150" zoomScaleNormal="150" workbookViewId="0">
      <selection sqref="A1:AA1"/>
    </sheetView>
  </sheetViews>
  <sheetFormatPr baseColWidth="10" defaultColWidth="10.6640625" defaultRowHeight="16" x14ac:dyDescent="0.2"/>
  <cols>
    <col min="2" max="2" width="10.6640625" style="2"/>
    <col min="3" max="3" width="10.6640625" style="1"/>
    <col min="4" max="5" width="11.1640625" style="2" customWidth="1"/>
    <col min="6" max="6" width="10.83203125" style="6" customWidth="1"/>
    <col min="7" max="7" width="10.6640625" style="6"/>
    <col min="8" max="8" width="10.6640625" style="1"/>
    <col min="21" max="21" width="10.6640625" style="111"/>
    <col min="22" max="22" width="11.83203125" style="111" customWidth="1"/>
    <col min="24" max="24" width="10.6640625" style="111"/>
    <col min="25" max="25" width="23.33203125" style="111" customWidth="1"/>
    <col min="26" max="26" width="22.1640625" style="111" customWidth="1"/>
    <col min="27" max="27" width="10.6640625" style="126"/>
  </cols>
  <sheetData>
    <row r="1" spans="1:28" x14ac:dyDescent="0.2">
      <c r="A1" s="134" t="s">
        <v>1234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8" x14ac:dyDescent="0.2">
      <c r="A2" s="78" t="s">
        <v>509</v>
      </c>
      <c r="B2" s="79" t="s">
        <v>52</v>
      </c>
      <c r="C2" s="79" t="s">
        <v>53</v>
      </c>
      <c r="D2" s="79" t="s">
        <v>414</v>
      </c>
      <c r="E2" s="79" t="s">
        <v>54</v>
      </c>
      <c r="F2" s="79" t="s">
        <v>27</v>
      </c>
      <c r="G2" s="80" t="s">
        <v>15</v>
      </c>
      <c r="H2" s="80" t="s">
        <v>16</v>
      </c>
      <c r="I2" s="79" t="s">
        <v>66</v>
      </c>
      <c r="J2" s="79" t="s">
        <v>62</v>
      </c>
      <c r="K2" s="79" t="s">
        <v>96</v>
      </c>
      <c r="L2" s="79" t="s">
        <v>97</v>
      </c>
      <c r="M2" s="79" t="s">
        <v>98</v>
      </c>
      <c r="N2" s="79" t="s">
        <v>99</v>
      </c>
      <c r="O2" s="79" t="s">
        <v>100</v>
      </c>
      <c r="P2" s="79" t="s">
        <v>101</v>
      </c>
      <c r="Q2" s="79" t="s">
        <v>102</v>
      </c>
      <c r="R2" s="79" t="s">
        <v>103</v>
      </c>
      <c r="S2" s="79" t="s">
        <v>104</v>
      </c>
      <c r="T2" s="79" t="s">
        <v>105</v>
      </c>
      <c r="U2" s="79" t="s">
        <v>852</v>
      </c>
      <c r="V2" s="79" t="s">
        <v>853</v>
      </c>
      <c r="W2" s="55" t="s">
        <v>510</v>
      </c>
      <c r="X2" s="79" t="s">
        <v>947</v>
      </c>
      <c r="Y2" s="55" t="s">
        <v>928</v>
      </c>
      <c r="Z2" s="55" t="s">
        <v>929</v>
      </c>
      <c r="AA2" s="55" t="s">
        <v>930</v>
      </c>
    </row>
    <row r="3" spans="1:28" x14ac:dyDescent="0.2">
      <c r="A3" s="52" t="s">
        <v>422</v>
      </c>
      <c r="B3" s="81">
        <v>1</v>
      </c>
      <c r="C3" s="81">
        <v>11496124</v>
      </c>
      <c r="D3" s="81" t="s">
        <v>409</v>
      </c>
      <c r="E3" s="81">
        <f t="shared" ref="E3:E60" si="0">COUNTIF(K3:T3, "*")</f>
        <v>5</v>
      </c>
      <c r="F3" s="52" t="s">
        <v>51</v>
      </c>
      <c r="G3" s="52"/>
      <c r="H3" s="52" t="s">
        <v>62</v>
      </c>
      <c r="I3" s="52"/>
      <c r="J3" s="52"/>
      <c r="K3" s="52"/>
      <c r="L3" s="52" t="s">
        <v>106</v>
      </c>
      <c r="M3" s="52" t="s">
        <v>107</v>
      </c>
      <c r="N3" s="52"/>
      <c r="O3" s="52"/>
      <c r="P3" s="52" t="s">
        <v>108</v>
      </c>
      <c r="Q3" s="52" t="s">
        <v>109</v>
      </c>
      <c r="R3" s="52" t="s">
        <v>110</v>
      </c>
      <c r="S3" s="52"/>
      <c r="T3" s="52"/>
      <c r="U3" s="70" t="s">
        <v>736</v>
      </c>
      <c r="V3" s="70" t="s">
        <v>737</v>
      </c>
      <c r="W3" s="52"/>
      <c r="X3" s="15" t="s">
        <v>17</v>
      </c>
      <c r="Y3" s="16" t="s">
        <v>17</v>
      </c>
      <c r="Z3" s="16" t="s">
        <v>17</v>
      </c>
      <c r="AA3" s="16" t="s">
        <v>17</v>
      </c>
      <c r="AB3" s="16"/>
    </row>
    <row r="4" spans="1:28" x14ac:dyDescent="0.2">
      <c r="A4" s="52" t="s">
        <v>422</v>
      </c>
      <c r="B4" s="81">
        <v>1</v>
      </c>
      <c r="C4" s="81">
        <v>18412507</v>
      </c>
      <c r="D4" s="81" t="s">
        <v>408</v>
      </c>
      <c r="E4" s="81">
        <f t="shared" si="0"/>
        <v>5</v>
      </c>
      <c r="F4" s="52" t="s">
        <v>57</v>
      </c>
      <c r="G4" s="52" t="s">
        <v>66</v>
      </c>
      <c r="H4" s="52"/>
      <c r="I4" s="52"/>
      <c r="J4" s="52"/>
      <c r="K4" s="52" t="s">
        <v>111</v>
      </c>
      <c r="L4" s="52"/>
      <c r="M4" s="52" t="s">
        <v>112</v>
      </c>
      <c r="N4" s="52"/>
      <c r="O4" s="52" t="s">
        <v>113</v>
      </c>
      <c r="P4" s="82" t="s">
        <v>114</v>
      </c>
      <c r="Q4" s="52"/>
      <c r="R4" s="52"/>
      <c r="S4" s="52" t="s">
        <v>115</v>
      </c>
      <c r="T4" s="52"/>
      <c r="U4" s="70" t="s">
        <v>738</v>
      </c>
      <c r="V4" s="70" t="s">
        <v>739</v>
      </c>
      <c r="W4" s="52"/>
      <c r="X4" s="41" t="s">
        <v>981</v>
      </c>
      <c r="Y4" s="16" t="s">
        <v>982</v>
      </c>
      <c r="Z4" s="16" t="s">
        <v>983</v>
      </c>
      <c r="AA4" s="16" t="s">
        <v>1134</v>
      </c>
      <c r="AB4" s="16"/>
    </row>
    <row r="5" spans="1:28" ht="20" customHeight="1" x14ac:dyDescent="0.2">
      <c r="A5" s="52" t="s">
        <v>422</v>
      </c>
      <c r="B5" s="81">
        <v>1</v>
      </c>
      <c r="C5" s="81">
        <v>19088862</v>
      </c>
      <c r="D5" s="81" t="s">
        <v>410</v>
      </c>
      <c r="E5" s="81">
        <f t="shared" si="0"/>
        <v>5</v>
      </c>
      <c r="F5" s="52" t="s">
        <v>45</v>
      </c>
      <c r="G5" s="52" t="s">
        <v>17</v>
      </c>
      <c r="H5" s="52" t="s">
        <v>17</v>
      </c>
      <c r="I5" s="52"/>
      <c r="J5" s="52"/>
      <c r="K5" s="52"/>
      <c r="L5" s="52" t="s">
        <v>116</v>
      </c>
      <c r="M5" s="52"/>
      <c r="N5" s="52" t="s">
        <v>117</v>
      </c>
      <c r="O5" s="52"/>
      <c r="P5" s="52"/>
      <c r="Q5" s="52" t="s">
        <v>118</v>
      </c>
      <c r="R5" s="52" t="s">
        <v>119</v>
      </c>
      <c r="S5" s="52"/>
      <c r="T5" s="52" t="s">
        <v>120</v>
      </c>
      <c r="U5" s="70" t="s">
        <v>740</v>
      </c>
      <c r="V5" s="70" t="s">
        <v>741</v>
      </c>
      <c r="W5" s="52"/>
      <c r="X5" s="41" t="s">
        <v>984</v>
      </c>
      <c r="Y5" s="16" t="s">
        <v>986</v>
      </c>
      <c r="Z5" s="16" t="s">
        <v>985</v>
      </c>
      <c r="AA5" s="16" t="s">
        <v>1135</v>
      </c>
      <c r="AB5" s="16"/>
    </row>
    <row r="6" spans="1:28" x14ac:dyDescent="0.2">
      <c r="A6" s="52" t="s">
        <v>422</v>
      </c>
      <c r="B6" s="81">
        <v>1</v>
      </c>
      <c r="C6" s="81">
        <v>19313671</v>
      </c>
      <c r="D6" s="81" t="s">
        <v>411</v>
      </c>
      <c r="E6" s="81">
        <f t="shared" si="0"/>
        <v>1</v>
      </c>
      <c r="F6" s="52" t="s">
        <v>45</v>
      </c>
      <c r="G6" s="52" t="s">
        <v>17</v>
      </c>
      <c r="H6" s="52" t="s">
        <v>17</v>
      </c>
      <c r="I6" s="52"/>
      <c r="J6" s="52"/>
      <c r="K6" s="52"/>
      <c r="L6" s="52"/>
      <c r="M6" s="52"/>
      <c r="N6" s="52"/>
      <c r="O6" s="52"/>
      <c r="P6" s="52"/>
      <c r="Q6" s="52"/>
      <c r="R6" s="52" t="s">
        <v>121</v>
      </c>
      <c r="S6" s="52"/>
      <c r="T6" s="52"/>
      <c r="U6" s="70" t="s">
        <v>783</v>
      </c>
      <c r="V6" s="70" t="s">
        <v>784</v>
      </c>
      <c r="W6" s="52" t="s">
        <v>385</v>
      </c>
      <c r="X6" s="15" t="s">
        <v>987</v>
      </c>
      <c r="Y6" s="16" t="s">
        <v>988</v>
      </c>
      <c r="Z6" s="16" t="s">
        <v>1017</v>
      </c>
      <c r="AA6" s="16" t="s">
        <v>1136</v>
      </c>
      <c r="AB6" s="16"/>
    </row>
    <row r="7" spans="1:28" x14ac:dyDescent="0.2">
      <c r="A7" s="52" t="s">
        <v>422</v>
      </c>
      <c r="B7" s="81">
        <v>2</v>
      </c>
      <c r="C7" s="81">
        <v>6189487</v>
      </c>
      <c r="D7" s="81" t="s">
        <v>411</v>
      </c>
      <c r="E7" s="81">
        <f t="shared" si="0"/>
        <v>7</v>
      </c>
      <c r="F7" s="52" t="s">
        <v>61</v>
      </c>
      <c r="G7" s="52" t="s">
        <v>17</v>
      </c>
      <c r="H7" s="52" t="s">
        <v>17</v>
      </c>
      <c r="I7" s="52"/>
      <c r="J7" s="52"/>
      <c r="K7" s="52"/>
      <c r="L7" s="52" t="s">
        <v>122</v>
      </c>
      <c r="M7" s="52"/>
      <c r="N7" s="52" t="s">
        <v>123</v>
      </c>
      <c r="O7" s="52" t="s">
        <v>124</v>
      </c>
      <c r="P7" s="52" t="s">
        <v>125</v>
      </c>
      <c r="Q7" s="52" t="s">
        <v>126</v>
      </c>
      <c r="R7" s="52" t="s">
        <v>127</v>
      </c>
      <c r="S7" s="82" t="s">
        <v>128</v>
      </c>
      <c r="T7" s="52"/>
      <c r="U7" s="70" t="s">
        <v>786</v>
      </c>
      <c r="V7" s="70" t="s">
        <v>785</v>
      </c>
      <c r="W7" s="52"/>
      <c r="X7" s="15" t="s">
        <v>989</v>
      </c>
      <c r="Y7" s="16" t="s">
        <v>1015</v>
      </c>
      <c r="Z7" s="16" t="s">
        <v>1014</v>
      </c>
      <c r="AA7" s="16" t="s">
        <v>1137</v>
      </c>
      <c r="AB7" s="16"/>
    </row>
    <row r="8" spans="1:28" x14ac:dyDescent="0.2">
      <c r="A8" s="52" t="s">
        <v>422</v>
      </c>
      <c r="B8" s="81">
        <v>2</v>
      </c>
      <c r="C8" s="81">
        <v>19027432</v>
      </c>
      <c r="D8" s="81" t="s">
        <v>410</v>
      </c>
      <c r="E8" s="81">
        <f t="shared" si="0"/>
        <v>6</v>
      </c>
      <c r="F8" s="52" t="s">
        <v>56</v>
      </c>
      <c r="G8" s="52"/>
      <c r="H8" s="52" t="s">
        <v>62</v>
      </c>
      <c r="I8" s="52"/>
      <c r="J8" s="52"/>
      <c r="K8" s="52"/>
      <c r="L8" s="52" t="s">
        <v>129</v>
      </c>
      <c r="M8" s="52" t="s">
        <v>130</v>
      </c>
      <c r="N8" s="52"/>
      <c r="O8" s="52"/>
      <c r="P8" s="52" t="s">
        <v>131</v>
      </c>
      <c r="Q8" s="52" t="s">
        <v>132</v>
      </c>
      <c r="R8" s="52" t="s">
        <v>133</v>
      </c>
      <c r="S8" s="52" t="s">
        <v>134</v>
      </c>
      <c r="T8" s="52"/>
      <c r="U8" s="70" t="s">
        <v>787</v>
      </c>
      <c r="V8" s="70" t="s">
        <v>788</v>
      </c>
      <c r="W8" s="52" t="s">
        <v>385</v>
      </c>
      <c r="X8" s="15" t="s">
        <v>990</v>
      </c>
      <c r="Y8" s="16" t="s">
        <v>991</v>
      </c>
      <c r="Z8" s="16" t="s">
        <v>1016</v>
      </c>
      <c r="AA8" s="16" t="s">
        <v>1138</v>
      </c>
      <c r="AB8" s="16"/>
    </row>
    <row r="9" spans="1:28" x14ac:dyDescent="0.2">
      <c r="A9" s="52" t="s">
        <v>422</v>
      </c>
      <c r="B9" s="81">
        <v>2</v>
      </c>
      <c r="C9" s="81">
        <v>29586980</v>
      </c>
      <c r="D9" s="81" t="s">
        <v>411</v>
      </c>
      <c r="E9" s="81">
        <f t="shared" si="0"/>
        <v>4</v>
      </c>
      <c r="F9" s="52" t="s">
        <v>57</v>
      </c>
      <c r="G9" s="52" t="s">
        <v>66</v>
      </c>
      <c r="H9" s="52"/>
      <c r="I9" s="52"/>
      <c r="J9" s="52"/>
      <c r="K9" s="52"/>
      <c r="L9" s="52"/>
      <c r="M9" s="52" t="s">
        <v>135</v>
      </c>
      <c r="N9" s="52"/>
      <c r="O9" s="52"/>
      <c r="P9" s="52" t="s">
        <v>136</v>
      </c>
      <c r="Q9" s="52"/>
      <c r="R9" s="52"/>
      <c r="S9" s="52" t="s">
        <v>137</v>
      </c>
      <c r="T9" s="52" t="s">
        <v>137</v>
      </c>
      <c r="U9" s="70" t="s">
        <v>823</v>
      </c>
      <c r="V9" s="70" t="s">
        <v>824</v>
      </c>
      <c r="W9" s="52"/>
      <c r="X9" s="15" t="s">
        <v>1005</v>
      </c>
      <c r="Y9" s="16" t="s">
        <v>1006</v>
      </c>
      <c r="Z9" s="16" t="s">
        <v>1007</v>
      </c>
      <c r="AA9" s="16"/>
      <c r="AB9" s="16"/>
    </row>
    <row r="10" spans="1:28" x14ac:dyDescent="0.2">
      <c r="A10" s="52" t="s">
        <v>422</v>
      </c>
      <c r="B10" s="81">
        <v>2</v>
      </c>
      <c r="C10" s="81">
        <v>39140705</v>
      </c>
      <c r="D10" s="81" t="s">
        <v>408</v>
      </c>
      <c r="E10" s="81">
        <f t="shared" si="0"/>
        <v>6</v>
      </c>
      <c r="F10" s="52" t="s">
        <v>58</v>
      </c>
      <c r="G10" s="52" t="s">
        <v>66</v>
      </c>
      <c r="H10" s="52"/>
      <c r="I10" s="52"/>
      <c r="J10" s="52"/>
      <c r="K10" s="52" t="s">
        <v>138</v>
      </c>
      <c r="L10" s="52" t="s">
        <v>139</v>
      </c>
      <c r="M10" s="52"/>
      <c r="N10" s="71" t="s">
        <v>872</v>
      </c>
      <c r="O10" s="82" t="s">
        <v>140</v>
      </c>
      <c r="P10" s="52"/>
      <c r="Q10" s="82" t="s">
        <v>141</v>
      </c>
      <c r="R10" s="82" t="s">
        <v>142</v>
      </c>
      <c r="S10" s="52"/>
      <c r="T10" s="52"/>
      <c r="U10" s="70" t="s">
        <v>844</v>
      </c>
      <c r="V10" s="70" t="s">
        <v>845</v>
      </c>
      <c r="W10" s="52"/>
      <c r="X10" s="15" t="s">
        <v>1139</v>
      </c>
      <c r="Y10" s="16" t="s">
        <v>992</v>
      </c>
      <c r="Z10" s="16" t="s">
        <v>1018</v>
      </c>
      <c r="AA10" s="16" t="s">
        <v>1140</v>
      </c>
      <c r="AB10" s="16"/>
    </row>
    <row r="11" spans="1:28" x14ac:dyDescent="0.2">
      <c r="A11" s="52" t="s">
        <v>422</v>
      </c>
      <c r="B11" s="81">
        <v>3</v>
      </c>
      <c r="C11" s="81">
        <v>3687704</v>
      </c>
      <c r="D11" s="81" t="s">
        <v>409</v>
      </c>
      <c r="E11" s="81">
        <f t="shared" si="0"/>
        <v>1</v>
      </c>
      <c r="F11" s="52" t="s">
        <v>51</v>
      </c>
      <c r="G11" s="52" t="s">
        <v>66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 t="s">
        <v>143</v>
      </c>
      <c r="T11" s="52"/>
      <c r="U11" s="70" t="s">
        <v>846</v>
      </c>
      <c r="V11" s="70" t="s">
        <v>847</v>
      </c>
      <c r="W11" s="52"/>
      <c r="X11" s="16" t="s">
        <v>17</v>
      </c>
      <c r="Y11" s="16" t="s">
        <v>17</v>
      </c>
      <c r="Z11" s="16" t="s">
        <v>17</v>
      </c>
      <c r="AA11" s="16" t="s">
        <v>17</v>
      </c>
      <c r="AB11" s="16"/>
    </row>
    <row r="12" spans="1:28" x14ac:dyDescent="0.2">
      <c r="A12" s="52" t="s">
        <v>422</v>
      </c>
      <c r="B12" s="81">
        <v>4</v>
      </c>
      <c r="C12" s="81">
        <v>8973763</v>
      </c>
      <c r="D12" s="81" t="s">
        <v>408</v>
      </c>
      <c r="E12" s="81">
        <f t="shared" si="0"/>
        <v>6</v>
      </c>
      <c r="F12" s="52" t="s">
        <v>56</v>
      </c>
      <c r="G12" s="82" t="s">
        <v>17</v>
      </c>
      <c r="H12" s="82" t="s">
        <v>17</v>
      </c>
      <c r="I12" s="52"/>
      <c r="J12" s="52"/>
      <c r="K12" s="52" t="s">
        <v>147</v>
      </c>
      <c r="L12" s="52"/>
      <c r="M12" s="52"/>
      <c r="N12" s="52" t="s">
        <v>148</v>
      </c>
      <c r="O12" s="52" t="s">
        <v>149</v>
      </c>
      <c r="P12" s="82" t="s">
        <v>150</v>
      </c>
      <c r="Q12" s="52" t="s">
        <v>151</v>
      </c>
      <c r="R12" s="52" t="s">
        <v>152</v>
      </c>
      <c r="S12" s="52"/>
      <c r="T12" s="52"/>
      <c r="U12" s="70" t="s">
        <v>849</v>
      </c>
      <c r="V12" s="70" t="s">
        <v>848</v>
      </c>
      <c r="W12" s="52"/>
      <c r="X12" s="15" t="s">
        <v>993</v>
      </c>
      <c r="Y12" s="16" t="s">
        <v>995</v>
      </c>
      <c r="Z12" s="16" t="s">
        <v>994</v>
      </c>
      <c r="AA12" s="16" t="s">
        <v>1141</v>
      </c>
      <c r="AB12" s="16"/>
    </row>
    <row r="13" spans="1:28" x14ac:dyDescent="0.2">
      <c r="A13" s="52" t="s">
        <v>422</v>
      </c>
      <c r="B13" s="81">
        <v>4</v>
      </c>
      <c r="C13" s="81">
        <v>11962909</v>
      </c>
      <c r="D13" s="81" t="s">
        <v>408</v>
      </c>
      <c r="E13" s="81">
        <f t="shared" si="0"/>
        <v>2</v>
      </c>
      <c r="F13" s="52" t="s">
        <v>57</v>
      </c>
      <c r="G13" s="52"/>
      <c r="H13" s="52" t="s">
        <v>62</v>
      </c>
      <c r="I13" s="52"/>
      <c r="J13" s="52"/>
      <c r="K13" s="52"/>
      <c r="L13" s="52" t="s">
        <v>158</v>
      </c>
      <c r="M13" s="52"/>
      <c r="N13" s="52"/>
      <c r="O13" s="52"/>
      <c r="P13" s="52"/>
      <c r="Q13" s="52"/>
      <c r="R13" s="52"/>
      <c r="S13" s="52" t="s">
        <v>159</v>
      </c>
      <c r="T13" s="52"/>
      <c r="U13" s="70" t="s">
        <v>850</v>
      </c>
      <c r="V13" s="70" t="s">
        <v>851</v>
      </c>
      <c r="W13" s="52"/>
      <c r="X13" s="15" t="s">
        <v>999</v>
      </c>
      <c r="Y13" s="16" t="s">
        <v>1000</v>
      </c>
      <c r="Z13" s="16" t="s">
        <v>1001</v>
      </c>
      <c r="AA13" s="16" t="s">
        <v>1142</v>
      </c>
      <c r="AB13" s="16"/>
    </row>
    <row r="14" spans="1:28" x14ac:dyDescent="0.2">
      <c r="A14" s="52" t="s">
        <v>422</v>
      </c>
      <c r="B14" s="81">
        <v>4</v>
      </c>
      <c r="C14" s="81">
        <v>13783621</v>
      </c>
      <c r="D14" s="81" t="s">
        <v>408</v>
      </c>
      <c r="E14" s="81">
        <f t="shared" si="0"/>
        <v>1</v>
      </c>
      <c r="F14" s="52" t="s">
        <v>55</v>
      </c>
      <c r="G14" s="52" t="s">
        <v>17</v>
      </c>
      <c r="H14" s="52" t="s">
        <v>17</v>
      </c>
      <c r="I14" s="52"/>
      <c r="J14" s="52"/>
      <c r="K14" s="52"/>
      <c r="L14" s="52"/>
      <c r="M14" s="52" t="s">
        <v>144</v>
      </c>
      <c r="N14" s="52"/>
      <c r="O14" s="52"/>
      <c r="P14" s="52"/>
      <c r="Q14" s="52"/>
      <c r="R14" s="52"/>
      <c r="S14" s="52"/>
      <c r="T14" s="52"/>
      <c r="U14" s="70" t="s">
        <v>856</v>
      </c>
      <c r="V14" s="70" t="s">
        <v>857</v>
      </c>
      <c r="W14" s="52"/>
      <c r="X14" s="15" t="s">
        <v>1002</v>
      </c>
      <c r="Y14" s="16" t="s">
        <v>1003</v>
      </c>
      <c r="Z14" s="16" t="s">
        <v>1004</v>
      </c>
      <c r="AA14" s="16" t="s">
        <v>1143</v>
      </c>
      <c r="AB14" s="16"/>
    </row>
    <row r="15" spans="1:28" x14ac:dyDescent="0.2">
      <c r="A15" s="52" t="s">
        <v>422</v>
      </c>
      <c r="B15" s="81">
        <v>4</v>
      </c>
      <c r="C15" s="81">
        <v>28244719</v>
      </c>
      <c r="D15" s="81" t="s">
        <v>415</v>
      </c>
      <c r="E15" s="81">
        <f t="shared" si="0"/>
        <v>2</v>
      </c>
      <c r="F15" s="52" t="s">
        <v>59</v>
      </c>
      <c r="G15" s="52" t="s">
        <v>66</v>
      </c>
      <c r="H15" s="52"/>
      <c r="I15" s="52"/>
      <c r="J15" s="52"/>
      <c r="K15" s="52"/>
      <c r="L15" s="52"/>
      <c r="M15" s="52" t="s">
        <v>145</v>
      </c>
      <c r="N15" s="52"/>
      <c r="O15" s="52"/>
      <c r="P15" s="52" t="s">
        <v>146</v>
      </c>
      <c r="Q15" s="52"/>
      <c r="R15" s="52"/>
      <c r="S15" s="52"/>
      <c r="T15" s="52"/>
      <c r="U15" s="70" t="s">
        <v>858</v>
      </c>
      <c r="V15" s="70" t="s">
        <v>859</v>
      </c>
      <c r="W15" s="52"/>
      <c r="X15" s="15" t="s">
        <v>1008</v>
      </c>
      <c r="Y15" s="16" t="s">
        <v>1009</v>
      </c>
      <c r="Z15" s="16" t="s">
        <v>1010</v>
      </c>
      <c r="AA15" s="16" t="s">
        <v>1144</v>
      </c>
      <c r="AB15" s="16"/>
    </row>
    <row r="16" spans="1:28" x14ac:dyDescent="0.2">
      <c r="A16" s="52" t="s">
        <v>422</v>
      </c>
      <c r="B16" s="81">
        <v>4</v>
      </c>
      <c r="C16" s="81">
        <v>28591288</v>
      </c>
      <c r="D16" s="81" t="s">
        <v>411</v>
      </c>
      <c r="E16" s="81">
        <f t="shared" si="0"/>
        <v>5</v>
      </c>
      <c r="F16" s="52" t="s">
        <v>45</v>
      </c>
      <c r="G16" s="52" t="s">
        <v>66</v>
      </c>
      <c r="H16" s="52"/>
      <c r="I16" s="52"/>
      <c r="J16" s="52"/>
      <c r="K16" s="52" t="s">
        <v>153</v>
      </c>
      <c r="L16" s="82" t="s">
        <v>154</v>
      </c>
      <c r="M16" s="52" t="s">
        <v>155</v>
      </c>
      <c r="N16" s="52" t="s">
        <v>156</v>
      </c>
      <c r="O16" s="52"/>
      <c r="P16" s="52"/>
      <c r="Q16" s="52"/>
      <c r="R16" s="52" t="s">
        <v>157</v>
      </c>
      <c r="S16" s="52"/>
      <c r="T16" s="52"/>
      <c r="U16" s="70" t="s">
        <v>860</v>
      </c>
      <c r="V16" s="70" t="s">
        <v>861</v>
      </c>
      <c r="W16" s="52"/>
      <c r="X16" s="15" t="s">
        <v>1011</v>
      </c>
      <c r="Y16" s="16" t="s">
        <v>1012</v>
      </c>
      <c r="Z16" s="16" t="s">
        <v>1013</v>
      </c>
      <c r="AA16" s="16" t="s">
        <v>1145</v>
      </c>
      <c r="AB16" s="16"/>
    </row>
    <row r="17" spans="1:28" x14ac:dyDescent="0.2">
      <c r="A17" s="52" t="s">
        <v>422</v>
      </c>
      <c r="B17" s="81">
        <v>5</v>
      </c>
      <c r="C17" s="81">
        <v>249606</v>
      </c>
      <c r="D17" s="81" t="s">
        <v>415</v>
      </c>
      <c r="E17" s="81">
        <f t="shared" si="0"/>
        <v>6</v>
      </c>
      <c r="F17" s="52" t="s">
        <v>56</v>
      </c>
      <c r="G17" s="82" t="s">
        <v>17</v>
      </c>
      <c r="H17" s="82" t="s">
        <v>17</v>
      </c>
      <c r="I17" s="52"/>
      <c r="J17" s="52"/>
      <c r="K17" s="52" t="s">
        <v>160</v>
      </c>
      <c r="L17" s="52"/>
      <c r="M17" s="52" t="s">
        <v>161</v>
      </c>
      <c r="N17" s="52"/>
      <c r="O17" s="52" t="s">
        <v>162</v>
      </c>
      <c r="P17" s="52" t="s">
        <v>163</v>
      </c>
      <c r="Q17" s="52" t="s">
        <v>164</v>
      </c>
      <c r="R17" s="52"/>
      <c r="S17" s="52"/>
      <c r="T17" s="52" t="s">
        <v>165</v>
      </c>
      <c r="U17" s="70" t="s">
        <v>862</v>
      </c>
      <c r="V17" s="70" t="s">
        <v>863</v>
      </c>
      <c r="W17" s="52"/>
      <c r="X17" s="15" t="s">
        <v>1019</v>
      </c>
      <c r="Y17" s="16" t="s">
        <v>1021</v>
      </c>
      <c r="Z17" s="16" t="s">
        <v>1020</v>
      </c>
      <c r="AA17" s="16" t="s">
        <v>1146</v>
      </c>
      <c r="AB17" s="16"/>
    </row>
    <row r="18" spans="1:28" x14ac:dyDescent="0.2">
      <c r="A18" s="52" t="s">
        <v>422</v>
      </c>
      <c r="B18" s="81">
        <v>5</v>
      </c>
      <c r="C18" s="81">
        <v>9689756</v>
      </c>
      <c r="D18" s="81" t="s">
        <v>411</v>
      </c>
      <c r="E18" s="81">
        <f t="shared" si="0"/>
        <v>6</v>
      </c>
      <c r="F18" s="52" t="s">
        <v>59</v>
      </c>
      <c r="G18" s="52"/>
      <c r="H18" s="52" t="s">
        <v>62</v>
      </c>
      <c r="I18" s="52"/>
      <c r="J18" s="52"/>
      <c r="K18" s="52" t="s">
        <v>166</v>
      </c>
      <c r="L18" s="52"/>
      <c r="M18" s="52" t="s">
        <v>167</v>
      </c>
      <c r="N18" s="52"/>
      <c r="O18" s="52" t="s">
        <v>168</v>
      </c>
      <c r="P18" s="52" t="s">
        <v>169</v>
      </c>
      <c r="Q18" s="82" t="s">
        <v>170</v>
      </c>
      <c r="R18" s="52"/>
      <c r="S18" s="52"/>
      <c r="T18" s="82" t="s">
        <v>171</v>
      </c>
      <c r="U18" s="70" t="s">
        <v>864</v>
      </c>
      <c r="V18" s="70" t="s">
        <v>865</v>
      </c>
      <c r="W18" s="52"/>
      <c r="X18" s="15" t="s">
        <v>1022</v>
      </c>
      <c r="Y18" s="16" t="s">
        <v>1023</v>
      </c>
      <c r="Z18" s="16" t="s">
        <v>1024</v>
      </c>
      <c r="AA18" s="16" t="s">
        <v>1147</v>
      </c>
      <c r="AB18" s="16"/>
    </row>
    <row r="19" spans="1:28" x14ac:dyDescent="0.2">
      <c r="A19" s="52" t="s">
        <v>422</v>
      </c>
      <c r="B19" s="81">
        <v>5</v>
      </c>
      <c r="C19" s="81">
        <v>13245271</v>
      </c>
      <c r="D19" s="81" t="s">
        <v>408</v>
      </c>
      <c r="E19" s="81">
        <f t="shared" si="0"/>
        <v>4</v>
      </c>
      <c r="F19" s="52" t="s">
        <v>60</v>
      </c>
      <c r="G19" s="52" t="s">
        <v>66</v>
      </c>
      <c r="H19" s="52"/>
      <c r="I19" s="52"/>
      <c r="J19" s="52"/>
      <c r="K19" s="52" t="s">
        <v>172</v>
      </c>
      <c r="L19" s="52" t="s">
        <v>173</v>
      </c>
      <c r="M19" s="52" t="s">
        <v>174</v>
      </c>
      <c r="N19" s="52"/>
      <c r="O19" s="52"/>
      <c r="P19" s="52"/>
      <c r="Q19" s="52" t="s">
        <v>175</v>
      </c>
      <c r="R19" s="52"/>
      <c r="S19" s="52"/>
      <c r="T19" s="52"/>
      <c r="U19" s="70" t="s">
        <v>866</v>
      </c>
      <c r="V19" s="70" t="s">
        <v>867</v>
      </c>
      <c r="W19" s="52"/>
      <c r="X19" s="15" t="s">
        <v>1025</v>
      </c>
      <c r="Y19" s="16" t="s">
        <v>1026</v>
      </c>
      <c r="Z19" s="16" t="s">
        <v>1027</v>
      </c>
      <c r="AA19" s="16" t="s">
        <v>1148</v>
      </c>
      <c r="AB19" s="16"/>
    </row>
    <row r="20" spans="1:28" x14ac:dyDescent="0.2">
      <c r="A20" s="52" t="s">
        <v>422</v>
      </c>
      <c r="B20" s="81">
        <v>5</v>
      </c>
      <c r="C20" s="81">
        <v>16298670</v>
      </c>
      <c r="D20" s="81" t="s">
        <v>411</v>
      </c>
      <c r="E20" s="81">
        <f t="shared" si="0"/>
        <v>4</v>
      </c>
      <c r="F20" s="52" t="s">
        <v>61</v>
      </c>
      <c r="G20" s="52"/>
      <c r="H20" s="52" t="s">
        <v>62</v>
      </c>
      <c r="I20" s="52"/>
      <c r="J20" s="52"/>
      <c r="K20" s="52" t="s">
        <v>176</v>
      </c>
      <c r="L20" s="52" t="s">
        <v>177</v>
      </c>
      <c r="M20" s="52"/>
      <c r="N20" s="52" t="s">
        <v>178</v>
      </c>
      <c r="O20" s="52"/>
      <c r="P20" s="52" t="s">
        <v>179</v>
      </c>
      <c r="Q20" s="52"/>
      <c r="R20" s="52"/>
      <c r="S20" s="52"/>
      <c r="T20" s="52"/>
      <c r="U20" s="70" t="s">
        <v>868</v>
      </c>
      <c r="V20" s="70" t="s">
        <v>869</v>
      </c>
      <c r="W20" s="52"/>
      <c r="X20" s="15" t="s">
        <v>1030</v>
      </c>
      <c r="Y20" s="16" t="s">
        <v>1028</v>
      </c>
      <c r="Z20" s="16" t="s">
        <v>1029</v>
      </c>
      <c r="AA20" s="16" t="s">
        <v>1149</v>
      </c>
      <c r="AB20" s="16"/>
    </row>
    <row r="21" spans="1:28" x14ac:dyDescent="0.2">
      <c r="A21" s="52" t="s">
        <v>422</v>
      </c>
      <c r="B21" s="81">
        <v>6</v>
      </c>
      <c r="C21" s="81">
        <v>2563827</v>
      </c>
      <c r="D21" s="81" t="s">
        <v>408</v>
      </c>
      <c r="E21" s="81">
        <f t="shared" si="0"/>
        <v>6</v>
      </c>
      <c r="F21" s="52" t="s">
        <v>45</v>
      </c>
      <c r="G21" s="52" t="s">
        <v>66</v>
      </c>
      <c r="H21" s="52"/>
      <c r="I21" s="52"/>
      <c r="J21" s="52"/>
      <c r="K21" s="52" t="s">
        <v>185</v>
      </c>
      <c r="L21" s="52" t="s">
        <v>186</v>
      </c>
      <c r="M21" s="52" t="s">
        <v>187</v>
      </c>
      <c r="N21" s="52"/>
      <c r="O21" s="52"/>
      <c r="P21" s="52" t="s">
        <v>188</v>
      </c>
      <c r="Q21" s="52" t="s">
        <v>189</v>
      </c>
      <c r="R21" s="52" t="s">
        <v>190</v>
      </c>
      <c r="S21" s="52"/>
      <c r="T21" s="52"/>
      <c r="U21" s="70" t="s">
        <v>873</v>
      </c>
      <c r="V21" s="70" t="s">
        <v>875</v>
      </c>
      <c r="W21" s="52"/>
      <c r="X21" s="15" t="s">
        <v>1033</v>
      </c>
      <c r="Y21" s="16" t="s">
        <v>1031</v>
      </c>
      <c r="Z21" s="16" t="s">
        <v>1032</v>
      </c>
      <c r="AA21" s="16" t="s">
        <v>1150</v>
      </c>
      <c r="AB21" s="16"/>
    </row>
    <row r="22" spans="1:28" x14ac:dyDescent="0.2">
      <c r="A22" s="52" t="s">
        <v>422</v>
      </c>
      <c r="B22" s="81">
        <v>6</v>
      </c>
      <c r="C22" s="81">
        <v>16840588</v>
      </c>
      <c r="D22" s="81" t="s">
        <v>410</v>
      </c>
      <c r="E22" s="81">
        <f t="shared" si="0"/>
        <v>3</v>
      </c>
      <c r="F22" s="52" t="s">
        <v>55</v>
      </c>
      <c r="G22" s="82" t="s">
        <v>17</v>
      </c>
      <c r="H22" s="82" t="s">
        <v>17</v>
      </c>
      <c r="I22" s="52"/>
      <c r="J22" s="52"/>
      <c r="K22" s="52"/>
      <c r="L22" s="52"/>
      <c r="M22" s="52"/>
      <c r="N22" s="52" t="s">
        <v>183</v>
      </c>
      <c r="O22" s="52"/>
      <c r="P22" s="52"/>
      <c r="Q22" s="52"/>
      <c r="R22" s="52"/>
      <c r="S22" s="52" t="s">
        <v>184</v>
      </c>
      <c r="T22" s="71" t="s">
        <v>874</v>
      </c>
      <c r="U22" s="70" t="s">
        <v>877</v>
      </c>
      <c r="V22" s="70" t="s">
        <v>876</v>
      </c>
      <c r="W22" s="52"/>
      <c r="X22" s="15" t="s">
        <v>1034</v>
      </c>
      <c r="Y22" s="16" t="s">
        <v>1035</v>
      </c>
      <c r="Z22" s="16" t="s">
        <v>1036</v>
      </c>
      <c r="AA22" s="16" t="s">
        <v>1151</v>
      </c>
      <c r="AB22" s="16"/>
    </row>
    <row r="23" spans="1:28" x14ac:dyDescent="0.2">
      <c r="A23" s="52" t="s">
        <v>422</v>
      </c>
      <c r="B23" s="81">
        <v>6</v>
      </c>
      <c r="C23" s="81">
        <v>20744647</v>
      </c>
      <c r="D23" s="81" t="s">
        <v>409</v>
      </c>
      <c r="E23" s="81">
        <f t="shared" si="0"/>
        <v>6</v>
      </c>
      <c r="F23" s="52" t="s">
        <v>57</v>
      </c>
      <c r="G23" s="52"/>
      <c r="H23" s="52" t="s">
        <v>62</v>
      </c>
      <c r="I23" s="52"/>
      <c r="J23" s="52"/>
      <c r="K23" s="52" t="s">
        <v>191</v>
      </c>
      <c r="L23" s="52" t="s">
        <v>192</v>
      </c>
      <c r="M23" s="52"/>
      <c r="N23" s="52"/>
      <c r="O23" s="52" t="s">
        <v>193</v>
      </c>
      <c r="P23" s="52"/>
      <c r="Q23" s="52" t="s">
        <v>194</v>
      </c>
      <c r="R23" s="52" t="s">
        <v>195</v>
      </c>
      <c r="S23" s="52"/>
      <c r="T23" s="52" t="s">
        <v>196</v>
      </c>
      <c r="U23" s="70" t="s">
        <v>845</v>
      </c>
      <c r="V23" s="70" t="s">
        <v>878</v>
      </c>
      <c r="W23" s="52"/>
      <c r="X23" s="16" t="s">
        <v>17</v>
      </c>
      <c r="Y23" s="16" t="s">
        <v>17</v>
      </c>
      <c r="Z23" s="16" t="s">
        <v>17</v>
      </c>
      <c r="AA23" s="16" t="s">
        <v>17</v>
      </c>
    </row>
    <row r="24" spans="1:28" x14ac:dyDescent="0.2">
      <c r="A24" s="52" t="s">
        <v>422</v>
      </c>
      <c r="B24" s="81">
        <v>6</v>
      </c>
      <c r="C24" s="81">
        <v>28565385</v>
      </c>
      <c r="D24" s="81" t="s">
        <v>408</v>
      </c>
      <c r="E24" s="81">
        <f t="shared" si="0"/>
        <v>3</v>
      </c>
      <c r="F24" s="52" t="s">
        <v>32</v>
      </c>
      <c r="G24" s="52" t="s">
        <v>66</v>
      </c>
      <c r="H24" s="52"/>
      <c r="I24" s="52"/>
      <c r="J24" s="52"/>
      <c r="K24" s="52"/>
      <c r="L24" s="52"/>
      <c r="M24" s="52" t="s">
        <v>180</v>
      </c>
      <c r="N24" s="52"/>
      <c r="O24" s="52"/>
      <c r="P24" s="52" t="s">
        <v>181</v>
      </c>
      <c r="Q24" s="52"/>
      <c r="R24" s="52"/>
      <c r="S24" s="52" t="s">
        <v>182</v>
      </c>
      <c r="T24" s="52"/>
      <c r="U24" s="70" t="s">
        <v>879</v>
      </c>
      <c r="V24" s="70" t="s">
        <v>880</v>
      </c>
      <c r="W24" s="52"/>
      <c r="X24" s="15" t="s">
        <v>1039</v>
      </c>
      <c r="Y24" s="16" t="s">
        <v>1038</v>
      </c>
      <c r="Z24" s="16" t="s">
        <v>1037</v>
      </c>
      <c r="AA24" s="16" t="s">
        <v>17</v>
      </c>
    </row>
    <row r="25" spans="1:28" x14ac:dyDescent="0.2">
      <c r="A25" s="52" t="s">
        <v>422</v>
      </c>
      <c r="B25" s="81">
        <v>7</v>
      </c>
      <c r="C25" s="81">
        <v>7450698</v>
      </c>
      <c r="D25" s="81" t="s">
        <v>409</v>
      </c>
      <c r="E25" s="81">
        <f t="shared" si="0"/>
        <v>3</v>
      </c>
      <c r="F25" s="52" t="s">
        <v>45</v>
      </c>
      <c r="G25" s="82" t="s">
        <v>17</v>
      </c>
      <c r="H25" s="82" t="s">
        <v>17</v>
      </c>
      <c r="I25" s="52"/>
      <c r="J25" s="52"/>
      <c r="K25" s="52"/>
      <c r="L25" s="52"/>
      <c r="M25" s="52"/>
      <c r="N25" s="52" t="s">
        <v>233</v>
      </c>
      <c r="O25" s="52"/>
      <c r="P25" s="52" t="s">
        <v>334</v>
      </c>
      <c r="Q25" s="52"/>
      <c r="R25" s="52"/>
      <c r="S25" s="52"/>
      <c r="T25" s="52" t="s">
        <v>193</v>
      </c>
      <c r="U25" s="70" t="s">
        <v>881</v>
      </c>
      <c r="V25" s="70" t="s">
        <v>882</v>
      </c>
      <c r="W25" s="52"/>
      <c r="X25" s="16" t="s">
        <v>17</v>
      </c>
      <c r="Y25" s="16" t="s">
        <v>17</v>
      </c>
      <c r="Z25" s="16" t="s">
        <v>17</v>
      </c>
      <c r="AA25" s="16" t="s">
        <v>17</v>
      </c>
    </row>
    <row r="26" spans="1:28" x14ac:dyDescent="0.2">
      <c r="A26" s="52" t="s">
        <v>422</v>
      </c>
      <c r="B26" s="81">
        <v>7</v>
      </c>
      <c r="C26" s="81">
        <v>16335313</v>
      </c>
      <c r="D26" s="81" t="s">
        <v>411</v>
      </c>
      <c r="E26" s="81">
        <f t="shared" si="0"/>
        <v>7</v>
      </c>
      <c r="F26" s="52" t="s">
        <v>56</v>
      </c>
      <c r="G26" s="52" t="s">
        <v>66</v>
      </c>
      <c r="H26" s="52"/>
      <c r="I26" s="52"/>
      <c r="J26" s="52"/>
      <c r="K26" s="52"/>
      <c r="L26" s="52"/>
      <c r="M26" s="52" t="s">
        <v>197</v>
      </c>
      <c r="N26" s="52" t="s">
        <v>198</v>
      </c>
      <c r="O26" s="52" t="s">
        <v>199</v>
      </c>
      <c r="P26" s="52"/>
      <c r="Q26" s="52" t="s">
        <v>200</v>
      </c>
      <c r="R26" s="52" t="s">
        <v>201</v>
      </c>
      <c r="S26" s="52" t="s">
        <v>202</v>
      </c>
      <c r="T26" s="82" t="s">
        <v>203</v>
      </c>
      <c r="U26" s="70" t="s">
        <v>883</v>
      </c>
      <c r="V26" s="70" t="s">
        <v>884</v>
      </c>
      <c r="W26" s="52"/>
      <c r="X26" s="15" t="s">
        <v>996</v>
      </c>
      <c r="Y26" s="16" t="s">
        <v>997</v>
      </c>
      <c r="Z26" s="16" t="s">
        <v>998</v>
      </c>
      <c r="AA26" s="16" t="s">
        <v>1152</v>
      </c>
    </row>
    <row r="27" spans="1:28" x14ac:dyDescent="0.2">
      <c r="A27" s="52" t="s">
        <v>422</v>
      </c>
      <c r="B27" s="81">
        <v>9</v>
      </c>
      <c r="C27" s="81">
        <v>20390265</v>
      </c>
      <c r="D27" s="81" t="s">
        <v>408</v>
      </c>
      <c r="E27" s="81">
        <f t="shared" si="0"/>
        <v>6</v>
      </c>
      <c r="F27" s="52" t="s">
        <v>32</v>
      </c>
      <c r="G27" s="82" t="s">
        <v>17</v>
      </c>
      <c r="H27" s="82" t="s">
        <v>17</v>
      </c>
      <c r="I27" s="52"/>
      <c r="J27" s="52"/>
      <c r="K27" s="52" t="s">
        <v>204</v>
      </c>
      <c r="L27" s="52" t="s">
        <v>205</v>
      </c>
      <c r="M27" s="52" t="s">
        <v>206</v>
      </c>
      <c r="N27" s="52" t="s">
        <v>207</v>
      </c>
      <c r="O27" s="52" t="s">
        <v>208</v>
      </c>
      <c r="P27" s="52"/>
      <c r="Q27" s="52"/>
      <c r="R27" s="52"/>
      <c r="S27" s="52"/>
      <c r="T27" s="52" t="s">
        <v>209</v>
      </c>
      <c r="U27" s="70" t="s">
        <v>885</v>
      </c>
      <c r="V27" s="70" t="s">
        <v>886</v>
      </c>
      <c r="W27" s="52"/>
      <c r="X27" s="41" t="s">
        <v>1040</v>
      </c>
      <c r="Y27" s="16" t="s">
        <v>1042</v>
      </c>
      <c r="Z27" s="16" t="s">
        <v>1041</v>
      </c>
      <c r="AA27" s="16" t="s">
        <v>1179</v>
      </c>
    </row>
    <row r="28" spans="1:28" x14ac:dyDescent="0.2">
      <c r="A28" s="52" t="s">
        <v>422</v>
      </c>
      <c r="B28" s="81">
        <v>9</v>
      </c>
      <c r="C28" s="81">
        <v>20900134</v>
      </c>
      <c r="D28" s="81" t="s">
        <v>409</v>
      </c>
      <c r="E28" s="81">
        <f t="shared" si="0"/>
        <v>6</v>
      </c>
      <c r="F28" s="52" t="s">
        <v>32</v>
      </c>
      <c r="G28" s="52" t="s">
        <v>66</v>
      </c>
      <c r="H28" s="52"/>
      <c r="I28" s="52"/>
      <c r="J28" s="52"/>
      <c r="K28" s="52" t="s">
        <v>210</v>
      </c>
      <c r="L28" s="52" t="s">
        <v>211</v>
      </c>
      <c r="M28" s="52" t="s">
        <v>212</v>
      </c>
      <c r="N28" s="82" t="s">
        <v>213</v>
      </c>
      <c r="O28" s="82" t="s">
        <v>214</v>
      </c>
      <c r="P28" s="52"/>
      <c r="Q28" s="52"/>
      <c r="R28" s="52"/>
      <c r="S28" s="52"/>
      <c r="T28" s="52" t="s">
        <v>215</v>
      </c>
      <c r="U28" s="70" t="s">
        <v>888</v>
      </c>
      <c r="V28" s="70" t="s">
        <v>887</v>
      </c>
      <c r="W28" s="52"/>
      <c r="X28" s="16" t="s">
        <v>17</v>
      </c>
      <c r="Y28" s="16" t="s">
        <v>17</v>
      </c>
      <c r="Z28" s="16" t="s">
        <v>17</v>
      </c>
      <c r="AA28" s="16" t="s">
        <v>17</v>
      </c>
    </row>
    <row r="29" spans="1:28" x14ac:dyDescent="0.2">
      <c r="A29" s="52" t="s">
        <v>422</v>
      </c>
      <c r="B29" s="81">
        <v>10</v>
      </c>
      <c r="C29" s="81">
        <v>1615201</v>
      </c>
      <c r="D29" s="81" t="s">
        <v>409</v>
      </c>
      <c r="E29" s="81">
        <f t="shared" si="0"/>
        <v>5</v>
      </c>
      <c r="F29" s="52" t="s">
        <v>32</v>
      </c>
      <c r="G29" s="52" t="s">
        <v>66</v>
      </c>
      <c r="H29" s="52"/>
      <c r="I29" s="52"/>
      <c r="J29" s="52"/>
      <c r="K29" s="52" t="s">
        <v>221</v>
      </c>
      <c r="L29" s="52"/>
      <c r="M29" s="52" t="s">
        <v>222</v>
      </c>
      <c r="N29" s="52" t="s">
        <v>223</v>
      </c>
      <c r="O29" s="52"/>
      <c r="P29" s="52"/>
      <c r="Q29" s="52"/>
      <c r="R29" s="52"/>
      <c r="S29" s="52" t="s">
        <v>224</v>
      </c>
      <c r="T29" s="52" t="s">
        <v>225</v>
      </c>
      <c r="U29" s="70" t="s">
        <v>889</v>
      </c>
      <c r="V29" s="70" t="s">
        <v>890</v>
      </c>
      <c r="W29" s="52"/>
      <c r="X29" s="16" t="s">
        <v>17</v>
      </c>
      <c r="Y29" s="16" t="s">
        <v>17</v>
      </c>
      <c r="Z29" s="16" t="s">
        <v>17</v>
      </c>
      <c r="AA29" s="16" t="s">
        <v>17</v>
      </c>
    </row>
    <row r="30" spans="1:28" x14ac:dyDescent="0.2">
      <c r="A30" s="52" t="s">
        <v>422</v>
      </c>
      <c r="B30" s="81">
        <v>10</v>
      </c>
      <c r="C30" s="81">
        <v>10251760</v>
      </c>
      <c r="D30" s="81" t="s">
        <v>411</v>
      </c>
      <c r="E30" s="81">
        <f t="shared" si="0"/>
        <v>5</v>
      </c>
      <c r="F30" s="52" t="s">
        <v>38</v>
      </c>
      <c r="G30" s="82" t="s">
        <v>17</v>
      </c>
      <c r="H30" s="82" t="s">
        <v>17</v>
      </c>
      <c r="I30" s="52"/>
      <c r="J30" s="52"/>
      <c r="K30" s="52" t="s">
        <v>216</v>
      </c>
      <c r="L30" s="52"/>
      <c r="M30" s="52" t="s">
        <v>217</v>
      </c>
      <c r="N30" s="52" t="s">
        <v>218</v>
      </c>
      <c r="O30" s="52"/>
      <c r="P30" s="52"/>
      <c r="Q30" s="52"/>
      <c r="R30" s="52"/>
      <c r="S30" s="52" t="s">
        <v>219</v>
      </c>
      <c r="T30" s="52" t="s">
        <v>220</v>
      </c>
      <c r="U30" s="70" t="s">
        <v>891</v>
      </c>
      <c r="V30" s="70" t="s">
        <v>892</v>
      </c>
      <c r="W30" s="52"/>
      <c r="X30" s="41" t="s">
        <v>1043</v>
      </c>
      <c r="Y30" s="16" t="s">
        <v>1044</v>
      </c>
      <c r="Z30" s="16" t="s">
        <v>1045</v>
      </c>
      <c r="AA30" s="16" t="s">
        <v>1153</v>
      </c>
    </row>
    <row r="31" spans="1:28" x14ac:dyDescent="0.2">
      <c r="A31" s="52" t="s">
        <v>422</v>
      </c>
      <c r="B31" s="81">
        <v>10</v>
      </c>
      <c r="C31" s="81">
        <v>12108483</v>
      </c>
      <c r="D31" s="81" t="s">
        <v>411</v>
      </c>
      <c r="E31" s="81">
        <f t="shared" si="0"/>
        <v>1</v>
      </c>
      <c r="F31" s="52" t="s">
        <v>32</v>
      </c>
      <c r="G31" s="82" t="s">
        <v>17</v>
      </c>
      <c r="H31" s="82" t="s">
        <v>17</v>
      </c>
      <c r="I31" s="52"/>
      <c r="J31" s="52"/>
      <c r="K31" s="52"/>
      <c r="L31" s="52"/>
      <c r="M31" s="52"/>
      <c r="N31" s="52"/>
      <c r="O31" s="52" t="s">
        <v>226</v>
      </c>
      <c r="P31" s="52"/>
      <c r="Q31" s="52"/>
      <c r="R31" s="52"/>
      <c r="S31" s="52"/>
      <c r="T31" s="52"/>
      <c r="U31" s="70" t="s">
        <v>893</v>
      </c>
      <c r="V31" s="70" t="s">
        <v>894</v>
      </c>
      <c r="W31" s="52"/>
      <c r="X31" s="41" t="s">
        <v>1046</v>
      </c>
      <c r="Y31" s="16" t="s">
        <v>1047</v>
      </c>
      <c r="Z31" s="16" t="s">
        <v>1048</v>
      </c>
      <c r="AA31" s="16" t="s">
        <v>17</v>
      </c>
    </row>
    <row r="32" spans="1:28" x14ac:dyDescent="0.2">
      <c r="A32" s="52" t="s">
        <v>422</v>
      </c>
      <c r="B32" s="81">
        <v>10</v>
      </c>
      <c r="C32" s="81">
        <v>24758765</v>
      </c>
      <c r="D32" s="81" t="s">
        <v>409</v>
      </c>
      <c r="E32" s="81">
        <f t="shared" si="0"/>
        <v>5</v>
      </c>
      <c r="F32" s="52" t="s">
        <v>57</v>
      </c>
      <c r="G32" s="82" t="s">
        <v>17</v>
      </c>
      <c r="H32" s="82" t="s">
        <v>17</v>
      </c>
      <c r="I32" s="52"/>
      <c r="J32" s="52"/>
      <c r="K32" s="52" t="s">
        <v>227</v>
      </c>
      <c r="L32" s="52"/>
      <c r="M32" s="52" t="s">
        <v>228</v>
      </c>
      <c r="N32" s="52" t="s">
        <v>229</v>
      </c>
      <c r="O32" s="52"/>
      <c r="P32" s="52"/>
      <c r="Q32" s="52"/>
      <c r="R32" s="52"/>
      <c r="S32" s="52" t="s">
        <v>230</v>
      </c>
      <c r="T32" s="52" t="s">
        <v>231</v>
      </c>
      <c r="U32" s="70" t="s">
        <v>895</v>
      </c>
      <c r="V32" s="70" t="s">
        <v>896</v>
      </c>
      <c r="W32" s="52"/>
      <c r="X32" s="16" t="s">
        <v>17</v>
      </c>
      <c r="Y32" s="16" t="s">
        <v>17</v>
      </c>
      <c r="Z32" s="16" t="s">
        <v>17</v>
      </c>
      <c r="AA32" s="16" t="s">
        <v>17</v>
      </c>
    </row>
    <row r="33" spans="1:27" x14ac:dyDescent="0.2">
      <c r="A33" s="52" t="s">
        <v>422</v>
      </c>
      <c r="B33" s="81">
        <v>11</v>
      </c>
      <c r="C33" s="81">
        <v>25515827</v>
      </c>
      <c r="D33" s="81" t="s">
        <v>411</v>
      </c>
      <c r="E33" s="81">
        <f t="shared" si="0"/>
        <v>6</v>
      </c>
      <c r="F33" s="52" t="s">
        <v>45</v>
      </c>
      <c r="G33" s="82" t="s">
        <v>17</v>
      </c>
      <c r="H33" s="82" t="s">
        <v>17</v>
      </c>
      <c r="I33" s="52"/>
      <c r="J33" s="52"/>
      <c r="K33" s="52" t="s">
        <v>153</v>
      </c>
      <c r="L33" s="52" t="s">
        <v>232</v>
      </c>
      <c r="M33" s="52"/>
      <c r="N33" s="52" t="s">
        <v>233</v>
      </c>
      <c r="O33" s="52" t="s">
        <v>234</v>
      </c>
      <c r="P33" s="52"/>
      <c r="Q33" s="52" t="s">
        <v>235</v>
      </c>
      <c r="R33" s="52" t="s">
        <v>236</v>
      </c>
      <c r="S33" s="52"/>
      <c r="T33" s="52"/>
      <c r="U33" s="70" t="s">
        <v>897</v>
      </c>
      <c r="V33" s="70" t="s">
        <v>898</v>
      </c>
      <c r="W33" s="52"/>
      <c r="X33" s="41" t="s">
        <v>1049</v>
      </c>
      <c r="Y33" s="16" t="s">
        <v>1051</v>
      </c>
      <c r="Z33" s="16" t="s">
        <v>1050</v>
      </c>
      <c r="AA33" s="16" t="s">
        <v>1178</v>
      </c>
    </row>
    <row r="34" spans="1:27" x14ac:dyDescent="0.2">
      <c r="A34" s="52" t="s">
        <v>422</v>
      </c>
      <c r="B34" s="81">
        <v>12</v>
      </c>
      <c r="C34" s="81">
        <v>14004205</v>
      </c>
      <c r="D34" s="81" t="s">
        <v>409</v>
      </c>
      <c r="E34" s="81">
        <f t="shared" si="0"/>
        <v>7</v>
      </c>
      <c r="F34" s="52" t="s">
        <v>58</v>
      </c>
      <c r="G34" s="82" t="s">
        <v>17</v>
      </c>
      <c r="H34" s="82" t="s">
        <v>17</v>
      </c>
      <c r="I34" s="52"/>
      <c r="J34" s="52"/>
      <c r="K34" s="52"/>
      <c r="L34" s="52" t="s">
        <v>237</v>
      </c>
      <c r="M34" s="52" t="s">
        <v>238</v>
      </c>
      <c r="N34" s="52" t="s">
        <v>239</v>
      </c>
      <c r="O34" s="52" t="s">
        <v>240</v>
      </c>
      <c r="P34" s="52" t="s">
        <v>241</v>
      </c>
      <c r="Q34" s="52"/>
      <c r="R34" s="82" t="s">
        <v>242</v>
      </c>
      <c r="S34" s="52" t="s">
        <v>243</v>
      </c>
      <c r="T34" s="52"/>
      <c r="U34" s="70" t="s">
        <v>899</v>
      </c>
      <c r="V34" s="70" t="s">
        <v>900</v>
      </c>
      <c r="W34" s="52"/>
      <c r="X34" s="16" t="s">
        <v>17</v>
      </c>
      <c r="Y34" s="16" t="s">
        <v>17</v>
      </c>
      <c r="Z34" s="16" t="s">
        <v>17</v>
      </c>
      <c r="AA34" s="16" t="s">
        <v>17</v>
      </c>
    </row>
    <row r="35" spans="1:27" x14ac:dyDescent="0.2">
      <c r="A35" s="52" t="s">
        <v>422</v>
      </c>
      <c r="B35" s="81">
        <v>13</v>
      </c>
      <c r="C35" s="81">
        <v>8761902</v>
      </c>
      <c r="D35" s="81" t="s">
        <v>410</v>
      </c>
      <c r="E35" s="81">
        <f t="shared" si="0"/>
        <v>1</v>
      </c>
      <c r="F35" s="52" t="s">
        <v>32</v>
      </c>
      <c r="G35" s="52"/>
      <c r="H35" s="52" t="s">
        <v>62</v>
      </c>
      <c r="I35" s="52"/>
      <c r="J35" s="52"/>
      <c r="K35" s="52"/>
      <c r="L35" s="52"/>
      <c r="M35" s="52"/>
      <c r="N35" s="52"/>
      <c r="O35" s="52"/>
      <c r="P35" s="52"/>
      <c r="Q35" s="52" t="s">
        <v>254</v>
      </c>
      <c r="R35" s="52"/>
      <c r="S35" s="52"/>
      <c r="T35" s="52"/>
      <c r="U35" s="70" t="s">
        <v>901</v>
      </c>
      <c r="V35" s="70" t="s">
        <v>902</v>
      </c>
      <c r="W35" s="52" t="s">
        <v>385</v>
      </c>
      <c r="X35" s="41" t="s">
        <v>1052</v>
      </c>
      <c r="Y35" s="16" t="s">
        <v>1053</v>
      </c>
      <c r="Z35" s="16" t="s">
        <v>1054</v>
      </c>
      <c r="AA35" s="16" t="s">
        <v>1177</v>
      </c>
    </row>
    <row r="36" spans="1:27" x14ac:dyDescent="0.2">
      <c r="A36" s="52" t="s">
        <v>422</v>
      </c>
      <c r="B36" s="81">
        <v>13</v>
      </c>
      <c r="C36" s="81">
        <v>9504719</v>
      </c>
      <c r="D36" s="81" t="s">
        <v>408</v>
      </c>
      <c r="E36" s="81">
        <f t="shared" si="0"/>
        <v>7</v>
      </c>
      <c r="F36" s="52" t="s">
        <v>56</v>
      </c>
      <c r="G36" s="52" t="s">
        <v>66</v>
      </c>
      <c r="H36" s="52"/>
      <c r="I36" s="52"/>
      <c r="J36" s="52"/>
      <c r="K36" s="52" t="s">
        <v>244</v>
      </c>
      <c r="L36" s="71" t="s">
        <v>871</v>
      </c>
      <c r="M36" s="82" t="s">
        <v>245</v>
      </c>
      <c r="N36" s="52" t="s">
        <v>246</v>
      </c>
      <c r="O36" s="52"/>
      <c r="P36" s="52" t="s">
        <v>246</v>
      </c>
      <c r="Q36" s="52"/>
      <c r="R36" s="82" t="s">
        <v>223</v>
      </c>
      <c r="S36" s="52" t="s">
        <v>247</v>
      </c>
      <c r="T36" s="52"/>
      <c r="U36" s="70" t="s">
        <v>904</v>
      </c>
      <c r="V36" s="70" t="s">
        <v>903</v>
      </c>
      <c r="W36" s="52" t="s">
        <v>385</v>
      </c>
      <c r="X36" s="15" t="s">
        <v>1175</v>
      </c>
      <c r="Y36" s="16" t="s">
        <v>1055</v>
      </c>
      <c r="Z36" s="16" t="s">
        <v>1056</v>
      </c>
      <c r="AA36" s="16" t="s">
        <v>1176</v>
      </c>
    </row>
    <row r="37" spans="1:27" x14ac:dyDescent="0.2">
      <c r="A37" s="52" t="s">
        <v>422</v>
      </c>
      <c r="B37" s="81">
        <v>13</v>
      </c>
      <c r="C37" s="81">
        <v>13359050</v>
      </c>
      <c r="D37" s="81" t="s">
        <v>410</v>
      </c>
      <c r="E37" s="81">
        <f t="shared" si="0"/>
        <v>7</v>
      </c>
      <c r="F37" s="52" t="s">
        <v>51</v>
      </c>
      <c r="G37" s="52"/>
      <c r="H37" s="52" t="s">
        <v>62</v>
      </c>
      <c r="I37" s="52"/>
      <c r="J37" s="52"/>
      <c r="K37" s="52" t="s">
        <v>248</v>
      </c>
      <c r="L37" s="70" t="s">
        <v>50</v>
      </c>
      <c r="M37" s="70" t="s">
        <v>249</v>
      </c>
      <c r="N37" s="70" t="s">
        <v>250</v>
      </c>
      <c r="O37" s="52"/>
      <c r="P37" s="70" t="s">
        <v>251</v>
      </c>
      <c r="Q37" s="52"/>
      <c r="R37" s="70" t="s">
        <v>252</v>
      </c>
      <c r="S37" s="52" t="s">
        <v>253</v>
      </c>
      <c r="T37" s="52"/>
      <c r="U37" s="70" t="s">
        <v>905</v>
      </c>
      <c r="V37" s="70" t="s">
        <v>906</v>
      </c>
      <c r="W37" s="52"/>
      <c r="X37" s="15" t="s">
        <v>1057</v>
      </c>
      <c r="Y37" s="16" t="s">
        <v>1058</v>
      </c>
      <c r="Z37" s="16" t="s">
        <v>1059</v>
      </c>
      <c r="AA37" s="16" t="s">
        <v>1174</v>
      </c>
    </row>
    <row r="38" spans="1:27" x14ac:dyDescent="0.2">
      <c r="A38" s="52" t="s">
        <v>422</v>
      </c>
      <c r="B38" s="81">
        <v>15</v>
      </c>
      <c r="C38" s="81">
        <v>12757632</v>
      </c>
      <c r="D38" s="81" t="s">
        <v>408</v>
      </c>
      <c r="E38" s="81">
        <f t="shared" si="0"/>
        <v>2</v>
      </c>
      <c r="F38" s="52" t="s">
        <v>31</v>
      </c>
      <c r="G38" s="82" t="s">
        <v>17</v>
      </c>
      <c r="H38" s="82" t="s">
        <v>17</v>
      </c>
      <c r="I38" s="52"/>
      <c r="J38" s="52"/>
      <c r="K38" s="52" t="s">
        <v>256</v>
      </c>
      <c r="L38" s="52"/>
      <c r="M38" s="52"/>
      <c r="N38" s="52"/>
      <c r="O38" s="52"/>
      <c r="P38" s="52" t="s">
        <v>257</v>
      </c>
      <c r="Q38" s="52"/>
      <c r="R38" s="52"/>
      <c r="S38" s="52"/>
      <c r="T38" s="52"/>
      <c r="U38" s="70" t="s">
        <v>907</v>
      </c>
      <c r="V38" s="70" t="s">
        <v>908</v>
      </c>
      <c r="W38" s="52" t="s">
        <v>385</v>
      </c>
      <c r="X38" s="15" t="s">
        <v>1060</v>
      </c>
      <c r="Y38" s="16" t="s">
        <v>1061</v>
      </c>
      <c r="Z38" s="16" t="s">
        <v>1062</v>
      </c>
      <c r="AA38" s="16" t="s">
        <v>1173</v>
      </c>
    </row>
    <row r="39" spans="1:27" x14ac:dyDescent="0.2">
      <c r="A39" s="52" t="s">
        <v>422</v>
      </c>
      <c r="B39" s="81">
        <v>15</v>
      </c>
      <c r="C39" s="81">
        <v>12886438</v>
      </c>
      <c r="D39" s="81" t="s">
        <v>408</v>
      </c>
      <c r="E39" s="81">
        <f t="shared" si="0"/>
        <v>2</v>
      </c>
      <c r="F39" s="52" t="s">
        <v>45</v>
      </c>
      <c r="G39" s="52" t="s">
        <v>66</v>
      </c>
      <c r="H39" s="52"/>
      <c r="I39" s="52"/>
      <c r="J39" s="52"/>
      <c r="K39" s="52" t="s">
        <v>121</v>
      </c>
      <c r="L39" s="52"/>
      <c r="M39" s="52"/>
      <c r="N39" s="52"/>
      <c r="O39" s="52"/>
      <c r="P39" s="52" t="s">
        <v>258</v>
      </c>
      <c r="Q39" s="52"/>
      <c r="R39" s="52"/>
      <c r="S39" s="52"/>
      <c r="T39" s="52"/>
      <c r="U39" s="70" t="s">
        <v>909</v>
      </c>
      <c r="V39" s="70" t="s">
        <v>910</v>
      </c>
      <c r="W39" s="52"/>
      <c r="X39" s="15" t="s">
        <v>1167</v>
      </c>
      <c r="Y39" s="16" t="s">
        <v>1063</v>
      </c>
      <c r="Z39" s="16" t="s">
        <v>1064</v>
      </c>
      <c r="AA39" s="16" t="s">
        <v>1172</v>
      </c>
    </row>
    <row r="40" spans="1:27" x14ac:dyDescent="0.2">
      <c r="A40" s="52" t="s">
        <v>422</v>
      </c>
      <c r="B40" s="81">
        <v>15</v>
      </c>
      <c r="C40" s="81">
        <v>16544208</v>
      </c>
      <c r="D40" s="81" t="s">
        <v>408</v>
      </c>
      <c r="E40" s="81">
        <f t="shared" si="0"/>
        <v>2</v>
      </c>
      <c r="F40" s="52" t="s">
        <v>56</v>
      </c>
      <c r="G40" s="52" t="s">
        <v>66</v>
      </c>
      <c r="H40" s="82"/>
      <c r="I40" s="52"/>
      <c r="J40" s="52"/>
      <c r="K40" s="52" t="s">
        <v>33</v>
      </c>
      <c r="L40" s="52"/>
      <c r="M40" s="52"/>
      <c r="N40" s="52"/>
      <c r="O40" s="52"/>
      <c r="P40" s="52" t="s">
        <v>255</v>
      </c>
      <c r="Q40" s="52"/>
      <c r="R40" s="52"/>
      <c r="S40" s="52"/>
      <c r="T40" s="52"/>
      <c r="U40" s="70" t="s">
        <v>765</v>
      </c>
      <c r="V40" s="70" t="s">
        <v>766</v>
      </c>
      <c r="W40" s="52"/>
      <c r="X40" s="15" t="s">
        <v>1065</v>
      </c>
      <c r="Y40" s="16" t="s">
        <v>1066</v>
      </c>
      <c r="Z40" s="16" t="s">
        <v>1067</v>
      </c>
      <c r="AA40" s="16" t="s">
        <v>1171</v>
      </c>
    </row>
    <row r="41" spans="1:27" x14ac:dyDescent="0.2">
      <c r="A41" s="52" t="s">
        <v>422</v>
      </c>
      <c r="B41" s="81">
        <v>16</v>
      </c>
      <c r="C41" s="81">
        <v>18177567</v>
      </c>
      <c r="D41" s="81" t="s">
        <v>410</v>
      </c>
      <c r="E41" s="81">
        <f t="shared" si="0"/>
        <v>7</v>
      </c>
      <c r="F41" s="52" t="s">
        <v>45</v>
      </c>
      <c r="G41" s="52" t="s">
        <v>17</v>
      </c>
      <c r="H41" s="52" t="s">
        <v>17</v>
      </c>
      <c r="I41" s="52"/>
      <c r="J41" s="52"/>
      <c r="K41" s="52" t="s">
        <v>264</v>
      </c>
      <c r="L41" s="52" t="s">
        <v>266</v>
      </c>
      <c r="M41" s="52" t="s">
        <v>265</v>
      </c>
      <c r="N41" s="52"/>
      <c r="O41" s="52"/>
      <c r="P41" s="52" t="s">
        <v>267</v>
      </c>
      <c r="Q41" s="52" t="s">
        <v>268</v>
      </c>
      <c r="R41" s="52"/>
      <c r="S41" s="52" t="s">
        <v>269</v>
      </c>
      <c r="T41" s="52" t="s">
        <v>270</v>
      </c>
      <c r="U41" s="70" t="s">
        <v>912</v>
      </c>
      <c r="V41" s="70" t="s">
        <v>911</v>
      </c>
      <c r="W41" s="52" t="s">
        <v>385</v>
      </c>
      <c r="X41" s="15" t="s">
        <v>1068</v>
      </c>
      <c r="Y41" s="16" t="s">
        <v>1069</v>
      </c>
      <c r="Z41" s="16" t="s">
        <v>1070</v>
      </c>
      <c r="AA41" s="16" t="s">
        <v>1170</v>
      </c>
    </row>
    <row r="42" spans="1:27" x14ac:dyDescent="0.2">
      <c r="A42" s="52" t="s">
        <v>422</v>
      </c>
      <c r="B42" s="81">
        <v>16</v>
      </c>
      <c r="C42" s="81">
        <v>21936578</v>
      </c>
      <c r="D42" s="81" t="s">
        <v>408</v>
      </c>
      <c r="E42" s="81">
        <f t="shared" si="0"/>
        <v>5</v>
      </c>
      <c r="F42" s="52" t="s">
        <v>56</v>
      </c>
      <c r="G42" s="52" t="s">
        <v>17</v>
      </c>
      <c r="H42" s="52" t="s">
        <v>17</v>
      </c>
      <c r="I42" s="52"/>
      <c r="J42" s="52"/>
      <c r="K42" s="52" t="s">
        <v>259</v>
      </c>
      <c r="L42" s="52" t="s">
        <v>260</v>
      </c>
      <c r="M42" s="52" t="s">
        <v>261</v>
      </c>
      <c r="N42" s="52"/>
      <c r="O42" s="52"/>
      <c r="P42" s="52"/>
      <c r="Q42" s="52" t="s">
        <v>262</v>
      </c>
      <c r="R42" s="52"/>
      <c r="S42" s="52"/>
      <c r="T42" s="52" t="s">
        <v>263</v>
      </c>
      <c r="U42" s="70" t="s">
        <v>913</v>
      </c>
      <c r="V42" s="70" t="s">
        <v>914</v>
      </c>
      <c r="W42" s="52"/>
      <c r="X42" s="15" t="s">
        <v>1166</v>
      </c>
      <c r="Y42" s="16" t="s">
        <v>1071</v>
      </c>
      <c r="Z42" s="16" t="s">
        <v>1072</v>
      </c>
      <c r="AA42" s="16" t="s">
        <v>1169</v>
      </c>
    </row>
    <row r="43" spans="1:27" x14ac:dyDescent="0.2">
      <c r="A43" s="52" t="s">
        <v>422</v>
      </c>
      <c r="B43" s="81">
        <v>16</v>
      </c>
      <c r="C43" s="81">
        <v>29268860</v>
      </c>
      <c r="D43" s="81" t="s">
        <v>409</v>
      </c>
      <c r="E43" s="81">
        <f t="shared" si="0"/>
        <v>6</v>
      </c>
      <c r="F43" s="52" t="s">
        <v>57</v>
      </c>
      <c r="G43" s="52" t="s">
        <v>17</v>
      </c>
      <c r="H43" s="52" t="s">
        <v>17</v>
      </c>
      <c r="I43" s="52"/>
      <c r="J43" s="52"/>
      <c r="K43" s="52" t="s">
        <v>271</v>
      </c>
      <c r="L43" s="52" t="s">
        <v>272</v>
      </c>
      <c r="M43" s="52" t="s">
        <v>273</v>
      </c>
      <c r="N43" s="52"/>
      <c r="O43" s="52"/>
      <c r="P43" s="52" t="s">
        <v>275</v>
      </c>
      <c r="Q43" s="82" t="s">
        <v>135</v>
      </c>
      <c r="R43" s="82" t="s">
        <v>274</v>
      </c>
      <c r="S43" s="52"/>
      <c r="T43" s="52"/>
      <c r="U43" s="70" t="s">
        <v>915</v>
      </c>
      <c r="V43" s="70" t="s">
        <v>916</v>
      </c>
      <c r="W43" s="52"/>
      <c r="X43" s="16" t="s">
        <v>17</v>
      </c>
      <c r="Y43" s="16" t="s">
        <v>17</v>
      </c>
      <c r="Z43" s="16" t="s">
        <v>17</v>
      </c>
      <c r="AA43" s="16" t="s">
        <v>17</v>
      </c>
    </row>
    <row r="44" spans="1:27" x14ac:dyDescent="0.2">
      <c r="A44" s="52" t="s">
        <v>422</v>
      </c>
      <c r="B44" s="81">
        <v>17</v>
      </c>
      <c r="C44" s="81">
        <v>11684883</v>
      </c>
      <c r="D44" s="81" t="s">
        <v>408</v>
      </c>
      <c r="E44" s="81">
        <f t="shared" si="0"/>
        <v>7</v>
      </c>
      <c r="F44" s="52" t="s">
        <v>32</v>
      </c>
      <c r="G44" s="52" t="s">
        <v>17</v>
      </c>
      <c r="H44" s="52" t="s">
        <v>17</v>
      </c>
      <c r="I44" s="52"/>
      <c r="J44" s="52"/>
      <c r="K44" s="52"/>
      <c r="L44" s="52"/>
      <c r="M44" s="52" t="s">
        <v>247</v>
      </c>
      <c r="N44" s="52" t="s">
        <v>281</v>
      </c>
      <c r="O44" s="52" t="s">
        <v>282</v>
      </c>
      <c r="P44" s="52" t="s">
        <v>283</v>
      </c>
      <c r="Q44" s="52"/>
      <c r="R44" s="52" t="s">
        <v>284</v>
      </c>
      <c r="S44" s="52" t="s">
        <v>285</v>
      </c>
      <c r="T44" s="52" t="s">
        <v>286</v>
      </c>
      <c r="U44" s="70" t="s">
        <v>917</v>
      </c>
      <c r="V44" s="70" t="s">
        <v>918</v>
      </c>
      <c r="W44" s="52"/>
      <c r="X44" s="15" t="s">
        <v>1165</v>
      </c>
      <c r="Y44" s="16" t="s">
        <v>1073</v>
      </c>
      <c r="Z44" s="16" t="s">
        <v>1074</v>
      </c>
      <c r="AA44" s="16" t="s">
        <v>1168</v>
      </c>
    </row>
    <row r="45" spans="1:27" x14ac:dyDescent="0.2">
      <c r="A45" s="52" t="s">
        <v>422</v>
      </c>
      <c r="B45" s="81">
        <v>17</v>
      </c>
      <c r="C45" s="81">
        <v>15715393</v>
      </c>
      <c r="D45" s="81" t="s">
        <v>408</v>
      </c>
      <c r="E45" s="81">
        <f t="shared" si="0"/>
        <v>6</v>
      </c>
      <c r="F45" s="52" t="s">
        <v>31</v>
      </c>
      <c r="G45" s="52" t="s">
        <v>17</v>
      </c>
      <c r="H45" s="52" t="s">
        <v>17</v>
      </c>
      <c r="I45" s="52"/>
      <c r="J45" s="52"/>
      <c r="K45" s="52"/>
      <c r="L45" s="52"/>
      <c r="M45" s="52" t="s">
        <v>276</v>
      </c>
      <c r="N45" s="52" t="s">
        <v>277</v>
      </c>
      <c r="O45" s="52" t="s">
        <v>278</v>
      </c>
      <c r="P45" s="52" t="s">
        <v>279</v>
      </c>
      <c r="Q45" s="52"/>
      <c r="R45" s="52"/>
      <c r="S45" s="71" t="s">
        <v>870</v>
      </c>
      <c r="T45" s="52" t="s">
        <v>280</v>
      </c>
      <c r="U45" s="70" t="s">
        <v>919</v>
      </c>
      <c r="V45" s="70" t="s">
        <v>920</v>
      </c>
      <c r="W45" s="52"/>
      <c r="X45" s="15" t="s">
        <v>1076</v>
      </c>
      <c r="Y45" s="16" t="s">
        <v>1075</v>
      </c>
      <c r="Z45" s="16" t="s">
        <v>1077</v>
      </c>
      <c r="AA45" s="16" t="s">
        <v>1164</v>
      </c>
    </row>
    <row r="46" spans="1:27" x14ac:dyDescent="0.2">
      <c r="A46" s="52" t="s">
        <v>422</v>
      </c>
      <c r="B46" s="81">
        <v>18</v>
      </c>
      <c r="C46" s="81">
        <v>585316</v>
      </c>
      <c r="D46" s="81" t="s">
        <v>408</v>
      </c>
      <c r="E46" s="81">
        <f t="shared" si="0"/>
        <v>1</v>
      </c>
      <c r="F46" s="52" t="s">
        <v>32</v>
      </c>
      <c r="G46" s="52" t="s">
        <v>17</v>
      </c>
      <c r="H46" s="52" t="s">
        <v>17</v>
      </c>
      <c r="I46" s="52"/>
      <c r="J46" s="52"/>
      <c r="K46" s="52"/>
      <c r="L46" s="52"/>
      <c r="M46" s="52"/>
      <c r="N46" s="52" t="s">
        <v>293</v>
      </c>
      <c r="O46" s="52"/>
      <c r="P46" s="52"/>
      <c r="Q46" s="52"/>
      <c r="R46" s="52"/>
      <c r="S46" s="52"/>
      <c r="T46" s="52"/>
      <c r="U46" s="70" t="s">
        <v>921</v>
      </c>
      <c r="V46" s="70" t="s">
        <v>922</v>
      </c>
      <c r="W46" s="52"/>
      <c r="X46" s="15" t="s">
        <v>1078</v>
      </c>
      <c r="Y46" s="16" t="s">
        <v>1079</v>
      </c>
      <c r="Z46" s="16" t="s">
        <v>1080</v>
      </c>
      <c r="AA46" s="16" t="s">
        <v>17</v>
      </c>
    </row>
    <row r="47" spans="1:27" x14ac:dyDescent="0.2">
      <c r="A47" s="52" t="s">
        <v>422</v>
      </c>
      <c r="B47" s="81">
        <v>18</v>
      </c>
      <c r="C47" s="81">
        <v>9042785</v>
      </c>
      <c r="D47" s="86" t="s">
        <v>409</v>
      </c>
      <c r="E47" s="81">
        <f t="shared" si="0"/>
        <v>2</v>
      </c>
      <c r="F47" s="52" t="s">
        <v>61</v>
      </c>
      <c r="G47" s="52" t="s">
        <v>66</v>
      </c>
      <c r="H47" s="52"/>
      <c r="I47" s="52"/>
      <c r="J47" s="52"/>
      <c r="K47" s="52"/>
      <c r="L47" s="52" t="s">
        <v>304</v>
      </c>
      <c r="M47" s="52"/>
      <c r="N47" s="52"/>
      <c r="O47" s="52"/>
      <c r="P47" s="52" t="s">
        <v>305</v>
      </c>
      <c r="Q47" s="52"/>
      <c r="R47" s="52"/>
      <c r="S47" s="52"/>
      <c r="T47" s="52"/>
      <c r="U47" s="70" t="s">
        <v>842</v>
      </c>
      <c r="V47" s="70" t="s">
        <v>843</v>
      </c>
      <c r="W47" s="52"/>
      <c r="X47" s="15" t="s">
        <v>1081</v>
      </c>
      <c r="Y47" s="16" t="s">
        <v>1082</v>
      </c>
      <c r="Z47" s="16" t="s">
        <v>1083</v>
      </c>
      <c r="AA47" s="16" t="s">
        <v>1163</v>
      </c>
    </row>
    <row r="48" spans="1:27" x14ac:dyDescent="0.2">
      <c r="A48" s="52" t="s">
        <v>422</v>
      </c>
      <c r="B48" s="81">
        <v>18</v>
      </c>
      <c r="C48" s="81">
        <v>17653305</v>
      </c>
      <c r="D48" s="81" t="s">
        <v>409</v>
      </c>
      <c r="E48" s="81">
        <f t="shared" si="0"/>
        <v>7</v>
      </c>
      <c r="F48" s="52" t="s">
        <v>38</v>
      </c>
      <c r="G48" s="52" t="s">
        <v>17</v>
      </c>
      <c r="H48" s="52" t="s">
        <v>17</v>
      </c>
      <c r="I48" s="52"/>
      <c r="J48" s="52"/>
      <c r="K48" s="52"/>
      <c r="L48" s="52"/>
      <c r="M48" s="52" t="s">
        <v>287</v>
      </c>
      <c r="N48" s="52" t="s">
        <v>288</v>
      </c>
      <c r="O48" s="52" t="s">
        <v>289</v>
      </c>
      <c r="P48" s="52" t="s">
        <v>290</v>
      </c>
      <c r="Q48" s="52" t="s">
        <v>291</v>
      </c>
      <c r="R48" s="52" t="s">
        <v>292</v>
      </c>
      <c r="S48" s="52" t="s">
        <v>216</v>
      </c>
      <c r="T48" s="52"/>
      <c r="U48" s="70" t="s">
        <v>841</v>
      </c>
      <c r="V48" s="70" t="s">
        <v>840</v>
      </c>
      <c r="W48" s="52"/>
      <c r="X48" s="16" t="s">
        <v>17</v>
      </c>
      <c r="Y48" s="16" t="s">
        <v>17</v>
      </c>
      <c r="Z48" s="16" t="s">
        <v>17</v>
      </c>
      <c r="AA48" s="16" t="s">
        <v>17</v>
      </c>
    </row>
    <row r="49" spans="1:27" x14ac:dyDescent="0.2">
      <c r="A49" s="52" t="s">
        <v>422</v>
      </c>
      <c r="B49" s="81">
        <v>18</v>
      </c>
      <c r="C49" s="81">
        <v>18041556</v>
      </c>
      <c r="D49" s="81" t="s">
        <v>408</v>
      </c>
      <c r="E49" s="81">
        <f t="shared" si="0"/>
        <v>1</v>
      </c>
      <c r="F49" s="52" t="s">
        <v>32</v>
      </c>
      <c r="G49" s="52"/>
      <c r="H49" s="52" t="s">
        <v>62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 t="s">
        <v>294</v>
      </c>
      <c r="U49" s="70" t="s">
        <v>838</v>
      </c>
      <c r="V49" s="70" t="s">
        <v>839</v>
      </c>
      <c r="W49" s="52"/>
      <c r="X49" s="15" t="s">
        <v>1161</v>
      </c>
      <c r="Y49" s="16" t="s">
        <v>1084</v>
      </c>
      <c r="Z49" s="16" t="s">
        <v>1085</v>
      </c>
      <c r="AA49" s="16" t="s">
        <v>1162</v>
      </c>
    </row>
    <row r="50" spans="1:27" x14ac:dyDescent="0.2">
      <c r="A50" s="52" t="s">
        <v>422</v>
      </c>
      <c r="B50" s="81">
        <v>18</v>
      </c>
      <c r="C50" s="81">
        <v>19508018</v>
      </c>
      <c r="D50" s="81" t="s">
        <v>410</v>
      </c>
      <c r="E50" s="81">
        <f t="shared" si="0"/>
        <v>9</v>
      </c>
      <c r="F50" s="52" t="s">
        <v>58</v>
      </c>
      <c r="G50" s="52"/>
      <c r="H50" s="52" t="s">
        <v>62</v>
      </c>
      <c r="I50" s="52"/>
      <c r="J50" s="52"/>
      <c r="K50" s="52" t="s">
        <v>295</v>
      </c>
      <c r="L50" s="52" t="s">
        <v>296</v>
      </c>
      <c r="M50" s="52" t="s">
        <v>297</v>
      </c>
      <c r="N50" s="52" t="s">
        <v>298</v>
      </c>
      <c r="O50" s="82" t="s">
        <v>299</v>
      </c>
      <c r="P50" s="82" t="s">
        <v>300</v>
      </c>
      <c r="Q50" s="52" t="s">
        <v>301</v>
      </c>
      <c r="R50" s="52" t="s">
        <v>302</v>
      </c>
      <c r="S50" s="52" t="s">
        <v>303</v>
      </c>
      <c r="T50" s="52"/>
      <c r="U50" s="70" t="s">
        <v>836</v>
      </c>
      <c r="V50" s="70" t="s">
        <v>837</v>
      </c>
      <c r="W50" s="52"/>
      <c r="X50" s="15" t="s">
        <v>1087</v>
      </c>
      <c r="Y50" s="16" t="s">
        <v>1086</v>
      </c>
      <c r="Z50" s="16" t="s">
        <v>1088</v>
      </c>
      <c r="AA50" s="16" t="s">
        <v>17</v>
      </c>
    </row>
    <row r="51" spans="1:27" x14ac:dyDescent="0.2">
      <c r="A51" s="52" t="s">
        <v>422</v>
      </c>
      <c r="B51" s="81">
        <v>19</v>
      </c>
      <c r="C51" s="81">
        <v>2059642</v>
      </c>
      <c r="D51" s="81" t="s">
        <v>411</v>
      </c>
      <c r="E51" s="81">
        <f t="shared" si="0"/>
        <v>3</v>
      </c>
      <c r="F51" s="52" t="s">
        <v>56</v>
      </c>
      <c r="G51" s="52" t="s">
        <v>17</v>
      </c>
      <c r="H51" s="52" t="s">
        <v>17</v>
      </c>
      <c r="I51" s="52"/>
      <c r="J51" s="52"/>
      <c r="K51" s="52"/>
      <c r="L51" s="52"/>
      <c r="M51" s="52" t="s">
        <v>306</v>
      </c>
      <c r="N51" s="52"/>
      <c r="O51" s="52"/>
      <c r="P51" s="52" t="s">
        <v>307</v>
      </c>
      <c r="Q51" s="52"/>
      <c r="R51" s="52"/>
      <c r="S51" s="52" t="s">
        <v>308</v>
      </c>
      <c r="T51" s="52"/>
      <c r="U51" s="70" t="s">
        <v>835</v>
      </c>
      <c r="V51" s="70" t="s">
        <v>834</v>
      </c>
      <c r="W51" s="52"/>
      <c r="X51" s="15" t="s">
        <v>1089</v>
      </c>
      <c r="Y51" s="16" t="s">
        <v>1090</v>
      </c>
      <c r="Z51" s="16" t="s">
        <v>1091</v>
      </c>
      <c r="AA51" s="16" t="s">
        <v>1160</v>
      </c>
    </row>
    <row r="52" spans="1:27" x14ac:dyDescent="0.2">
      <c r="A52" s="52" t="s">
        <v>422</v>
      </c>
      <c r="B52" s="81">
        <v>19</v>
      </c>
      <c r="C52" s="81">
        <v>2112123</v>
      </c>
      <c r="D52" s="81" t="s">
        <v>409</v>
      </c>
      <c r="E52" s="81">
        <f t="shared" si="0"/>
        <v>3</v>
      </c>
      <c r="F52" s="52" t="s">
        <v>61</v>
      </c>
      <c r="G52" s="52"/>
      <c r="H52" s="52" t="s">
        <v>62</v>
      </c>
      <c r="I52" s="52"/>
      <c r="J52" s="52"/>
      <c r="K52" s="52"/>
      <c r="L52" s="52"/>
      <c r="M52" s="52" t="s">
        <v>316</v>
      </c>
      <c r="N52" s="52"/>
      <c r="O52" s="52"/>
      <c r="P52" s="52" t="s">
        <v>317</v>
      </c>
      <c r="Q52" s="52"/>
      <c r="R52" s="52"/>
      <c r="S52" s="52" t="s">
        <v>318</v>
      </c>
      <c r="T52" s="52"/>
      <c r="U52" s="70" t="s">
        <v>833</v>
      </c>
      <c r="V52" s="70" t="s">
        <v>832</v>
      </c>
      <c r="W52" s="52"/>
      <c r="X52" s="16" t="s">
        <v>17</v>
      </c>
      <c r="Y52" s="16" t="s">
        <v>17</v>
      </c>
      <c r="Z52" s="16" t="s">
        <v>17</v>
      </c>
      <c r="AA52" s="16" t="s">
        <v>17</v>
      </c>
    </row>
    <row r="53" spans="1:27" x14ac:dyDescent="0.2">
      <c r="A53" s="52" t="s">
        <v>422</v>
      </c>
      <c r="B53" s="81">
        <v>19</v>
      </c>
      <c r="C53" s="81">
        <v>3492076</v>
      </c>
      <c r="D53" s="81" t="s">
        <v>411</v>
      </c>
      <c r="E53" s="81">
        <f t="shared" si="0"/>
        <v>1</v>
      </c>
      <c r="F53" s="52" t="s">
        <v>45</v>
      </c>
      <c r="G53" s="52" t="s">
        <v>17</v>
      </c>
      <c r="H53" s="52" t="s">
        <v>17</v>
      </c>
      <c r="I53" s="52"/>
      <c r="J53" s="52"/>
      <c r="K53" s="52"/>
      <c r="L53" s="52"/>
      <c r="M53" s="52"/>
      <c r="N53" s="52"/>
      <c r="O53" s="52" t="s">
        <v>314</v>
      </c>
      <c r="P53" s="52"/>
      <c r="Q53" s="52"/>
      <c r="R53" s="52"/>
      <c r="S53" s="52"/>
      <c r="T53" s="52"/>
      <c r="U53" s="70" t="s">
        <v>830</v>
      </c>
      <c r="V53" s="70" t="s">
        <v>831</v>
      </c>
      <c r="W53" s="52"/>
      <c r="X53" s="15" t="s">
        <v>1092</v>
      </c>
      <c r="Y53" s="16" t="s">
        <v>1093</v>
      </c>
      <c r="Z53" s="16" t="s">
        <v>1094</v>
      </c>
      <c r="AA53" s="16" t="s">
        <v>17</v>
      </c>
    </row>
    <row r="54" spans="1:27" x14ac:dyDescent="0.2">
      <c r="A54" s="52" t="s">
        <v>422</v>
      </c>
      <c r="B54" s="81">
        <v>19</v>
      </c>
      <c r="C54" s="81">
        <v>4927331</v>
      </c>
      <c r="D54" s="81" t="s">
        <v>408</v>
      </c>
      <c r="E54" s="81">
        <f t="shared" si="0"/>
        <v>6</v>
      </c>
      <c r="F54" s="52" t="s">
        <v>31</v>
      </c>
      <c r="G54" s="52" t="s">
        <v>66</v>
      </c>
      <c r="H54" s="52"/>
      <c r="I54" s="52"/>
      <c r="J54" s="52"/>
      <c r="K54" s="52"/>
      <c r="L54" s="52"/>
      <c r="M54" s="52"/>
      <c r="N54" s="52" t="s">
        <v>309</v>
      </c>
      <c r="O54" s="52" t="s">
        <v>310</v>
      </c>
      <c r="P54" s="52"/>
      <c r="Q54" s="52" t="s">
        <v>311</v>
      </c>
      <c r="R54" s="52" t="s">
        <v>312</v>
      </c>
      <c r="S54" s="52" t="s">
        <v>280</v>
      </c>
      <c r="T54" s="52" t="s">
        <v>313</v>
      </c>
      <c r="U54" s="70" t="s">
        <v>825</v>
      </c>
      <c r="V54" s="70" t="s">
        <v>829</v>
      </c>
      <c r="W54" s="52"/>
      <c r="X54" s="15" t="s">
        <v>1095</v>
      </c>
      <c r="Y54" s="16" t="s">
        <v>1096</v>
      </c>
      <c r="Z54" s="16" t="s">
        <v>1097</v>
      </c>
      <c r="AA54" s="16" t="s">
        <v>1159</v>
      </c>
    </row>
    <row r="55" spans="1:27" x14ac:dyDescent="0.2">
      <c r="A55" s="52" t="s">
        <v>422</v>
      </c>
      <c r="B55" s="81">
        <v>19</v>
      </c>
      <c r="C55" s="81">
        <v>20790478</v>
      </c>
      <c r="D55" s="81" t="s">
        <v>409</v>
      </c>
      <c r="E55" s="81">
        <f t="shared" si="0"/>
        <v>1</v>
      </c>
      <c r="F55" s="52" t="s">
        <v>32</v>
      </c>
      <c r="G55" s="52" t="s">
        <v>17</v>
      </c>
      <c r="H55" s="52" t="s">
        <v>17</v>
      </c>
      <c r="I55" s="52"/>
      <c r="J55" s="52"/>
      <c r="K55" s="52"/>
      <c r="L55" s="52"/>
      <c r="M55" s="52"/>
      <c r="N55" s="52"/>
      <c r="O55" s="52" t="s">
        <v>315</v>
      </c>
      <c r="P55" s="52"/>
      <c r="Q55" s="52"/>
      <c r="R55" s="52"/>
      <c r="S55" s="52"/>
      <c r="T55" s="52"/>
      <c r="U55" s="70" t="s">
        <v>827</v>
      </c>
      <c r="V55" s="70" t="s">
        <v>828</v>
      </c>
      <c r="W55" s="52" t="s">
        <v>385</v>
      </c>
      <c r="X55" s="16" t="s">
        <v>17</v>
      </c>
      <c r="Y55" s="16" t="s">
        <v>17</v>
      </c>
      <c r="Z55" s="16" t="s">
        <v>17</v>
      </c>
      <c r="AA55" s="16" t="s">
        <v>17</v>
      </c>
    </row>
    <row r="56" spans="1:27" x14ac:dyDescent="0.2">
      <c r="A56" s="52" t="s">
        <v>422</v>
      </c>
      <c r="B56" s="81">
        <v>21</v>
      </c>
      <c r="C56" s="81">
        <v>2572088</v>
      </c>
      <c r="D56" s="81" t="s">
        <v>410</v>
      </c>
      <c r="E56" s="81">
        <f t="shared" si="0"/>
        <v>6</v>
      </c>
      <c r="F56" s="52" t="s">
        <v>45</v>
      </c>
      <c r="G56" s="52" t="s">
        <v>17</v>
      </c>
      <c r="H56" s="52" t="s">
        <v>17</v>
      </c>
      <c r="I56" s="52"/>
      <c r="J56" s="52"/>
      <c r="K56" s="52"/>
      <c r="L56" s="52"/>
      <c r="M56" s="52"/>
      <c r="N56" s="52" t="s">
        <v>319</v>
      </c>
      <c r="O56" s="52" t="s">
        <v>320</v>
      </c>
      <c r="P56" s="52"/>
      <c r="Q56" s="52" t="s">
        <v>321</v>
      </c>
      <c r="R56" s="52" t="s">
        <v>314</v>
      </c>
      <c r="S56" s="52" t="s">
        <v>322</v>
      </c>
      <c r="T56" s="52" t="s">
        <v>323</v>
      </c>
      <c r="U56" s="70" t="s">
        <v>825</v>
      </c>
      <c r="V56" s="70" t="s">
        <v>826</v>
      </c>
      <c r="W56" s="52"/>
      <c r="X56" s="15" t="s">
        <v>1098</v>
      </c>
      <c r="Y56" s="16" t="s">
        <v>1099</v>
      </c>
      <c r="Z56" s="16" t="s">
        <v>1100</v>
      </c>
      <c r="AA56" s="16" t="s">
        <v>1158</v>
      </c>
    </row>
    <row r="57" spans="1:27" x14ac:dyDescent="0.2">
      <c r="A57" s="52" t="s">
        <v>422</v>
      </c>
      <c r="B57" s="81">
        <v>21</v>
      </c>
      <c r="C57" s="81">
        <v>12551911</v>
      </c>
      <c r="D57" s="81" t="s">
        <v>411</v>
      </c>
      <c r="E57" s="81">
        <f t="shared" si="0"/>
        <v>7</v>
      </c>
      <c r="F57" s="52" t="s">
        <v>45</v>
      </c>
      <c r="G57" s="52"/>
      <c r="H57" s="52" t="s">
        <v>62</v>
      </c>
      <c r="I57" s="52"/>
      <c r="J57" s="52"/>
      <c r="K57" s="52" t="s">
        <v>324</v>
      </c>
      <c r="L57" s="52" t="s">
        <v>325</v>
      </c>
      <c r="M57" s="52" t="s">
        <v>326</v>
      </c>
      <c r="N57" s="82" t="s">
        <v>327</v>
      </c>
      <c r="O57" s="52" t="s">
        <v>266</v>
      </c>
      <c r="P57" s="52"/>
      <c r="Q57" s="52"/>
      <c r="R57" s="52" t="s">
        <v>328</v>
      </c>
      <c r="S57" s="82" t="s">
        <v>153</v>
      </c>
      <c r="T57" s="52"/>
      <c r="U57" s="70" t="s">
        <v>816</v>
      </c>
      <c r="V57" s="70" t="s">
        <v>815</v>
      </c>
      <c r="W57" s="52"/>
      <c r="X57" s="15" t="s">
        <v>1101</v>
      </c>
      <c r="Y57" s="16" t="s">
        <v>1102</v>
      </c>
      <c r="Z57" s="16" t="s">
        <v>1103</v>
      </c>
      <c r="AA57" s="16" t="s">
        <v>17</v>
      </c>
    </row>
    <row r="58" spans="1:27" x14ac:dyDescent="0.2">
      <c r="A58" s="52" t="s">
        <v>422</v>
      </c>
      <c r="B58" s="81">
        <v>21</v>
      </c>
      <c r="C58" s="81">
        <v>17414924</v>
      </c>
      <c r="D58" s="81" t="s">
        <v>408</v>
      </c>
      <c r="E58" s="81">
        <f t="shared" si="0"/>
        <v>2</v>
      </c>
      <c r="F58" s="52" t="s">
        <v>45</v>
      </c>
      <c r="G58" s="52" t="s">
        <v>17</v>
      </c>
      <c r="H58" s="52" t="s">
        <v>17</v>
      </c>
      <c r="I58" s="52"/>
      <c r="J58" s="52"/>
      <c r="K58" s="52"/>
      <c r="L58" s="52"/>
      <c r="M58" s="52"/>
      <c r="N58" s="52"/>
      <c r="O58" s="52" t="s">
        <v>329</v>
      </c>
      <c r="P58" s="52"/>
      <c r="Q58" s="52"/>
      <c r="R58" s="52"/>
      <c r="S58" s="52" t="s">
        <v>330</v>
      </c>
      <c r="T58" s="52"/>
      <c r="U58" s="70" t="s">
        <v>817</v>
      </c>
      <c r="V58" s="70" t="s">
        <v>818</v>
      </c>
      <c r="W58" s="52"/>
      <c r="X58" s="15" t="s">
        <v>1156</v>
      </c>
      <c r="Y58" s="16" t="s">
        <v>1104</v>
      </c>
      <c r="Z58" s="16" t="s">
        <v>1105</v>
      </c>
      <c r="AA58" s="16" t="s">
        <v>1157</v>
      </c>
    </row>
    <row r="59" spans="1:27" x14ac:dyDescent="0.2">
      <c r="A59" s="52" t="s">
        <v>422</v>
      </c>
      <c r="B59" s="81">
        <v>22</v>
      </c>
      <c r="C59" s="81">
        <v>4713479</v>
      </c>
      <c r="D59" s="81" t="s">
        <v>408</v>
      </c>
      <c r="E59" s="81">
        <f t="shared" si="0"/>
        <v>1</v>
      </c>
      <c r="F59" s="52" t="s">
        <v>45</v>
      </c>
      <c r="G59" s="52" t="s">
        <v>17</v>
      </c>
      <c r="H59" s="52" t="s">
        <v>17</v>
      </c>
      <c r="I59" s="52"/>
      <c r="J59" s="52"/>
      <c r="K59" s="52"/>
      <c r="L59" s="52" t="s">
        <v>332</v>
      </c>
      <c r="M59" s="52"/>
      <c r="N59" s="52"/>
      <c r="O59" s="52"/>
      <c r="P59" s="52"/>
      <c r="Q59" s="52"/>
      <c r="R59" s="52"/>
      <c r="S59" s="52"/>
      <c r="T59" s="52"/>
      <c r="U59" s="70" t="s">
        <v>820</v>
      </c>
      <c r="V59" s="70" t="s">
        <v>819</v>
      </c>
      <c r="W59" s="52" t="s">
        <v>385</v>
      </c>
      <c r="X59" s="15" t="s">
        <v>1106</v>
      </c>
      <c r="Y59" s="16" t="s">
        <v>1107</v>
      </c>
      <c r="Z59" s="16" t="s">
        <v>1108</v>
      </c>
      <c r="AA59" s="16" t="s">
        <v>1155</v>
      </c>
    </row>
    <row r="60" spans="1:27" x14ac:dyDescent="0.2">
      <c r="A60" s="54" t="s">
        <v>422</v>
      </c>
      <c r="B60" s="83">
        <v>22</v>
      </c>
      <c r="C60" s="83">
        <v>19285923</v>
      </c>
      <c r="D60" s="83" t="s">
        <v>408</v>
      </c>
      <c r="E60" s="83">
        <f t="shared" si="0"/>
        <v>2</v>
      </c>
      <c r="F60" s="54" t="s">
        <v>32</v>
      </c>
      <c r="G60" s="54" t="s">
        <v>66</v>
      </c>
      <c r="H60" s="54"/>
      <c r="I60" s="54"/>
      <c r="J60" s="54"/>
      <c r="K60" s="54"/>
      <c r="L60" s="54"/>
      <c r="M60" s="54"/>
      <c r="N60" s="54" t="s">
        <v>333</v>
      </c>
      <c r="O60" s="54"/>
      <c r="P60" s="54"/>
      <c r="Q60" s="54"/>
      <c r="R60" s="54"/>
      <c r="S60" s="54"/>
      <c r="T60" s="54" t="s">
        <v>221</v>
      </c>
      <c r="U60" s="72" t="s">
        <v>821</v>
      </c>
      <c r="V60" s="72" t="s">
        <v>822</v>
      </c>
      <c r="W60" s="54"/>
      <c r="X60" s="15" t="s">
        <v>1109</v>
      </c>
      <c r="Y60" s="16" t="s">
        <v>1110</v>
      </c>
      <c r="Z60" s="16" t="s">
        <v>1111</v>
      </c>
      <c r="AA60" s="16" t="s">
        <v>1154</v>
      </c>
    </row>
    <row r="61" spans="1:27" x14ac:dyDescent="0.2">
      <c r="A61" s="84"/>
      <c r="B61" s="85" t="s">
        <v>387</v>
      </c>
      <c r="C61" s="85"/>
      <c r="D61" s="85"/>
      <c r="E61" s="85"/>
      <c r="F61" s="84"/>
      <c r="G61" s="84"/>
      <c r="H61" s="84"/>
      <c r="I61" s="84"/>
      <c r="J61" s="84"/>
      <c r="K61" s="84">
        <f t="shared" ref="K61:T61" si="1">COUNTIF(K3:K60, "*")</f>
        <v>26</v>
      </c>
      <c r="L61" s="84">
        <f t="shared" si="1"/>
        <v>24</v>
      </c>
      <c r="M61" s="84">
        <f t="shared" si="1"/>
        <v>31</v>
      </c>
      <c r="N61" s="84">
        <f t="shared" si="1"/>
        <v>27</v>
      </c>
      <c r="O61" s="84">
        <f t="shared" si="1"/>
        <v>23</v>
      </c>
      <c r="P61" s="84">
        <f t="shared" si="1"/>
        <v>28</v>
      </c>
      <c r="Q61" s="84">
        <f t="shared" si="1"/>
        <v>21</v>
      </c>
      <c r="R61" s="84">
        <f t="shared" si="1"/>
        <v>22</v>
      </c>
      <c r="S61" s="84">
        <f t="shared" si="1"/>
        <v>26</v>
      </c>
      <c r="T61" s="84">
        <f t="shared" si="1"/>
        <v>21</v>
      </c>
      <c r="U61" s="112"/>
      <c r="V61" s="112"/>
      <c r="W61" s="112">
        <v>8</v>
      </c>
      <c r="X61" s="114"/>
      <c r="Y61" s="112"/>
      <c r="Z61" s="112"/>
      <c r="AA61" s="129"/>
    </row>
    <row r="62" spans="1:27" x14ac:dyDescent="0.2">
      <c r="A62" s="71" t="s">
        <v>422</v>
      </c>
      <c r="B62" s="86">
        <v>1</v>
      </c>
      <c r="C62" s="86">
        <v>17595929</v>
      </c>
      <c r="D62" s="86"/>
      <c r="E62" s="86"/>
      <c r="F62" s="71" t="s">
        <v>58</v>
      </c>
      <c r="G62" s="87" t="s">
        <v>1205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0"/>
      <c r="V62" s="70"/>
      <c r="W62" s="71"/>
      <c r="X62" s="15"/>
    </row>
    <row r="63" spans="1:27" x14ac:dyDescent="0.2">
      <c r="A63" s="71" t="s">
        <v>422</v>
      </c>
      <c r="B63" s="86">
        <v>2</v>
      </c>
      <c r="C63" s="86">
        <v>34361713</v>
      </c>
      <c r="D63" s="86"/>
      <c r="E63" s="86"/>
      <c r="F63" s="71" t="s">
        <v>58</v>
      </c>
      <c r="G63" s="87" t="s">
        <v>572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1"/>
      <c r="X63" s="15"/>
    </row>
    <row r="64" spans="1:27" x14ac:dyDescent="0.2">
      <c r="A64" s="71" t="s">
        <v>422</v>
      </c>
      <c r="B64" s="86">
        <v>3</v>
      </c>
      <c r="C64" s="86">
        <v>6426256</v>
      </c>
      <c r="D64" s="86"/>
      <c r="E64" s="86"/>
      <c r="F64" s="71" t="s">
        <v>56</v>
      </c>
      <c r="G64" s="87" t="s">
        <v>573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0"/>
      <c r="V64" s="70"/>
      <c r="W64" s="71"/>
      <c r="X64" s="15"/>
    </row>
    <row r="65" spans="1:27" x14ac:dyDescent="0.2">
      <c r="A65" s="71" t="s">
        <v>422</v>
      </c>
      <c r="B65" s="86">
        <v>3</v>
      </c>
      <c r="C65" s="86">
        <v>27484276</v>
      </c>
      <c r="D65" s="86"/>
      <c r="E65" s="86"/>
      <c r="F65" s="71" t="s">
        <v>45</v>
      </c>
      <c r="G65" s="87" t="s">
        <v>1181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0"/>
      <c r="V65" s="70"/>
      <c r="W65" s="71"/>
      <c r="X65" s="15"/>
    </row>
    <row r="66" spans="1:27" x14ac:dyDescent="0.2">
      <c r="A66" s="71" t="s">
        <v>422</v>
      </c>
      <c r="B66" s="86">
        <v>4</v>
      </c>
      <c r="C66" s="86">
        <v>20576826</v>
      </c>
      <c r="D66" s="86"/>
      <c r="E66" s="86"/>
      <c r="F66" s="71" t="s">
        <v>60</v>
      </c>
      <c r="G66" s="87" t="s">
        <v>1182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0"/>
      <c r="V66" s="70"/>
      <c r="W66" s="71"/>
      <c r="X66" s="15"/>
    </row>
    <row r="67" spans="1:27" x14ac:dyDescent="0.2">
      <c r="A67" s="71" t="s">
        <v>422</v>
      </c>
      <c r="B67" s="86">
        <v>16</v>
      </c>
      <c r="C67" s="86">
        <v>15653797</v>
      </c>
      <c r="D67" s="86"/>
      <c r="E67" s="86"/>
      <c r="F67" s="71" t="s">
        <v>56</v>
      </c>
      <c r="G67" s="87" t="s">
        <v>1183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0"/>
      <c r="V67" s="70"/>
      <c r="W67" s="71"/>
      <c r="X67" s="15"/>
    </row>
    <row r="68" spans="1:27" x14ac:dyDescent="0.2">
      <c r="A68" s="71" t="s">
        <v>422</v>
      </c>
      <c r="B68" s="86">
        <v>16</v>
      </c>
      <c r="C68" s="86">
        <v>28903802</v>
      </c>
      <c r="D68" s="86"/>
      <c r="E68" s="86"/>
      <c r="F68" s="71" t="s">
        <v>57</v>
      </c>
      <c r="G68" s="87" t="s">
        <v>1184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0"/>
      <c r="V68" s="70"/>
      <c r="W68" s="71"/>
      <c r="X68" s="15"/>
    </row>
    <row r="69" spans="1:27" x14ac:dyDescent="0.2">
      <c r="A69" s="71" t="s">
        <v>422</v>
      </c>
      <c r="B69" s="86">
        <v>17</v>
      </c>
      <c r="C69" s="86">
        <v>10211625</v>
      </c>
      <c r="D69" s="86"/>
      <c r="E69" s="86"/>
      <c r="F69" s="71" t="s">
        <v>56</v>
      </c>
      <c r="G69" s="87" t="s">
        <v>1180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0"/>
      <c r="V69" s="70"/>
      <c r="W69" s="71"/>
      <c r="X69" s="15"/>
    </row>
    <row r="70" spans="1:27" x14ac:dyDescent="0.2">
      <c r="A70" s="71" t="s">
        <v>422</v>
      </c>
      <c r="B70" s="86">
        <v>21</v>
      </c>
      <c r="C70" s="86">
        <v>949657</v>
      </c>
      <c r="D70" s="86"/>
      <c r="E70" s="86"/>
      <c r="F70" s="71" t="s">
        <v>51</v>
      </c>
      <c r="G70" s="87" t="s">
        <v>574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0"/>
      <c r="V70" s="70"/>
      <c r="W70" s="71"/>
      <c r="X70" s="15"/>
    </row>
    <row r="71" spans="1:27" x14ac:dyDescent="0.2">
      <c r="A71" s="71" t="s">
        <v>422</v>
      </c>
      <c r="B71" s="86">
        <v>21</v>
      </c>
      <c r="C71" s="86">
        <v>6567028</v>
      </c>
      <c r="D71" s="86"/>
      <c r="E71" s="86"/>
      <c r="F71" s="71" t="s">
        <v>32</v>
      </c>
      <c r="G71" s="87" t="s">
        <v>574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0"/>
      <c r="V71" s="70"/>
      <c r="W71" s="71"/>
      <c r="X71" s="15"/>
    </row>
    <row r="72" spans="1:27" x14ac:dyDescent="0.2">
      <c r="A72" s="73" t="s">
        <v>422</v>
      </c>
      <c r="B72" s="75">
        <v>21</v>
      </c>
      <c r="C72" s="75">
        <v>1695625</v>
      </c>
      <c r="D72" s="75"/>
      <c r="E72" s="75"/>
      <c r="F72" s="73" t="s">
        <v>58</v>
      </c>
      <c r="G72" s="87" t="s">
        <v>574</v>
      </c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2"/>
      <c r="V72" s="72"/>
      <c r="W72" s="73"/>
      <c r="X72" s="125"/>
      <c r="Y72" s="123"/>
      <c r="Z72" s="123"/>
      <c r="AA72" s="128"/>
    </row>
    <row r="73" spans="1:27" x14ac:dyDescent="0.2">
      <c r="A73" s="29"/>
      <c r="B73" s="105"/>
      <c r="C73" s="30"/>
      <c r="D73" s="30"/>
      <c r="E73" s="31"/>
      <c r="F73" s="29"/>
      <c r="G73" s="32"/>
      <c r="H73" s="28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113"/>
      <c r="V73" s="113"/>
      <c r="W73" s="29"/>
    </row>
    <row r="74" spans="1:27" x14ac:dyDescent="0.2">
      <c r="A74" s="115" t="s">
        <v>927</v>
      </c>
    </row>
  </sheetData>
  <mergeCells count="1">
    <mergeCell ref="A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E8FB-846E-3E46-B828-39DFF41543D2}">
  <dimension ref="A1:AA24"/>
  <sheetViews>
    <sheetView topLeftCell="T1" zoomScale="150" zoomScaleNormal="150" workbookViewId="0">
      <selection activeCell="L20" sqref="L20"/>
    </sheetView>
  </sheetViews>
  <sheetFormatPr baseColWidth="10" defaultColWidth="10.6640625" defaultRowHeight="16" x14ac:dyDescent="0.2"/>
  <cols>
    <col min="2" max="2" width="10.6640625" style="2"/>
    <col min="3" max="3" width="10.6640625" style="1"/>
    <col min="4" max="5" width="11.1640625" style="2" customWidth="1"/>
    <col min="6" max="6" width="10.83203125" style="6" customWidth="1"/>
    <col min="7" max="7" width="10.6640625" style="6"/>
    <col min="8" max="8" width="10.6640625" style="1"/>
    <col min="21" max="21" width="10.6640625" style="111"/>
    <col min="22" max="22" width="11.83203125" style="111" customWidth="1"/>
    <col min="24" max="24" width="10.6640625" style="111"/>
    <col min="25" max="25" width="23.33203125" style="111" customWidth="1"/>
    <col min="26" max="26" width="22.1640625" style="111" customWidth="1"/>
    <col min="27" max="27" width="10.6640625" style="126"/>
  </cols>
  <sheetData>
    <row r="1" spans="1:27" x14ac:dyDescent="0.2">
      <c r="A1" s="134" t="s">
        <v>1235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7" x14ac:dyDescent="0.2">
      <c r="A2" s="88" t="s">
        <v>416</v>
      </c>
      <c r="B2" s="55" t="s">
        <v>52</v>
      </c>
      <c r="C2" s="55" t="s">
        <v>53</v>
      </c>
      <c r="D2" s="55" t="s">
        <v>414</v>
      </c>
      <c r="E2" s="55" t="s">
        <v>54</v>
      </c>
      <c r="F2" s="55" t="s">
        <v>27</v>
      </c>
      <c r="G2" s="55" t="s">
        <v>15</v>
      </c>
      <c r="H2" s="55" t="s">
        <v>16</v>
      </c>
      <c r="I2" s="55" t="s">
        <v>67</v>
      </c>
      <c r="J2" s="55" t="s">
        <v>349</v>
      </c>
      <c r="K2" s="55" t="s">
        <v>335</v>
      </c>
      <c r="L2" s="55" t="s">
        <v>336</v>
      </c>
      <c r="M2" s="55" t="s">
        <v>337</v>
      </c>
      <c r="N2" s="55" t="s">
        <v>338</v>
      </c>
      <c r="O2" s="55" t="s">
        <v>68</v>
      </c>
      <c r="P2" s="55" t="s">
        <v>339</v>
      </c>
      <c r="Q2" s="55" t="s">
        <v>340</v>
      </c>
      <c r="R2" s="55" t="s">
        <v>341</v>
      </c>
      <c r="S2" s="55" t="s">
        <v>342</v>
      </c>
      <c r="T2" s="55" t="s">
        <v>348</v>
      </c>
      <c r="U2" s="79" t="s">
        <v>852</v>
      </c>
      <c r="V2" s="79" t="s">
        <v>853</v>
      </c>
      <c r="W2" s="55" t="s">
        <v>510</v>
      </c>
      <c r="X2" s="79" t="s">
        <v>947</v>
      </c>
      <c r="Y2" s="55" t="s">
        <v>928</v>
      </c>
      <c r="Z2" s="55" t="s">
        <v>929</v>
      </c>
      <c r="AA2" s="55" t="s">
        <v>930</v>
      </c>
    </row>
    <row r="3" spans="1:27" x14ac:dyDescent="0.2">
      <c r="A3" s="14" t="s">
        <v>427</v>
      </c>
      <c r="B3" s="103">
        <v>2</v>
      </c>
      <c r="C3" s="49">
        <v>8357440</v>
      </c>
      <c r="D3" s="49" t="s">
        <v>409</v>
      </c>
      <c r="E3" s="49">
        <f t="shared" ref="E3:E16" si="0">COUNTIF(K3:T3,"*")</f>
        <v>6</v>
      </c>
      <c r="F3" s="49" t="s">
        <v>45</v>
      </c>
      <c r="G3" s="49" t="s">
        <v>67</v>
      </c>
      <c r="H3" s="49"/>
      <c r="I3" s="49">
        <v>26</v>
      </c>
      <c r="J3" s="49">
        <v>17</v>
      </c>
      <c r="K3" s="49"/>
      <c r="L3" s="49" t="s">
        <v>343</v>
      </c>
      <c r="M3" s="49"/>
      <c r="N3" s="49" t="s">
        <v>344</v>
      </c>
      <c r="O3" s="49" t="s">
        <v>189</v>
      </c>
      <c r="P3" s="49" t="s">
        <v>345</v>
      </c>
      <c r="Q3" s="49" t="s">
        <v>346</v>
      </c>
      <c r="R3" s="49"/>
      <c r="S3" s="49" t="s">
        <v>347</v>
      </c>
      <c r="T3" s="49"/>
      <c r="U3" s="81" t="s">
        <v>789</v>
      </c>
      <c r="V3" s="81" t="s">
        <v>790</v>
      </c>
      <c r="W3" s="14"/>
      <c r="X3" s="16" t="s">
        <v>17</v>
      </c>
      <c r="Y3" s="16" t="s">
        <v>17</v>
      </c>
      <c r="Z3" s="16" t="s">
        <v>17</v>
      </c>
      <c r="AA3" s="16" t="s">
        <v>17</v>
      </c>
    </row>
    <row r="4" spans="1:27" x14ac:dyDescent="0.2">
      <c r="A4" s="14" t="s">
        <v>427</v>
      </c>
      <c r="B4" s="49">
        <v>2</v>
      </c>
      <c r="C4" s="49">
        <v>26050433</v>
      </c>
      <c r="D4" s="49" t="s">
        <v>409</v>
      </c>
      <c r="E4" s="49">
        <f t="shared" si="0"/>
        <v>8</v>
      </c>
      <c r="F4" s="49" t="s">
        <v>56</v>
      </c>
      <c r="G4" s="49"/>
      <c r="H4" s="49" t="s">
        <v>349</v>
      </c>
      <c r="I4" s="49">
        <v>21</v>
      </c>
      <c r="J4" s="49">
        <v>14</v>
      </c>
      <c r="K4" s="49" t="s">
        <v>350</v>
      </c>
      <c r="L4" s="49" t="s">
        <v>351</v>
      </c>
      <c r="M4" s="49"/>
      <c r="N4" s="49" t="s">
        <v>352</v>
      </c>
      <c r="O4" s="49"/>
      <c r="P4" s="45" t="s">
        <v>36</v>
      </c>
      <c r="Q4" s="45" t="s">
        <v>353</v>
      </c>
      <c r="R4" s="45" t="s">
        <v>354</v>
      </c>
      <c r="S4" s="45" t="s">
        <v>355</v>
      </c>
      <c r="T4" s="45" t="s">
        <v>356</v>
      </c>
      <c r="U4" s="81" t="s">
        <v>791</v>
      </c>
      <c r="V4" s="81" t="s">
        <v>792</v>
      </c>
      <c r="W4" s="14"/>
      <c r="X4" s="16" t="s">
        <v>17</v>
      </c>
      <c r="Y4" s="16" t="s">
        <v>17</v>
      </c>
      <c r="Z4" s="16" t="s">
        <v>17</v>
      </c>
      <c r="AA4" s="16" t="s">
        <v>17</v>
      </c>
    </row>
    <row r="5" spans="1:27" x14ac:dyDescent="0.2">
      <c r="A5" s="14" t="s">
        <v>427</v>
      </c>
      <c r="B5" s="49">
        <v>4</v>
      </c>
      <c r="C5" s="49">
        <v>8086556</v>
      </c>
      <c r="D5" s="49" t="s">
        <v>409</v>
      </c>
      <c r="E5" s="49">
        <f t="shared" si="0"/>
        <v>1</v>
      </c>
      <c r="F5" s="49" t="s">
        <v>32</v>
      </c>
      <c r="G5" s="49" t="s">
        <v>17</v>
      </c>
      <c r="H5" s="49" t="s">
        <v>17</v>
      </c>
      <c r="I5" s="49">
        <v>26</v>
      </c>
      <c r="J5" s="49">
        <v>42</v>
      </c>
      <c r="K5" s="49"/>
      <c r="L5" s="49"/>
      <c r="M5" s="49"/>
      <c r="N5" s="49"/>
      <c r="O5" s="49" t="s">
        <v>357</v>
      </c>
      <c r="P5" s="49"/>
      <c r="Q5" s="49"/>
      <c r="R5" s="49"/>
      <c r="S5" s="49"/>
      <c r="T5" s="49"/>
      <c r="U5" s="81" t="s">
        <v>793</v>
      </c>
      <c r="V5" s="81" t="s">
        <v>794</v>
      </c>
      <c r="W5" s="14"/>
      <c r="X5" s="16" t="s">
        <v>17</v>
      </c>
      <c r="Y5" s="16" t="s">
        <v>17</v>
      </c>
      <c r="Z5" s="16" t="s">
        <v>17</v>
      </c>
      <c r="AA5" s="16" t="s">
        <v>17</v>
      </c>
    </row>
    <row r="6" spans="1:27" x14ac:dyDescent="0.2">
      <c r="A6" s="14" t="s">
        <v>427</v>
      </c>
      <c r="B6" s="49">
        <v>8</v>
      </c>
      <c r="C6" s="49">
        <v>6568189</v>
      </c>
      <c r="D6" s="49" t="s">
        <v>411</v>
      </c>
      <c r="E6" s="49">
        <f t="shared" si="0"/>
        <v>1</v>
      </c>
      <c r="F6" s="49" t="s">
        <v>45</v>
      </c>
      <c r="G6" s="49" t="s">
        <v>17</v>
      </c>
      <c r="H6" s="49" t="s">
        <v>17</v>
      </c>
      <c r="I6" s="49">
        <v>27</v>
      </c>
      <c r="J6" s="49">
        <v>29</v>
      </c>
      <c r="K6" s="49"/>
      <c r="L6" s="49"/>
      <c r="M6" s="49"/>
      <c r="N6" s="49"/>
      <c r="O6" s="49"/>
      <c r="P6" s="49"/>
      <c r="Q6" s="49" t="s">
        <v>185</v>
      </c>
      <c r="R6" s="49"/>
      <c r="S6" s="49"/>
      <c r="T6" s="49"/>
      <c r="U6" s="81" t="s">
        <v>795</v>
      </c>
      <c r="V6" s="81" t="s">
        <v>796</v>
      </c>
      <c r="W6" s="14"/>
      <c r="X6" s="16" t="s">
        <v>1112</v>
      </c>
      <c r="Y6" s="16" t="s">
        <v>1113</v>
      </c>
      <c r="Z6" s="16" t="s">
        <v>1114</v>
      </c>
      <c r="AA6" s="16" t="s">
        <v>1129</v>
      </c>
    </row>
    <row r="7" spans="1:27" x14ac:dyDescent="0.2">
      <c r="A7" s="14" t="s">
        <v>427</v>
      </c>
      <c r="B7" s="49">
        <v>8</v>
      </c>
      <c r="C7" s="49">
        <v>14252472</v>
      </c>
      <c r="D7" s="49" t="s">
        <v>410</v>
      </c>
      <c r="E7" s="49">
        <f t="shared" si="0"/>
        <v>6</v>
      </c>
      <c r="F7" s="49" t="s">
        <v>51</v>
      </c>
      <c r="G7" s="49" t="s">
        <v>67</v>
      </c>
      <c r="H7" s="49"/>
      <c r="I7" s="49">
        <v>16</v>
      </c>
      <c r="J7" s="49">
        <v>30</v>
      </c>
      <c r="K7" s="49"/>
      <c r="L7" s="49" t="s">
        <v>358</v>
      </c>
      <c r="M7" s="49" t="s">
        <v>360</v>
      </c>
      <c r="N7" s="49" t="s">
        <v>359</v>
      </c>
      <c r="O7" s="49"/>
      <c r="P7" s="45" t="s">
        <v>361</v>
      </c>
      <c r="Q7" s="45" t="s">
        <v>362</v>
      </c>
      <c r="R7" s="49"/>
      <c r="S7" s="49"/>
      <c r="T7" s="45" t="s">
        <v>363</v>
      </c>
      <c r="U7" s="81" t="s">
        <v>798</v>
      </c>
      <c r="V7" s="81" t="s">
        <v>799</v>
      </c>
      <c r="W7" s="14"/>
      <c r="X7" s="16" t="s">
        <v>1130</v>
      </c>
      <c r="Y7" s="16" t="s">
        <v>1115</v>
      </c>
      <c r="Z7" s="16" t="s">
        <v>1116</v>
      </c>
      <c r="AA7" s="16" t="s">
        <v>1131</v>
      </c>
    </row>
    <row r="8" spans="1:27" x14ac:dyDescent="0.2">
      <c r="A8" s="14" t="s">
        <v>427</v>
      </c>
      <c r="B8" s="49">
        <v>10</v>
      </c>
      <c r="C8" s="49">
        <v>7776261</v>
      </c>
      <c r="D8" s="49" t="s">
        <v>408</v>
      </c>
      <c r="E8" s="49">
        <f t="shared" si="0"/>
        <v>6</v>
      </c>
      <c r="F8" s="49" t="s">
        <v>45</v>
      </c>
      <c r="G8" s="49" t="s">
        <v>67</v>
      </c>
      <c r="H8" s="14"/>
      <c r="I8" s="49">
        <v>16</v>
      </c>
      <c r="J8" s="49">
        <v>29</v>
      </c>
      <c r="K8" s="49" t="s">
        <v>155</v>
      </c>
      <c r="L8" s="49" t="s">
        <v>364</v>
      </c>
      <c r="M8" s="49" t="s">
        <v>365</v>
      </c>
      <c r="N8" s="49"/>
      <c r="O8" s="49"/>
      <c r="P8" s="45" t="s">
        <v>366</v>
      </c>
      <c r="Q8" s="45" t="s">
        <v>367</v>
      </c>
      <c r="R8" s="49"/>
      <c r="S8" s="45" t="s">
        <v>368</v>
      </c>
      <c r="T8" s="49"/>
      <c r="U8" s="81" t="s">
        <v>797</v>
      </c>
      <c r="V8" s="81" t="s">
        <v>800</v>
      </c>
      <c r="W8" s="14"/>
      <c r="X8" s="16" t="s">
        <v>1117</v>
      </c>
      <c r="Y8" s="16" t="s">
        <v>1118</v>
      </c>
      <c r="Z8" s="16" t="s">
        <v>1119</v>
      </c>
      <c r="AA8" s="16" t="s">
        <v>1132</v>
      </c>
    </row>
    <row r="9" spans="1:27" x14ac:dyDescent="0.2">
      <c r="A9" s="14" t="s">
        <v>427</v>
      </c>
      <c r="B9" s="49">
        <v>11</v>
      </c>
      <c r="C9" s="49">
        <v>3085164</v>
      </c>
      <c r="D9" s="49" t="s">
        <v>409</v>
      </c>
      <c r="E9" s="49">
        <f t="shared" si="0"/>
        <v>3</v>
      </c>
      <c r="F9" s="49" t="s">
        <v>32</v>
      </c>
      <c r="G9" s="49"/>
      <c r="H9" s="49" t="s">
        <v>349</v>
      </c>
      <c r="I9" s="49">
        <v>12</v>
      </c>
      <c r="J9" s="49">
        <v>29</v>
      </c>
      <c r="K9" s="49" t="s">
        <v>222</v>
      </c>
      <c r="L9" s="49" t="s">
        <v>331</v>
      </c>
      <c r="M9" s="49"/>
      <c r="N9" s="49"/>
      <c r="O9" s="49"/>
      <c r="P9" s="49"/>
      <c r="Q9" s="49" t="s">
        <v>369</v>
      </c>
      <c r="R9" s="49"/>
      <c r="S9" s="49"/>
      <c r="T9" s="49"/>
      <c r="U9" s="81" t="s">
        <v>802</v>
      </c>
      <c r="V9" s="81" t="s">
        <v>801</v>
      </c>
      <c r="W9" s="14"/>
      <c r="X9" s="16" t="s">
        <v>17</v>
      </c>
      <c r="Y9" s="16" t="s">
        <v>17</v>
      </c>
      <c r="Z9" s="16" t="s">
        <v>17</v>
      </c>
      <c r="AA9" s="16" t="s">
        <v>17</v>
      </c>
    </row>
    <row r="10" spans="1:27" x14ac:dyDescent="0.2">
      <c r="A10" s="14" t="s">
        <v>427</v>
      </c>
      <c r="B10" s="49">
        <v>12</v>
      </c>
      <c r="C10" s="49">
        <v>9106646</v>
      </c>
      <c r="D10" s="49" t="s">
        <v>408</v>
      </c>
      <c r="E10" s="49">
        <f t="shared" si="0"/>
        <v>1</v>
      </c>
      <c r="F10" s="49" t="s">
        <v>32</v>
      </c>
      <c r="G10" s="49"/>
      <c r="H10" s="49" t="s">
        <v>349</v>
      </c>
      <c r="I10" s="49">
        <v>16</v>
      </c>
      <c r="J10" s="49">
        <v>29</v>
      </c>
      <c r="K10" s="49"/>
      <c r="L10" s="49"/>
      <c r="M10" s="49"/>
      <c r="N10" s="49" t="s">
        <v>370</v>
      </c>
      <c r="O10" s="49"/>
      <c r="P10" s="49"/>
      <c r="Q10" s="49"/>
      <c r="R10" s="49"/>
      <c r="S10" s="49"/>
      <c r="T10" s="49"/>
      <c r="U10" s="81" t="s">
        <v>803</v>
      </c>
      <c r="V10" s="81" t="s">
        <v>804</v>
      </c>
      <c r="W10" s="14" t="s">
        <v>385</v>
      </c>
      <c r="X10" s="16" t="s">
        <v>17</v>
      </c>
      <c r="Y10" s="16" t="s">
        <v>17</v>
      </c>
      <c r="Z10" s="16" t="s">
        <v>17</v>
      </c>
      <c r="AA10" s="16" t="s">
        <v>17</v>
      </c>
    </row>
    <row r="11" spans="1:27" x14ac:dyDescent="0.2">
      <c r="A11" s="14" t="s">
        <v>427</v>
      </c>
      <c r="B11" s="49">
        <v>13</v>
      </c>
      <c r="C11" s="49">
        <v>10360024</v>
      </c>
      <c r="D11" s="49" t="s">
        <v>411</v>
      </c>
      <c r="E11" s="49">
        <f t="shared" si="0"/>
        <v>1</v>
      </c>
      <c r="F11" s="49" t="s">
        <v>60</v>
      </c>
      <c r="G11" s="49" t="s">
        <v>17</v>
      </c>
      <c r="H11" s="49" t="s">
        <v>17</v>
      </c>
      <c r="I11" s="49">
        <v>17</v>
      </c>
      <c r="J11" s="49">
        <v>31</v>
      </c>
      <c r="K11" s="49"/>
      <c r="L11" s="49"/>
      <c r="M11" s="49"/>
      <c r="N11" s="49"/>
      <c r="O11" s="49"/>
      <c r="P11" s="49"/>
      <c r="Q11" s="49"/>
      <c r="R11" s="49"/>
      <c r="S11" s="49"/>
      <c r="T11" s="49" t="s">
        <v>371</v>
      </c>
      <c r="U11" s="81" t="s">
        <v>805</v>
      </c>
      <c r="V11" s="81" t="s">
        <v>806</v>
      </c>
      <c r="W11" s="14"/>
      <c r="X11" s="16" t="s">
        <v>1120</v>
      </c>
      <c r="Y11" s="16" t="s">
        <v>1121</v>
      </c>
      <c r="Z11" s="16" t="s">
        <v>1122</v>
      </c>
      <c r="AA11" s="16" t="s">
        <v>17</v>
      </c>
    </row>
    <row r="12" spans="1:27" x14ac:dyDescent="0.2">
      <c r="A12" s="14" t="s">
        <v>427</v>
      </c>
      <c r="B12" s="49">
        <v>14</v>
      </c>
      <c r="C12" s="49">
        <v>25666026</v>
      </c>
      <c r="D12" s="49" t="s">
        <v>409</v>
      </c>
      <c r="E12" s="49">
        <f t="shared" si="0"/>
        <v>2</v>
      </c>
      <c r="F12" s="49" t="s">
        <v>38</v>
      </c>
      <c r="G12" s="49" t="s">
        <v>67</v>
      </c>
      <c r="H12" s="49"/>
      <c r="I12" s="49">
        <v>21</v>
      </c>
      <c r="J12" s="49">
        <v>39</v>
      </c>
      <c r="K12" s="49"/>
      <c r="L12" s="49"/>
      <c r="M12" s="49" t="s">
        <v>372</v>
      </c>
      <c r="N12" s="49"/>
      <c r="O12" s="49"/>
      <c r="P12" s="49" t="s">
        <v>373</v>
      </c>
      <c r="Q12" s="49"/>
      <c r="R12" s="49"/>
      <c r="S12" s="49"/>
      <c r="T12" s="49"/>
      <c r="U12" s="81" t="s">
        <v>807</v>
      </c>
      <c r="V12" s="81" t="s">
        <v>808</v>
      </c>
      <c r="W12" s="14"/>
      <c r="X12" s="16" t="s">
        <v>17</v>
      </c>
      <c r="Y12" s="16" t="s">
        <v>17</v>
      </c>
      <c r="Z12" s="16" t="s">
        <v>17</v>
      </c>
      <c r="AA12" s="16" t="s">
        <v>17</v>
      </c>
    </row>
    <row r="13" spans="1:27" x14ac:dyDescent="0.2">
      <c r="A13" s="14" t="s">
        <v>427</v>
      </c>
      <c r="B13" s="49">
        <v>16</v>
      </c>
      <c r="C13" s="49">
        <v>19299420</v>
      </c>
      <c r="D13" s="49" t="s">
        <v>409</v>
      </c>
      <c r="E13" s="49">
        <f t="shared" si="0"/>
        <v>1</v>
      </c>
      <c r="F13" s="49" t="s">
        <v>45</v>
      </c>
      <c r="G13" s="49" t="s">
        <v>17</v>
      </c>
      <c r="H13" s="49" t="s">
        <v>17</v>
      </c>
      <c r="I13" s="49">
        <v>31</v>
      </c>
      <c r="J13" s="49">
        <v>36</v>
      </c>
      <c r="K13" s="49"/>
      <c r="L13" s="49"/>
      <c r="M13" s="49"/>
      <c r="N13" s="49"/>
      <c r="O13" s="49"/>
      <c r="P13" s="49"/>
      <c r="Q13" s="49"/>
      <c r="R13" s="49"/>
      <c r="S13" s="49" t="s">
        <v>374</v>
      </c>
      <c r="T13" s="49"/>
      <c r="U13" s="81" t="s">
        <v>809</v>
      </c>
      <c r="V13" s="81" t="s">
        <v>810</v>
      </c>
      <c r="W13" s="14"/>
      <c r="X13" s="16" t="s">
        <v>17</v>
      </c>
      <c r="Y13" s="16" t="s">
        <v>17</v>
      </c>
      <c r="Z13" s="16" t="s">
        <v>17</v>
      </c>
      <c r="AA13" s="16" t="s">
        <v>17</v>
      </c>
    </row>
    <row r="14" spans="1:27" x14ac:dyDescent="0.2">
      <c r="A14" s="14" t="s">
        <v>427</v>
      </c>
      <c r="B14" s="49">
        <v>18</v>
      </c>
      <c r="C14" s="49">
        <v>2643458</v>
      </c>
      <c r="D14" s="49" t="s">
        <v>408</v>
      </c>
      <c r="E14" s="49">
        <f t="shared" si="0"/>
        <v>7</v>
      </c>
      <c r="F14" s="49" t="s">
        <v>56</v>
      </c>
      <c r="G14" s="49"/>
      <c r="H14" s="49" t="s">
        <v>349</v>
      </c>
      <c r="I14" s="49">
        <v>18</v>
      </c>
      <c r="J14" s="49">
        <v>14</v>
      </c>
      <c r="K14" s="49" t="s">
        <v>375</v>
      </c>
      <c r="L14" s="49" t="s">
        <v>376</v>
      </c>
      <c r="M14" s="49" t="s">
        <v>133</v>
      </c>
      <c r="N14" s="49" t="s">
        <v>377</v>
      </c>
      <c r="O14" s="49"/>
      <c r="P14" s="49" t="s">
        <v>378</v>
      </c>
      <c r="Q14" s="49"/>
      <c r="R14" s="49"/>
      <c r="S14" s="49" t="s">
        <v>379</v>
      </c>
      <c r="T14" s="49" t="s">
        <v>380</v>
      </c>
      <c r="U14" s="81" t="s">
        <v>811</v>
      </c>
      <c r="V14" s="81" t="s">
        <v>812</v>
      </c>
      <c r="W14" s="14"/>
      <c r="X14" s="16" t="s">
        <v>1123</v>
      </c>
      <c r="Y14" s="16" t="s">
        <v>1124</v>
      </c>
      <c r="Z14" s="16" t="s">
        <v>1125</v>
      </c>
      <c r="AA14" s="16" t="s">
        <v>17</v>
      </c>
    </row>
    <row r="15" spans="1:27" x14ac:dyDescent="0.2">
      <c r="A15" s="14" t="s">
        <v>427</v>
      </c>
      <c r="B15" s="49">
        <v>19</v>
      </c>
      <c r="C15" s="49">
        <v>22480655</v>
      </c>
      <c r="D15" s="49" t="s">
        <v>409</v>
      </c>
      <c r="E15" s="49">
        <f t="shared" si="0"/>
        <v>1</v>
      </c>
      <c r="F15" s="49" t="s">
        <v>45</v>
      </c>
      <c r="G15" s="49" t="s">
        <v>17</v>
      </c>
      <c r="H15" s="49" t="s">
        <v>17</v>
      </c>
      <c r="I15" s="49"/>
      <c r="J15" s="49"/>
      <c r="K15" s="49"/>
      <c r="L15" s="49"/>
      <c r="M15" s="49" t="s">
        <v>381</v>
      </c>
      <c r="N15" s="49"/>
      <c r="O15" s="49"/>
      <c r="P15" s="49"/>
      <c r="Q15" s="49"/>
      <c r="R15" s="49"/>
      <c r="S15" s="49"/>
      <c r="T15" s="49"/>
      <c r="U15" s="81" t="s">
        <v>813</v>
      </c>
      <c r="V15" s="81" t="s">
        <v>814</v>
      </c>
      <c r="W15" s="14"/>
      <c r="X15" s="16" t="s">
        <v>17</v>
      </c>
      <c r="Y15" s="16" t="s">
        <v>17</v>
      </c>
      <c r="Z15" s="16" t="s">
        <v>17</v>
      </c>
      <c r="AA15" s="16" t="s">
        <v>17</v>
      </c>
    </row>
    <row r="16" spans="1:27" x14ac:dyDescent="0.2">
      <c r="A16" s="89" t="s">
        <v>427</v>
      </c>
      <c r="B16" s="50">
        <v>21</v>
      </c>
      <c r="C16" s="50">
        <v>17348264</v>
      </c>
      <c r="D16" s="50" t="s">
        <v>408</v>
      </c>
      <c r="E16" s="50">
        <f t="shared" si="0"/>
        <v>4</v>
      </c>
      <c r="F16" s="50" t="s">
        <v>45</v>
      </c>
      <c r="G16" s="50" t="s">
        <v>67</v>
      </c>
      <c r="H16" s="89"/>
      <c r="I16" s="50">
        <v>13</v>
      </c>
      <c r="J16" s="50">
        <v>22</v>
      </c>
      <c r="K16" s="50"/>
      <c r="L16" s="50"/>
      <c r="M16" s="50"/>
      <c r="N16" s="50" t="s">
        <v>382</v>
      </c>
      <c r="O16" s="50" t="s">
        <v>92</v>
      </c>
      <c r="P16" s="50"/>
      <c r="Q16" s="50"/>
      <c r="R16" s="50" t="s">
        <v>383</v>
      </c>
      <c r="S16" s="50"/>
      <c r="T16" s="50" t="s">
        <v>384</v>
      </c>
      <c r="U16" s="83" t="s">
        <v>854</v>
      </c>
      <c r="V16" s="83" t="s">
        <v>855</v>
      </c>
      <c r="W16" s="89"/>
      <c r="X16" s="15" t="s">
        <v>1126</v>
      </c>
      <c r="Y16" s="16" t="s">
        <v>1127</v>
      </c>
      <c r="Z16" s="16" t="s">
        <v>1128</v>
      </c>
      <c r="AA16" s="16" t="s">
        <v>1133</v>
      </c>
    </row>
    <row r="17" spans="1:27" s="2" customFormat="1" x14ac:dyDescent="0.2">
      <c r="A17" s="90"/>
      <c r="B17" s="90" t="s">
        <v>386</v>
      </c>
      <c r="C17" s="90"/>
      <c r="D17" s="90"/>
      <c r="E17" s="90"/>
      <c r="F17" s="90"/>
      <c r="G17" s="90"/>
      <c r="H17" s="90"/>
      <c r="I17" s="90"/>
      <c r="J17" s="90"/>
      <c r="K17" s="90">
        <f t="shared" ref="K17:T17" si="1">COUNTIF(K3:K16, "*")</f>
        <v>4</v>
      </c>
      <c r="L17" s="90">
        <f t="shared" si="1"/>
        <v>6</v>
      </c>
      <c r="M17" s="90">
        <f t="shared" si="1"/>
        <v>5</v>
      </c>
      <c r="N17" s="90">
        <f t="shared" si="1"/>
        <v>6</v>
      </c>
      <c r="O17" s="90">
        <f t="shared" si="1"/>
        <v>3</v>
      </c>
      <c r="P17" s="90">
        <f t="shared" si="1"/>
        <v>6</v>
      </c>
      <c r="Q17" s="90">
        <f t="shared" si="1"/>
        <v>6</v>
      </c>
      <c r="R17" s="90">
        <f t="shared" si="1"/>
        <v>2</v>
      </c>
      <c r="S17" s="90">
        <f t="shared" si="1"/>
        <v>5</v>
      </c>
      <c r="T17" s="90">
        <f t="shared" si="1"/>
        <v>5</v>
      </c>
      <c r="U17" s="85"/>
      <c r="V17" s="85"/>
      <c r="W17" s="85">
        <v>1</v>
      </c>
      <c r="X17" s="85"/>
      <c r="Y17" s="85"/>
      <c r="Z17" s="85"/>
      <c r="AA17" s="85"/>
    </row>
    <row r="18" spans="1:27" x14ac:dyDescent="0.2">
      <c r="A18" s="91" t="s">
        <v>427</v>
      </c>
      <c r="B18" s="87">
        <v>1</v>
      </c>
      <c r="C18" s="87">
        <v>5076629</v>
      </c>
      <c r="D18" s="87"/>
      <c r="E18" s="87"/>
      <c r="F18" s="91" t="s">
        <v>56</v>
      </c>
      <c r="G18" s="91" t="s">
        <v>575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115"/>
      <c r="V18" s="115"/>
      <c r="W18" s="91"/>
      <c r="X18" s="15"/>
    </row>
    <row r="19" spans="1:27" x14ac:dyDescent="0.2">
      <c r="A19" s="91" t="s">
        <v>427</v>
      </c>
      <c r="B19" s="87">
        <v>9</v>
      </c>
      <c r="C19" s="87">
        <v>31099686</v>
      </c>
      <c r="D19" s="87"/>
      <c r="E19" s="87"/>
      <c r="F19" s="87" t="s">
        <v>56</v>
      </c>
      <c r="G19" s="87" t="s">
        <v>576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17"/>
      <c r="V19" s="17"/>
      <c r="W19" s="91"/>
      <c r="X19" s="15"/>
    </row>
    <row r="20" spans="1:27" x14ac:dyDescent="0.2">
      <c r="A20" s="91" t="s">
        <v>427</v>
      </c>
      <c r="B20" s="87">
        <v>12</v>
      </c>
      <c r="C20" s="87">
        <v>22249860</v>
      </c>
      <c r="D20" s="87"/>
      <c r="E20" s="87"/>
      <c r="F20" s="87" t="s">
        <v>45</v>
      </c>
      <c r="G20" s="87" t="s">
        <v>577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17"/>
      <c r="V20" s="17"/>
      <c r="W20" s="91"/>
      <c r="X20" s="15"/>
    </row>
    <row r="21" spans="1:27" x14ac:dyDescent="0.2">
      <c r="A21" s="91" t="s">
        <v>427</v>
      </c>
      <c r="B21" s="87">
        <v>18</v>
      </c>
      <c r="C21" s="87">
        <v>14736387</v>
      </c>
      <c r="D21" s="87"/>
      <c r="E21" s="87"/>
      <c r="F21" s="87" t="s">
        <v>60</v>
      </c>
      <c r="G21" s="87" t="s">
        <v>578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17"/>
      <c r="V21" s="17"/>
      <c r="W21" s="91"/>
      <c r="X21" s="15"/>
    </row>
    <row r="22" spans="1:27" x14ac:dyDescent="0.2">
      <c r="A22" s="92" t="s">
        <v>427</v>
      </c>
      <c r="B22" s="77">
        <v>22</v>
      </c>
      <c r="C22" s="77">
        <v>15702272</v>
      </c>
      <c r="D22" s="77"/>
      <c r="E22" s="77"/>
      <c r="F22" s="77" t="s">
        <v>45</v>
      </c>
      <c r="G22" s="77" t="s">
        <v>579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21"/>
      <c r="V22" s="21"/>
      <c r="W22" s="92"/>
      <c r="X22" s="125"/>
      <c r="Y22" s="123"/>
      <c r="Z22" s="123"/>
      <c r="AA22" s="128"/>
    </row>
    <row r="24" spans="1:27" x14ac:dyDescent="0.2">
      <c r="A24" s="115" t="s">
        <v>927</v>
      </c>
    </row>
  </sheetData>
  <mergeCells count="1">
    <mergeCell ref="A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56AC-2B93-E845-B6E6-C2213879B7EF}">
  <dimension ref="A1:E74"/>
  <sheetViews>
    <sheetView zoomScale="150" zoomScaleNormal="150" workbookViewId="0">
      <selection activeCell="E28" sqref="E28"/>
    </sheetView>
  </sheetViews>
  <sheetFormatPr baseColWidth="10" defaultColWidth="10.83203125" defaultRowHeight="16" x14ac:dyDescent="0.2"/>
  <cols>
    <col min="1" max="1" width="12.6640625" style="14" customWidth="1"/>
    <col min="2" max="4" width="10.83203125" style="14"/>
    <col min="5" max="5" width="10.83203125" style="49"/>
    <col min="6" max="16384" width="10.83203125" style="14"/>
  </cols>
  <sheetData>
    <row r="1" spans="1:5" x14ac:dyDescent="0.2">
      <c r="A1" s="134" t="s">
        <v>1187</v>
      </c>
      <c r="B1" s="134"/>
      <c r="C1" s="134"/>
      <c r="D1" s="134"/>
      <c r="E1" s="134"/>
    </row>
    <row r="2" spans="1:5" x14ac:dyDescent="0.2">
      <c r="A2" s="79" t="s">
        <v>27</v>
      </c>
      <c r="B2" s="80" t="s">
        <v>419</v>
      </c>
      <c r="C2" s="80" t="s">
        <v>422</v>
      </c>
      <c r="D2" s="80" t="s">
        <v>427</v>
      </c>
      <c r="E2" s="55" t="s">
        <v>69</v>
      </c>
    </row>
    <row r="3" spans="1:5" x14ac:dyDescent="0.2">
      <c r="A3" s="45" t="s">
        <v>38</v>
      </c>
      <c r="B3" s="45">
        <v>1</v>
      </c>
      <c r="C3" s="45">
        <v>2</v>
      </c>
      <c r="D3" s="81">
        <v>1</v>
      </c>
      <c r="E3" s="49">
        <f>SUM(B3:D3)</f>
        <v>4</v>
      </c>
    </row>
    <row r="4" spans="1:5" x14ac:dyDescent="0.2">
      <c r="A4" s="45" t="s">
        <v>56</v>
      </c>
      <c r="B4" s="45">
        <v>1</v>
      </c>
      <c r="C4" s="45">
        <v>8</v>
      </c>
      <c r="D4" s="81">
        <v>2</v>
      </c>
      <c r="E4" s="49">
        <f t="shared" ref="E4:E14" si="0">SUM(B4:D4)</f>
        <v>11</v>
      </c>
    </row>
    <row r="5" spans="1:5" x14ac:dyDescent="0.2">
      <c r="A5" s="45" t="s">
        <v>55</v>
      </c>
      <c r="B5" s="45">
        <v>3</v>
      </c>
      <c r="C5" s="45">
        <v>2</v>
      </c>
      <c r="D5" s="81">
        <v>0</v>
      </c>
      <c r="E5" s="49">
        <f t="shared" si="0"/>
        <v>5</v>
      </c>
    </row>
    <row r="6" spans="1:5" x14ac:dyDescent="0.2">
      <c r="A6" s="45" t="s">
        <v>51</v>
      </c>
      <c r="B6" s="45">
        <v>3</v>
      </c>
      <c r="C6" s="45">
        <v>4</v>
      </c>
      <c r="D6" s="81">
        <v>1</v>
      </c>
      <c r="E6" s="49">
        <f t="shared" si="0"/>
        <v>8</v>
      </c>
    </row>
    <row r="7" spans="1:5" x14ac:dyDescent="0.2">
      <c r="A7" s="45" t="s">
        <v>31</v>
      </c>
      <c r="B7" s="45">
        <v>4</v>
      </c>
      <c r="C7" s="45">
        <v>3</v>
      </c>
      <c r="D7" s="81">
        <v>0</v>
      </c>
      <c r="E7" s="49">
        <f t="shared" si="0"/>
        <v>7</v>
      </c>
    </row>
    <row r="8" spans="1:5" x14ac:dyDescent="0.2">
      <c r="A8" s="45" t="s">
        <v>45</v>
      </c>
      <c r="B8" s="45">
        <v>4</v>
      </c>
      <c r="C8" s="45">
        <v>12</v>
      </c>
      <c r="D8" s="81">
        <v>6</v>
      </c>
      <c r="E8" s="49">
        <f t="shared" si="0"/>
        <v>22</v>
      </c>
    </row>
    <row r="9" spans="1:5" x14ac:dyDescent="0.2">
      <c r="A9" s="45" t="s">
        <v>32</v>
      </c>
      <c r="B9" s="45">
        <v>8</v>
      </c>
      <c r="C9" s="45">
        <v>11</v>
      </c>
      <c r="D9" s="81">
        <v>3</v>
      </c>
      <c r="E9" s="49">
        <f t="shared" si="0"/>
        <v>22</v>
      </c>
    </row>
    <row r="10" spans="1:5" x14ac:dyDescent="0.2">
      <c r="A10" s="45" t="s">
        <v>59</v>
      </c>
      <c r="B10" s="45">
        <v>0</v>
      </c>
      <c r="C10" s="45">
        <v>2</v>
      </c>
      <c r="D10" s="81">
        <v>0</v>
      </c>
      <c r="E10" s="49">
        <f t="shared" si="0"/>
        <v>2</v>
      </c>
    </row>
    <row r="11" spans="1:5" x14ac:dyDescent="0.2">
      <c r="A11" s="45" t="s">
        <v>58</v>
      </c>
      <c r="B11" s="45">
        <v>0</v>
      </c>
      <c r="C11" s="45">
        <v>3</v>
      </c>
      <c r="D11" s="81">
        <v>0</v>
      </c>
      <c r="E11" s="49">
        <f t="shared" si="0"/>
        <v>3</v>
      </c>
    </row>
    <row r="12" spans="1:5" x14ac:dyDescent="0.2">
      <c r="A12" s="45" t="s">
        <v>60</v>
      </c>
      <c r="B12" s="45">
        <v>0</v>
      </c>
      <c r="C12" s="45">
        <v>1</v>
      </c>
      <c r="D12" s="81">
        <v>1</v>
      </c>
      <c r="E12" s="49">
        <f t="shared" si="0"/>
        <v>2</v>
      </c>
    </row>
    <row r="13" spans="1:5" x14ac:dyDescent="0.2">
      <c r="A13" s="45" t="s">
        <v>57</v>
      </c>
      <c r="B13" s="45">
        <v>0</v>
      </c>
      <c r="C13" s="45">
        <v>6</v>
      </c>
      <c r="D13" s="81">
        <v>0</v>
      </c>
      <c r="E13" s="49">
        <f t="shared" si="0"/>
        <v>6</v>
      </c>
    </row>
    <row r="14" spans="1:5" x14ac:dyDescent="0.2">
      <c r="A14" s="46" t="s">
        <v>61</v>
      </c>
      <c r="B14" s="46">
        <v>0</v>
      </c>
      <c r="C14" s="46">
        <v>4</v>
      </c>
      <c r="D14" s="83">
        <v>0</v>
      </c>
      <c r="E14" s="50">
        <f t="shared" si="0"/>
        <v>4</v>
      </c>
    </row>
    <row r="15" spans="1:5" x14ac:dyDescent="0.2">
      <c r="A15" s="45"/>
      <c r="B15" s="93"/>
      <c r="C15" s="93"/>
      <c r="D15" s="93"/>
      <c r="E15" s="93"/>
    </row>
    <row r="30" spans="2:4" x14ac:dyDescent="0.2">
      <c r="B30" s="49"/>
      <c r="C30" s="52"/>
      <c r="D30" s="49"/>
    </row>
    <row r="31" spans="2:4" x14ac:dyDescent="0.2">
      <c r="B31" s="49"/>
      <c r="C31" s="52"/>
      <c r="D31" s="49"/>
    </row>
    <row r="32" spans="2:4" x14ac:dyDescent="0.2">
      <c r="B32" s="49"/>
      <c r="C32" s="52"/>
    </row>
    <row r="33" spans="2:3" x14ac:dyDescent="0.2">
      <c r="B33" s="49"/>
      <c r="C33" s="52"/>
    </row>
    <row r="34" spans="2:3" x14ac:dyDescent="0.2">
      <c r="B34" s="49"/>
      <c r="C34" s="52"/>
    </row>
    <row r="35" spans="2:3" x14ac:dyDescent="0.2">
      <c r="C35" s="52"/>
    </row>
    <row r="36" spans="2:3" x14ac:dyDescent="0.2">
      <c r="B36" s="49"/>
      <c r="C36" s="52"/>
    </row>
    <row r="37" spans="2:3" x14ac:dyDescent="0.2">
      <c r="B37" s="49"/>
      <c r="C37" s="52"/>
    </row>
    <row r="38" spans="2:3" x14ac:dyDescent="0.2">
      <c r="C38" s="52"/>
    </row>
    <row r="39" spans="2:3" x14ac:dyDescent="0.2">
      <c r="C39" s="52"/>
    </row>
    <row r="40" spans="2:3" x14ac:dyDescent="0.2">
      <c r="C40" s="52"/>
    </row>
    <row r="41" spans="2:3" x14ac:dyDescent="0.2">
      <c r="C41" s="52"/>
    </row>
    <row r="42" spans="2:3" x14ac:dyDescent="0.2">
      <c r="C42" s="52"/>
    </row>
    <row r="43" spans="2:3" x14ac:dyDescent="0.2">
      <c r="C43" s="52"/>
    </row>
    <row r="44" spans="2:3" x14ac:dyDescent="0.2">
      <c r="C44" s="52"/>
    </row>
    <row r="45" spans="2:3" x14ac:dyDescent="0.2">
      <c r="C45" s="52"/>
    </row>
    <row r="46" spans="2:3" x14ac:dyDescent="0.2">
      <c r="C46" s="52"/>
    </row>
    <row r="47" spans="2:3" x14ac:dyDescent="0.2">
      <c r="C47" s="52"/>
    </row>
    <row r="48" spans="2:3" x14ac:dyDescent="0.2">
      <c r="C48" s="52"/>
    </row>
    <row r="49" spans="3:3" x14ac:dyDescent="0.2">
      <c r="C49" s="52"/>
    </row>
    <row r="50" spans="3:3" x14ac:dyDescent="0.2">
      <c r="C50" s="52"/>
    </row>
    <row r="51" spans="3:3" x14ac:dyDescent="0.2">
      <c r="C51" s="52"/>
    </row>
    <row r="52" spans="3:3" x14ac:dyDescent="0.2">
      <c r="C52" s="52"/>
    </row>
    <row r="53" spans="3:3" x14ac:dyDescent="0.2">
      <c r="C53" s="52"/>
    </row>
    <row r="54" spans="3:3" x14ac:dyDescent="0.2">
      <c r="C54" s="52"/>
    </row>
    <row r="55" spans="3:3" x14ac:dyDescent="0.2">
      <c r="C55" s="52"/>
    </row>
    <row r="56" spans="3:3" x14ac:dyDescent="0.2">
      <c r="C56" s="52"/>
    </row>
    <row r="57" spans="3:3" x14ac:dyDescent="0.2">
      <c r="C57" s="52"/>
    </row>
    <row r="58" spans="3:3" x14ac:dyDescent="0.2">
      <c r="C58" s="52"/>
    </row>
    <row r="59" spans="3:3" x14ac:dyDescent="0.2">
      <c r="C59" s="52"/>
    </row>
    <row r="60" spans="3:3" x14ac:dyDescent="0.2">
      <c r="C60" s="52"/>
    </row>
    <row r="61" spans="3:3" x14ac:dyDescent="0.2">
      <c r="C61" s="52"/>
    </row>
    <row r="62" spans="3:3" x14ac:dyDescent="0.2">
      <c r="C62" s="52"/>
    </row>
    <row r="63" spans="3:3" x14ac:dyDescent="0.2">
      <c r="C63" s="52"/>
    </row>
    <row r="64" spans="3:3" x14ac:dyDescent="0.2">
      <c r="C64" s="52"/>
    </row>
    <row r="65" spans="3:3" x14ac:dyDescent="0.2">
      <c r="C65" s="52"/>
    </row>
    <row r="66" spans="3:3" x14ac:dyDescent="0.2">
      <c r="C66" s="52"/>
    </row>
    <row r="67" spans="3:3" x14ac:dyDescent="0.2">
      <c r="C67" s="52"/>
    </row>
    <row r="68" spans="3:3" x14ac:dyDescent="0.2">
      <c r="C68" s="52"/>
    </row>
    <row r="69" spans="3:3" x14ac:dyDescent="0.2">
      <c r="C69" s="52"/>
    </row>
    <row r="70" spans="3:3" x14ac:dyDescent="0.2">
      <c r="C70" s="52"/>
    </row>
    <row r="71" spans="3:3" x14ac:dyDescent="0.2">
      <c r="C71" s="52"/>
    </row>
    <row r="72" spans="3:3" x14ac:dyDescent="0.2">
      <c r="C72" s="52"/>
    </row>
    <row r="73" spans="3:3" x14ac:dyDescent="0.2">
      <c r="C73" s="52"/>
    </row>
    <row r="74" spans="3:3" x14ac:dyDescent="0.2">
      <c r="C74" s="52"/>
    </row>
  </sheetData>
  <mergeCells count="1">
    <mergeCell ref="A1:E1"/>
  </mergeCells>
  <phoneticPr fontId="1" type="noConversion"/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AD95-201C-9D4B-BC85-470AA63CC25D}">
  <dimension ref="A1:K14"/>
  <sheetViews>
    <sheetView zoomScale="150" zoomScaleNormal="150" workbookViewId="0">
      <selection activeCell="G18" sqref="G18"/>
    </sheetView>
  </sheetViews>
  <sheetFormatPr baseColWidth="10" defaultColWidth="10.83203125" defaultRowHeight="16" x14ac:dyDescent="0.2"/>
  <sheetData>
    <row r="1" spans="1:11" x14ac:dyDescent="0.2">
      <c r="A1" s="135" t="s">
        <v>1188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">
      <c r="A2" s="20" t="s">
        <v>401</v>
      </c>
      <c r="B2" s="55">
        <v>1</v>
      </c>
      <c r="C2" s="55">
        <v>2</v>
      </c>
      <c r="D2" s="55">
        <v>3</v>
      </c>
      <c r="E2" s="55">
        <v>4</v>
      </c>
      <c r="F2" s="55">
        <v>5</v>
      </c>
      <c r="G2" s="55">
        <v>6</v>
      </c>
      <c r="H2" s="55">
        <v>7</v>
      </c>
      <c r="I2" s="55">
        <v>8</v>
      </c>
      <c r="J2" s="55">
        <v>9</v>
      </c>
      <c r="K2" s="55">
        <v>10</v>
      </c>
    </row>
    <row r="3" spans="1:11" x14ac:dyDescent="0.2">
      <c r="A3" s="49" t="s">
        <v>419</v>
      </c>
      <c r="B3" s="49">
        <v>13</v>
      </c>
      <c r="C3" s="49">
        <v>4</v>
      </c>
      <c r="D3" s="49">
        <v>1</v>
      </c>
      <c r="E3" s="49">
        <v>2</v>
      </c>
      <c r="F3" s="49">
        <v>1</v>
      </c>
      <c r="G3" s="49">
        <v>3</v>
      </c>
      <c r="H3" s="49">
        <v>0</v>
      </c>
      <c r="I3" s="49">
        <v>0</v>
      </c>
      <c r="J3" s="49">
        <v>0</v>
      </c>
      <c r="K3" s="49">
        <v>0</v>
      </c>
    </row>
    <row r="4" spans="1:11" x14ac:dyDescent="0.2">
      <c r="A4" s="49" t="s">
        <v>422</v>
      </c>
      <c r="B4" s="49">
        <v>10</v>
      </c>
      <c r="C4" s="49">
        <v>8</v>
      </c>
      <c r="D4" s="49">
        <v>5</v>
      </c>
      <c r="E4" s="49">
        <v>3</v>
      </c>
      <c r="F4" s="49">
        <v>8</v>
      </c>
      <c r="G4" s="49">
        <v>14</v>
      </c>
      <c r="H4" s="49">
        <v>9</v>
      </c>
      <c r="I4" s="49">
        <v>0</v>
      </c>
      <c r="J4" s="49">
        <v>1</v>
      </c>
      <c r="K4" s="49">
        <v>0</v>
      </c>
    </row>
    <row r="5" spans="1:11" x14ac:dyDescent="0.2">
      <c r="A5" s="50" t="s">
        <v>427</v>
      </c>
      <c r="B5" s="50">
        <v>6</v>
      </c>
      <c r="C5" s="50">
        <v>1</v>
      </c>
      <c r="D5" s="50">
        <v>1</v>
      </c>
      <c r="E5" s="50">
        <v>1</v>
      </c>
      <c r="F5" s="50">
        <v>0</v>
      </c>
      <c r="G5" s="50">
        <v>3</v>
      </c>
      <c r="H5" s="50">
        <v>1</v>
      </c>
      <c r="I5" s="50">
        <v>1</v>
      </c>
      <c r="J5" s="50">
        <v>0</v>
      </c>
      <c r="K5" s="50">
        <v>0</v>
      </c>
    </row>
    <row r="6" spans="1:1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">
      <c r="E7" s="14"/>
      <c r="F7" s="14"/>
      <c r="G7" s="14"/>
      <c r="H7" s="14"/>
      <c r="I7" s="14"/>
      <c r="J7" s="14"/>
      <c r="K7" s="14"/>
    </row>
    <row r="8" spans="1:11" x14ac:dyDescent="0.2">
      <c r="E8" s="14"/>
      <c r="F8" s="14"/>
      <c r="G8" s="14"/>
      <c r="H8" s="14"/>
      <c r="I8" s="14"/>
      <c r="J8" s="14"/>
      <c r="K8" s="14"/>
    </row>
    <row r="9" spans="1:11" x14ac:dyDescent="0.2">
      <c r="E9" s="14"/>
      <c r="F9" s="14"/>
      <c r="G9" s="14"/>
      <c r="H9" s="14"/>
      <c r="I9" s="14"/>
      <c r="J9" s="14"/>
      <c r="K9" s="14"/>
    </row>
    <row r="10" spans="1:11" x14ac:dyDescent="0.2">
      <c r="E10" s="14"/>
      <c r="F10" s="14"/>
      <c r="G10" s="14"/>
      <c r="H10" s="14"/>
      <c r="I10" s="14"/>
      <c r="J10" s="14"/>
      <c r="K10" s="14"/>
    </row>
    <row r="11" spans="1:11" x14ac:dyDescent="0.2">
      <c r="E11" s="14"/>
      <c r="F11" s="14"/>
      <c r="G11" s="14"/>
      <c r="H11" s="14"/>
      <c r="I11" s="14"/>
      <c r="J11" s="14"/>
      <c r="K11" s="14"/>
    </row>
    <row r="12" spans="1:11" x14ac:dyDescent="0.2">
      <c r="A12" s="14"/>
      <c r="B12" s="49"/>
      <c r="C12" s="52"/>
      <c r="D12" s="49"/>
      <c r="E12" s="49"/>
      <c r="F12" s="14"/>
      <c r="G12" s="14"/>
      <c r="H12" s="14"/>
      <c r="I12" s="14"/>
      <c r="J12" s="14"/>
      <c r="K12" s="14"/>
    </row>
    <row r="13" spans="1:11" x14ac:dyDescent="0.2">
      <c r="A13" s="14"/>
      <c r="B13" s="49"/>
      <c r="C13" s="52"/>
      <c r="D13" s="49"/>
      <c r="E13" s="49"/>
      <c r="F13" s="14"/>
      <c r="G13" s="14"/>
      <c r="H13" s="14"/>
      <c r="I13" s="14"/>
      <c r="J13" s="14"/>
      <c r="K13" s="14"/>
    </row>
    <row r="14" spans="1:11" x14ac:dyDescent="0.2">
      <c r="A14" s="14"/>
      <c r="B14" s="49"/>
      <c r="C14" s="52"/>
      <c r="D14" s="49"/>
      <c r="E14" s="49"/>
      <c r="F14" s="14"/>
      <c r="G14" s="14"/>
      <c r="H14" s="14"/>
      <c r="I14" s="14"/>
      <c r="J14" s="14"/>
      <c r="K14" s="14"/>
    </row>
  </sheetData>
  <mergeCells count="1">
    <mergeCell ref="A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58DD-8B47-5342-9B6E-5566021ABEF3}">
  <dimension ref="A1:D5"/>
  <sheetViews>
    <sheetView zoomScale="150" zoomScaleNormal="150" workbookViewId="0">
      <selection activeCell="E15" sqref="E15"/>
    </sheetView>
  </sheetViews>
  <sheetFormatPr baseColWidth="10" defaultColWidth="10.83203125" defaultRowHeight="16" x14ac:dyDescent="0.2"/>
  <sheetData>
    <row r="1" spans="1:4" x14ac:dyDescent="0.2">
      <c r="A1" s="134" t="s">
        <v>1189</v>
      </c>
      <c r="B1" s="134"/>
      <c r="C1" s="134"/>
      <c r="D1" s="134"/>
    </row>
    <row r="2" spans="1:4" x14ac:dyDescent="0.2">
      <c r="A2" s="79" t="s">
        <v>729</v>
      </c>
      <c r="B2" s="79" t="s">
        <v>15</v>
      </c>
      <c r="C2" s="79" t="s">
        <v>16</v>
      </c>
      <c r="D2" s="79" t="s">
        <v>728</v>
      </c>
    </row>
    <row r="3" spans="1:4" x14ac:dyDescent="0.2">
      <c r="A3" s="49" t="s">
        <v>419</v>
      </c>
      <c r="B3" s="81">
        <v>6</v>
      </c>
      <c r="C3" s="81">
        <v>4</v>
      </c>
      <c r="D3" s="81">
        <v>1.5</v>
      </c>
    </row>
    <row r="4" spans="1:4" x14ac:dyDescent="0.2">
      <c r="A4" s="49" t="s">
        <v>422</v>
      </c>
      <c r="B4" s="81">
        <v>18</v>
      </c>
      <c r="C4" s="81">
        <v>12</v>
      </c>
      <c r="D4" s="81">
        <v>1.5</v>
      </c>
    </row>
    <row r="5" spans="1:4" x14ac:dyDescent="0.2">
      <c r="A5" s="50" t="s">
        <v>427</v>
      </c>
      <c r="B5" s="83">
        <v>5</v>
      </c>
      <c r="C5" s="83">
        <v>4</v>
      </c>
      <c r="D5" s="83">
        <v>1.25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62924639364458F0C92C1F0713261" ma:contentTypeVersion="9" ma:contentTypeDescription="Create a new document." ma:contentTypeScope="" ma:versionID="d0306e386190e9e9f334ceee29e8ae28">
  <xsd:schema xmlns:xsd="http://www.w3.org/2001/XMLSchema" xmlns:xs="http://www.w3.org/2001/XMLSchema" xmlns:p="http://schemas.microsoft.com/office/2006/metadata/properties" xmlns:ns3="293ee4e6-a2b6-4085-a2e7-2818a2429613" targetNamespace="http://schemas.microsoft.com/office/2006/metadata/properties" ma:root="true" ma:fieldsID="b23557ab674b9189d555e60e493dee8e" ns3:_="">
    <xsd:import namespace="293ee4e6-a2b6-4085-a2e7-2818a24296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ee4e6-a2b6-4085-a2e7-2818a2429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FF4EF-2E14-4BC6-BA01-C0E4B5826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ee4e6-a2b6-4085-a2e7-2818a2429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815901-F6CF-48C8-8A94-7929110BF3D6}">
  <ds:schemaRefs>
    <ds:schemaRef ds:uri="http://schemas.microsoft.com/office/infopath/2007/PartnerControls"/>
    <ds:schemaRef ds:uri="293ee4e6-a2b6-4085-a2e7-2818a2429613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ED10AC3-5293-45BC-A9E0-036CDDC17E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 Table S1</vt:lpstr>
      <vt:lpstr>Supp Table S2</vt:lpstr>
      <vt:lpstr>Supp Table S3</vt:lpstr>
      <vt:lpstr>Supp Table S4</vt:lpstr>
      <vt:lpstr>Supp Table S5</vt:lpstr>
      <vt:lpstr>Supp Table S6</vt:lpstr>
      <vt:lpstr>Supp Table S7</vt:lpstr>
      <vt:lpstr>Supp Table S8</vt:lpstr>
      <vt:lpstr>Supp Table S9</vt:lpstr>
      <vt:lpstr>Supp Table S10</vt:lpstr>
      <vt:lpstr>Supp Table S11</vt:lpstr>
      <vt:lpstr>Supp Table S12</vt:lpstr>
      <vt:lpstr>Supp Table S13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Rain Lam</cp:lastModifiedBy>
  <dcterms:created xsi:type="dcterms:W3CDTF">2022-12-11T04:58:08Z</dcterms:created>
  <dcterms:modified xsi:type="dcterms:W3CDTF">2023-06-30T20:26:01Z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0x01010009862924639364458F0C92C1F0713261</vt:lpwstr>
  </property>
</Properties>
</file>