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resham\tiny_projects\Project_Grace\Review_GB\TF_analysis\"/>
    </mc:Choice>
  </mc:AlternateContent>
  <xr:revisionPtr revIDLastSave="0" documentId="13_ncr:1_{81A191C8-1200-496A-BB9F-11838D23E6B2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Table_A" sheetId="2" r:id="rId1"/>
    <sheet name="Table_B" sheetId="3" r:id="rId2"/>
    <sheet name="Sheet3" sheetId="4" r:id="rId3"/>
  </sheets>
  <calcPr calcId="191029"/>
  <fileRecoveryPr repairLoad="1"/>
</workbook>
</file>

<file path=xl/calcChain.xml><?xml version="1.0" encoding="utf-8"?>
<calcChain xmlns="http://schemas.openxmlformats.org/spreadsheetml/2006/main">
  <c r="H2" i="4" l="1"/>
  <c r="D3" i="4"/>
  <c r="D4" i="4"/>
  <c r="D5" i="4"/>
  <c r="D6" i="4"/>
  <c r="D7" i="4"/>
  <c r="D8" i="4"/>
  <c r="D2" i="4"/>
  <c r="C3" i="4"/>
  <c r="C4" i="4"/>
  <c r="C5" i="4"/>
  <c r="C6" i="4"/>
  <c r="C7" i="4"/>
  <c r="C8" i="4"/>
  <c r="C2" i="4"/>
  <c r="G2" i="4"/>
  <c r="G3" i="4"/>
  <c r="G4" i="4"/>
  <c r="G5" i="4"/>
  <c r="G6" i="4"/>
  <c r="G7" i="4"/>
  <c r="G8" i="4"/>
  <c r="G1" i="4"/>
  <c r="M11" i="2" l="1"/>
  <c r="K11" i="2"/>
  <c r="L11" i="2"/>
  <c r="I10" i="3"/>
  <c r="I9" i="3"/>
  <c r="I8" i="3"/>
  <c r="I7" i="3"/>
  <c r="I6" i="3"/>
  <c r="I5" i="3"/>
  <c r="I4" i="3"/>
  <c r="I3" i="3"/>
  <c r="I2" i="3"/>
  <c r="I10" i="2"/>
  <c r="I9" i="2"/>
  <c r="I8" i="2"/>
  <c r="I7" i="2"/>
  <c r="I6" i="2"/>
  <c r="I5" i="2"/>
  <c r="I4" i="2"/>
  <c r="I3" i="2"/>
</calcChain>
</file>

<file path=xl/sharedStrings.xml><?xml version="1.0" encoding="utf-8"?>
<sst xmlns="http://schemas.openxmlformats.org/spreadsheetml/2006/main" count="89" uniqueCount="38">
  <si>
    <t>PUT3</t>
  </si>
  <si>
    <t>DAL80</t>
  </si>
  <si>
    <t>CNV_strains</t>
  </si>
  <si>
    <t>DE_sig</t>
  </si>
  <si>
    <t>CNV_DE_sig_targets</t>
  </si>
  <si>
    <t>CNV_DE_not_sig_targets</t>
  </si>
  <si>
    <t>CNN_DE_sig_targets</t>
  </si>
  <si>
    <t>CNN_DE_not_sig_targets</t>
  </si>
  <si>
    <t>FET_statistic</t>
  </si>
  <si>
    <t>nan</t>
  </si>
  <si>
    <t>pvalue</t>
  </si>
  <si>
    <t>BAS1</t>
  </si>
  <si>
    <t>IXR1</t>
  </si>
  <si>
    <t>RGT1</t>
  </si>
  <si>
    <t>MSN4</t>
  </si>
  <si>
    <t>HAP4</t>
  </si>
  <si>
    <t>ABF1</t>
  </si>
  <si>
    <t>ASH1</t>
  </si>
  <si>
    <t>jaccard</t>
  </si>
  <si>
    <t>Aneu, ComSup, Trip2, ComQuad, Sup, Trip1, ComTrip</t>
  </si>
  <si>
    <t>ComSup, Trip2, Sup</t>
  </si>
  <si>
    <t>Aneu, ComSup, Sup</t>
  </si>
  <si>
    <t>ComSup, ComQuad, Trip2, Aneu, Sup</t>
  </si>
  <si>
    <t>Aneu, ComSup,</t>
  </si>
  <si>
    <t>Aneu</t>
  </si>
  <si>
    <t>Trip2, Trip1, Sup, Aneu</t>
  </si>
  <si>
    <t>Trip1, ComQuad</t>
  </si>
  <si>
    <t>ComSup, Trip1, Aneu, Trip2</t>
  </si>
  <si>
    <t>Trip1, Sup, Aneu</t>
  </si>
  <si>
    <t>Trip2, ComQuad</t>
  </si>
  <si>
    <t>'DGY1657'</t>
  </si>
  <si>
    <t>'DGY1728'</t>
  </si>
  <si>
    <t>'DGY1734'</t>
  </si>
  <si>
    <t>'DGY1736'</t>
  </si>
  <si>
    <t>'DGY1740'</t>
  </si>
  <si>
    <t>'DGY1744'</t>
  </si>
  <si>
    <t>'DGY1747'</t>
  </si>
  <si>
    <t>'DGY1751'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</si>
</sst>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workbookViewId="0">
      <selection activeCell="B1" sqref="B1:C10"/>
    </sheetView>
  </sheetViews>
  <sheetFormatPr defaultRowHeight="14.25" x14ac:dyDescent="0.45"/>
  <cols>
    <col min="2" max="2" width="26.265625" customWidth="1"/>
    <col min="3" max="3" width="39.73046875" customWidth="1"/>
  </cols>
  <sheetData>
    <row r="1" spans="1:13" x14ac:dyDescent="0.45">
      <c r="B1" t="s">
        <v>2</v>
      </c>
      <c r="C1" t="s">
        <v>3</v>
      </c>
      <c r="D1" t="s">
        <v>18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10</v>
      </c>
    </row>
    <row r="2" spans="1:13" x14ac:dyDescent="0.45">
      <c r="A2" t="s">
        <v>1</v>
      </c>
      <c r="B2" t="s">
        <v>19</v>
      </c>
      <c r="C2" t="s">
        <v>20</v>
      </c>
      <c r="D2">
        <v>0.42857142857142799</v>
      </c>
      <c r="E2">
        <v>3</v>
      </c>
      <c r="F2">
        <v>104</v>
      </c>
      <c r="G2">
        <v>0</v>
      </c>
      <c r="H2">
        <v>0</v>
      </c>
      <c r="I2" t="s">
        <v>9</v>
      </c>
      <c r="J2">
        <v>1</v>
      </c>
      <c r="K2">
        <v>3</v>
      </c>
      <c r="L2">
        <v>7</v>
      </c>
    </row>
    <row r="3" spans="1:13" x14ac:dyDescent="0.45">
      <c r="A3" t="s">
        <v>11</v>
      </c>
      <c r="B3" t="s">
        <v>21</v>
      </c>
      <c r="C3" t="s">
        <v>22</v>
      </c>
      <c r="D3">
        <v>0.6</v>
      </c>
      <c r="E3">
        <v>37</v>
      </c>
      <c r="F3">
        <v>320</v>
      </c>
      <c r="G3">
        <v>126</v>
      </c>
      <c r="H3">
        <v>371</v>
      </c>
      <c r="I3">
        <f>(E3/F3)/(G3/H3)</f>
        <v>0.34045138888888893</v>
      </c>
      <c r="J3" s="1">
        <v>2.0000528209368601E-8</v>
      </c>
      <c r="K3">
        <v>3</v>
      </c>
      <c r="L3">
        <v>3</v>
      </c>
    </row>
    <row r="4" spans="1:13" x14ac:dyDescent="0.45">
      <c r="A4" t="s">
        <v>0</v>
      </c>
      <c r="B4" t="s">
        <v>23</v>
      </c>
      <c r="C4" t="s">
        <v>24</v>
      </c>
      <c r="D4">
        <v>0.5</v>
      </c>
      <c r="E4">
        <v>17</v>
      </c>
      <c r="F4">
        <v>100</v>
      </c>
      <c r="G4">
        <v>50</v>
      </c>
      <c r="H4">
        <v>232</v>
      </c>
      <c r="I4">
        <f>(E4/F4)/(G4/H4)</f>
        <v>0.78880000000000006</v>
      </c>
      <c r="J4">
        <v>0.46619889171853901</v>
      </c>
      <c r="K4">
        <v>1</v>
      </c>
      <c r="L4">
        <v>2</v>
      </c>
    </row>
    <row r="5" spans="1:13" x14ac:dyDescent="0.45">
      <c r="A5" t="s">
        <v>12</v>
      </c>
      <c r="B5" t="s">
        <v>24</v>
      </c>
      <c r="C5" t="s">
        <v>25</v>
      </c>
      <c r="D5">
        <v>0.25</v>
      </c>
      <c r="E5">
        <v>78</v>
      </c>
      <c r="F5">
        <v>681</v>
      </c>
      <c r="G5">
        <v>281</v>
      </c>
      <c r="H5">
        <v>4093</v>
      </c>
      <c r="I5">
        <f>(E5/F5)/(G5/H5)</f>
        <v>1.6683336730054712</v>
      </c>
      <c r="J5">
        <v>2.6938993061088699E-4</v>
      </c>
      <c r="K5">
        <v>1</v>
      </c>
      <c r="L5">
        <v>1</v>
      </c>
    </row>
    <row r="6" spans="1:13" x14ac:dyDescent="0.45">
      <c r="A6" t="s">
        <v>13</v>
      </c>
      <c r="B6" t="s">
        <v>24</v>
      </c>
      <c r="C6" t="s">
        <v>24</v>
      </c>
      <c r="D6">
        <v>1</v>
      </c>
      <c r="E6">
        <v>1</v>
      </c>
      <c r="F6">
        <v>11</v>
      </c>
      <c r="G6">
        <v>6</v>
      </c>
      <c r="H6">
        <v>60</v>
      </c>
      <c r="I6">
        <f>(E6/F6)/(G6/H6)</f>
        <v>0.90909090909090906</v>
      </c>
      <c r="J6">
        <v>1</v>
      </c>
      <c r="K6">
        <v>1</v>
      </c>
      <c r="L6">
        <v>1</v>
      </c>
    </row>
    <row r="7" spans="1:13" x14ac:dyDescent="0.45">
      <c r="A7" t="s">
        <v>14</v>
      </c>
      <c r="B7" t="s">
        <v>24</v>
      </c>
      <c r="C7" t="s">
        <v>26</v>
      </c>
      <c r="D7">
        <v>0</v>
      </c>
      <c r="E7">
        <v>32</v>
      </c>
      <c r="F7">
        <v>151</v>
      </c>
      <c r="G7">
        <v>148</v>
      </c>
      <c r="H7">
        <v>893</v>
      </c>
      <c r="I7">
        <f>(E7/F7)/(G7/H7)</f>
        <v>1.2786826561661</v>
      </c>
      <c r="J7">
        <v>0.257986527433964</v>
      </c>
      <c r="K7">
        <v>0</v>
      </c>
      <c r="L7">
        <v>1</v>
      </c>
    </row>
    <row r="8" spans="1:13" x14ac:dyDescent="0.45">
      <c r="A8" t="s">
        <v>15</v>
      </c>
      <c r="B8" t="s">
        <v>24</v>
      </c>
      <c r="C8" t="s">
        <v>27</v>
      </c>
      <c r="D8">
        <v>0.25</v>
      </c>
      <c r="E8">
        <v>4</v>
      </c>
      <c r="F8">
        <v>46</v>
      </c>
      <c r="G8">
        <v>71</v>
      </c>
      <c r="H8">
        <v>220</v>
      </c>
      <c r="I8">
        <f>(E8/F8)/(G8/H8)</f>
        <v>0.26944274341702384</v>
      </c>
      <c r="J8">
        <v>8.9683877214173108E-3</v>
      </c>
      <c r="K8">
        <v>1</v>
      </c>
      <c r="L8">
        <v>1</v>
      </c>
    </row>
    <row r="9" spans="1:13" x14ac:dyDescent="0.45">
      <c r="A9" t="s">
        <v>16</v>
      </c>
      <c r="B9" t="s">
        <v>24</v>
      </c>
      <c r="C9" t="s">
        <v>28</v>
      </c>
      <c r="D9">
        <v>0.33333333333333298</v>
      </c>
      <c r="E9">
        <v>46</v>
      </c>
      <c r="F9">
        <v>286</v>
      </c>
      <c r="G9">
        <v>222</v>
      </c>
      <c r="H9">
        <v>1758</v>
      </c>
      <c r="I9">
        <f>(E9/F9)/(G9/H9)</f>
        <v>1.2736722736722736</v>
      </c>
      <c r="J9">
        <v>0.165152320142995</v>
      </c>
      <c r="K9">
        <v>1</v>
      </c>
      <c r="L9">
        <v>1</v>
      </c>
    </row>
    <row r="10" spans="1:13" x14ac:dyDescent="0.45">
      <c r="A10" t="s">
        <v>17</v>
      </c>
      <c r="B10" t="s">
        <v>24</v>
      </c>
      <c r="C10" t="s">
        <v>29</v>
      </c>
      <c r="D10">
        <v>0</v>
      </c>
      <c r="E10">
        <v>11</v>
      </c>
      <c r="F10">
        <v>58</v>
      </c>
      <c r="G10">
        <v>39</v>
      </c>
      <c r="H10">
        <v>366</v>
      </c>
      <c r="I10">
        <f>(E10/F10)/(G10/H10)</f>
        <v>1.7798408488063662</v>
      </c>
      <c r="J10">
        <v>0.13566443454989499</v>
      </c>
      <c r="K10">
        <v>0</v>
      </c>
      <c r="L10">
        <v>1</v>
      </c>
    </row>
    <row r="11" spans="1:13" x14ac:dyDescent="0.45">
      <c r="K11">
        <f>SUM(K2:K10)</f>
        <v>11</v>
      </c>
      <c r="L11">
        <f>SUM(L2:L10)</f>
        <v>18</v>
      </c>
      <c r="M11">
        <f>K11/L11</f>
        <v>0.61111111111111116</v>
      </c>
    </row>
  </sheetData>
  <phoneticPr fontId="18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135AC-C4F9-431F-A65F-AEC673B9F3FE}">
  <dimension ref="A1:J10"/>
  <sheetViews>
    <sheetView workbookViewId="0">
      <selection activeCell="A2" sqref="A2:A10"/>
    </sheetView>
  </sheetViews>
  <sheetFormatPr defaultRowHeight="14.25" x14ac:dyDescent="0.45"/>
  <cols>
    <col min="3" max="3" width="26.19921875" customWidth="1"/>
  </cols>
  <sheetData>
    <row r="1" spans="1:10" x14ac:dyDescent="0.45">
      <c r="B1" t="s">
        <v>2</v>
      </c>
      <c r="C1" t="s">
        <v>3</v>
      </c>
      <c r="D1" t="s">
        <v>18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10</v>
      </c>
    </row>
    <row r="2" spans="1:10" x14ac:dyDescent="0.45">
      <c r="A2" t="s">
        <v>1</v>
      </c>
      <c r="B2" t="s">
        <v>19</v>
      </c>
      <c r="C2" t="s">
        <v>20</v>
      </c>
      <c r="D2">
        <v>0.42857142857142799</v>
      </c>
      <c r="E2">
        <v>1</v>
      </c>
      <c r="F2">
        <v>43</v>
      </c>
      <c r="G2">
        <v>2</v>
      </c>
      <c r="H2">
        <v>61</v>
      </c>
      <c r="I2">
        <f>(E2/F2)/(G2/H2)</f>
        <v>0.70930232558139528</v>
      </c>
      <c r="J2">
        <v>1</v>
      </c>
    </row>
    <row r="3" spans="1:10" x14ac:dyDescent="0.45">
      <c r="A3" t="s">
        <v>11</v>
      </c>
      <c r="B3" t="s">
        <v>21</v>
      </c>
      <c r="C3" t="s">
        <v>22</v>
      </c>
      <c r="D3">
        <v>0.6</v>
      </c>
      <c r="E3">
        <v>99</v>
      </c>
      <c r="F3">
        <v>502</v>
      </c>
      <c r="G3">
        <v>64</v>
      </c>
      <c r="H3">
        <v>189</v>
      </c>
      <c r="I3">
        <f>(E3/F3)/(G3/H3)</f>
        <v>0.58238919322709159</v>
      </c>
      <c r="J3" s="1">
        <v>4.0966920238250703E-3</v>
      </c>
    </row>
    <row r="4" spans="1:10" x14ac:dyDescent="0.45">
      <c r="A4" t="s">
        <v>0</v>
      </c>
      <c r="B4" t="s">
        <v>23</v>
      </c>
      <c r="C4" t="s">
        <v>24</v>
      </c>
      <c r="D4">
        <v>0.5</v>
      </c>
      <c r="E4">
        <v>13</v>
      </c>
      <c r="F4">
        <v>45</v>
      </c>
      <c r="G4">
        <v>54</v>
      </c>
      <c r="H4">
        <v>287</v>
      </c>
      <c r="I4">
        <f>(E4/F4)/(G4/H4)</f>
        <v>1.5353909465020574</v>
      </c>
      <c r="J4">
        <v>0.25288469876525899</v>
      </c>
    </row>
    <row r="5" spans="1:10" x14ac:dyDescent="0.45">
      <c r="A5" t="s">
        <v>12</v>
      </c>
      <c r="B5" t="s">
        <v>24</v>
      </c>
      <c r="C5" t="s">
        <v>25</v>
      </c>
      <c r="D5">
        <v>0.25</v>
      </c>
      <c r="E5">
        <v>264</v>
      </c>
      <c r="F5">
        <v>2621</v>
      </c>
      <c r="G5">
        <v>95</v>
      </c>
      <c r="H5">
        <v>2153</v>
      </c>
      <c r="I5">
        <f>(E5/F5)/(G5/H5)</f>
        <v>2.2827446334263741</v>
      </c>
      <c r="J5" s="1">
        <v>2.36425504739524E-12</v>
      </c>
    </row>
    <row r="6" spans="1:10" x14ac:dyDescent="0.45">
      <c r="A6" t="s">
        <v>13</v>
      </c>
      <c r="B6" t="s">
        <v>24</v>
      </c>
      <c r="C6" t="s">
        <v>24</v>
      </c>
      <c r="D6">
        <v>1</v>
      </c>
      <c r="E6">
        <v>1</v>
      </c>
      <c r="F6">
        <v>11</v>
      </c>
      <c r="G6">
        <v>6</v>
      </c>
      <c r="H6">
        <v>60</v>
      </c>
      <c r="I6">
        <f>(E6/F6)/(G6/H6)</f>
        <v>0.90909090909090906</v>
      </c>
      <c r="J6">
        <v>1</v>
      </c>
    </row>
    <row r="7" spans="1:10" x14ac:dyDescent="0.45">
      <c r="A7" t="s">
        <v>14</v>
      </c>
      <c r="B7" t="s">
        <v>24</v>
      </c>
      <c r="C7" t="s">
        <v>26</v>
      </c>
      <c r="D7">
        <v>0</v>
      </c>
      <c r="E7">
        <v>74</v>
      </c>
      <c r="F7">
        <v>270</v>
      </c>
      <c r="G7">
        <v>106</v>
      </c>
      <c r="H7">
        <v>774</v>
      </c>
      <c r="I7">
        <f>(E7/F7)/(G7/H7)</f>
        <v>2.0012578616352203</v>
      </c>
      <c r="J7" s="1">
        <v>4.8285953055721598E-5</v>
      </c>
    </row>
    <row r="8" spans="1:10" x14ac:dyDescent="0.45">
      <c r="A8" t="s">
        <v>15</v>
      </c>
      <c r="B8" t="s">
        <v>24</v>
      </c>
      <c r="C8" t="s">
        <v>27</v>
      </c>
      <c r="D8">
        <v>0.25</v>
      </c>
      <c r="E8">
        <v>38</v>
      </c>
      <c r="F8">
        <v>161</v>
      </c>
      <c r="G8">
        <v>37</v>
      </c>
      <c r="H8">
        <v>105</v>
      </c>
      <c r="I8">
        <f>(E8/F8)/(G8/H8)</f>
        <v>0.66980023501762631</v>
      </c>
      <c r="J8">
        <v>0.14498224255853001</v>
      </c>
    </row>
    <row r="9" spans="1:10" x14ac:dyDescent="0.45">
      <c r="A9" t="s">
        <v>16</v>
      </c>
      <c r="B9" t="s">
        <v>24</v>
      </c>
      <c r="C9" t="s">
        <v>28</v>
      </c>
      <c r="D9">
        <v>0.33333333333333298</v>
      </c>
      <c r="E9">
        <v>138</v>
      </c>
      <c r="F9">
        <v>837</v>
      </c>
      <c r="G9">
        <v>130</v>
      </c>
      <c r="H9">
        <v>1207</v>
      </c>
      <c r="I9">
        <f>(E9/F9)/(G9/H9)</f>
        <v>1.5307968017645437</v>
      </c>
      <c r="J9">
        <v>1.2377117274956001E-3</v>
      </c>
    </row>
    <row r="10" spans="1:10" x14ac:dyDescent="0.45">
      <c r="A10" t="s">
        <v>17</v>
      </c>
      <c r="B10" t="s">
        <v>24</v>
      </c>
      <c r="C10" t="s">
        <v>29</v>
      </c>
      <c r="D10">
        <v>0</v>
      </c>
      <c r="E10">
        <v>17</v>
      </c>
      <c r="F10">
        <v>119</v>
      </c>
      <c r="G10">
        <v>33</v>
      </c>
      <c r="H10">
        <v>305</v>
      </c>
      <c r="I10">
        <f>(E10/F10)/(G10/H10)</f>
        <v>1.3203463203463202</v>
      </c>
      <c r="J10">
        <v>0.40943097006893098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96C48-0133-4419-B14E-C458CFD04E98}">
  <dimension ref="A1:H8"/>
  <sheetViews>
    <sheetView workbookViewId="0">
      <selection activeCell="H4" sqref="H4"/>
    </sheetView>
  </sheetViews>
  <sheetFormatPr defaultRowHeight="14.25" x14ac:dyDescent="0.45"/>
  <sheetData>
    <row r="1" spans="1:8" x14ac:dyDescent="0.45">
      <c r="A1" t="s">
        <v>30</v>
      </c>
      <c r="B1">
        <v>239.43684454163801</v>
      </c>
      <c r="E1" t="s">
        <v>30</v>
      </c>
      <c r="F1">
        <v>239.43684454163801</v>
      </c>
      <c r="G1">
        <f>B1/F1</f>
        <v>1</v>
      </c>
    </row>
    <row r="2" spans="1:8" x14ac:dyDescent="0.45">
      <c r="A2" t="s">
        <v>31</v>
      </c>
      <c r="B2">
        <v>339.39428951054998</v>
      </c>
      <c r="C2">
        <f>B2/$B$1</f>
        <v>1.4174689369978286</v>
      </c>
      <c r="D2">
        <f>C2/G2</f>
        <v>0.70873446849891431</v>
      </c>
      <c r="E2" t="s">
        <v>31</v>
      </c>
      <c r="F2">
        <v>169.69714475527499</v>
      </c>
      <c r="G2">
        <f t="shared" ref="G2:G8" si="0">B2/F2</f>
        <v>2</v>
      </c>
      <c r="H2">
        <f>F2/F1</f>
        <v>0.70873446849891431</v>
      </c>
    </row>
    <row r="3" spans="1:8" x14ac:dyDescent="0.45">
      <c r="A3" t="s">
        <v>32</v>
      </c>
      <c r="B3">
        <v>587.72311710927295</v>
      </c>
      <c r="C3">
        <f t="shared" ref="C3:C8" si="1">B3/$B$1</f>
        <v>2.4546060078363086</v>
      </c>
      <c r="D3">
        <f t="shared" ref="D3:D8" si="2">C3/G3</f>
        <v>0.61365150195907614</v>
      </c>
      <c r="E3" t="s">
        <v>32</v>
      </c>
      <c r="F3">
        <v>146.93077927731801</v>
      </c>
      <c r="G3">
        <f t="shared" si="0"/>
        <v>4.0000000000000062</v>
      </c>
    </row>
    <row r="4" spans="1:8" x14ac:dyDescent="0.45">
      <c r="A4" t="s">
        <v>33</v>
      </c>
      <c r="B4">
        <v>450.753583808423</v>
      </c>
      <c r="C4">
        <f t="shared" si="1"/>
        <v>1.8825573176564188</v>
      </c>
      <c r="D4">
        <f t="shared" si="2"/>
        <v>0.62751910588547011</v>
      </c>
      <c r="E4" t="s">
        <v>33</v>
      </c>
      <c r="F4">
        <v>150.251194602807</v>
      </c>
      <c r="G4">
        <f t="shared" si="0"/>
        <v>3.0000000000000133</v>
      </c>
    </row>
    <row r="5" spans="1:8" x14ac:dyDescent="0.45">
      <c r="A5" t="s">
        <v>34</v>
      </c>
      <c r="B5">
        <v>530.48834399221903</v>
      </c>
      <c r="C5">
        <f t="shared" si="1"/>
        <v>2.2155668857387036</v>
      </c>
      <c r="D5">
        <f t="shared" si="2"/>
        <v>0.55389172143467269</v>
      </c>
      <c r="E5" t="s">
        <v>34</v>
      </c>
      <c r="F5">
        <v>132.62208599805399</v>
      </c>
      <c r="G5">
        <f t="shared" si="0"/>
        <v>4.0000000000000231</v>
      </c>
    </row>
    <row r="6" spans="1:8" x14ac:dyDescent="0.45">
      <c r="A6" t="s">
        <v>35</v>
      </c>
      <c r="B6">
        <v>816.22658449985704</v>
      </c>
      <c r="C6">
        <f t="shared" si="1"/>
        <v>3.4089431226108369</v>
      </c>
      <c r="D6">
        <f t="shared" si="2"/>
        <v>1.1363143742036124</v>
      </c>
      <c r="E6" t="s">
        <v>35</v>
      </c>
      <c r="F6">
        <v>272.07552816661899</v>
      </c>
      <c r="G6">
        <f t="shared" si="0"/>
        <v>3</v>
      </c>
    </row>
    <row r="7" spans="1:8" x14ac:dyDescent="0.45">
      <c r="A7" t="s">
        <v>36</v>
      </c>
      <c r="B7">
        <v>329.72328607299499</v>
      </c>
      <c r="C7">
        <f t="shared" si="1"/>
        <v>1.3770783135076614</v>
      </c>
      <c r="D7">
        <f t="shared" si="2"/>
        <v>0.4590261045025511</v>
      </c>
      <c r="E7" t="s">
        <v>36</v>
      </c>
      <c r="F7">
        <v>109.90776202433101</v>
      </c>
      <c r="G7">
        <f t="shared" si="0"/>
        <v>3.0000000000000178</v>
      </c>
    </row>
    <row r="8" spans="1:8" x14ac:dyDescent="0.45">
      <c r="A8" t="s">
        <v>37</v>
      </c>
      <c r="B8">
        <v>556.48302726766804</v>
      </c>
      <c r="C8">
        <f t="shared" si="1"/>
        <v>2.3241328139491739</v>
      </c>
      <c r="D8">
        <f t="shared" si="2"/>
        <v>0.77471093798305801</v>
      </c>
      <c r="E8" t="s">
        <v>37</v>
      </c>
      <c r="F8">
        <v>185.494342422556</v>
      </c>
      <c r="G8">
        <f t="shared" si="0"/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Table_A</vt:lpstr>
      <vt:lpstr>Table_B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Pieter Spealman</dc:creator>
  <cp:lastModifiedBy>Pieter Spealman</cp:lastModifiedBy>
  <dcterms:created xsi:type="dcterms:W3CDTF">2023-03-10T17:44:11Z</dcterms:created>
  <dcterms:modified xsi:type="dcterms:W3CDTF">2023-03-12T19:16:09Z</dcterms:modified>
</cp:coreProperties>
</file>