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collora/Documents/HoLab/Manuscript/Chromatin/Revision/Figures/Tables/"/>
    </mc:Choice>
  </mc:AlternateContent>
  <xr:revisionPtr revIDLastSave="0" documentId="13_ncr:1_{837DB68A-2C0B-2D4F-851F-40C0DBAB434F}" xr6:coauthVersionLast="47" xr6:coauthVersionMax="47" xr10:uidLastSave="{00000000-0000-0000-0000-000000000000}"/>
  <bookViews>
    <workbookView xWindow="0" yWindow="500" windowWidth="32780" windowHeight="13100" activeTab="1" xr2:uid="{9F696FCC-AAB6-4595-8128-0588839B580A}"/>
  </bookViews>
  <sheets>
    <sheet name="Sheet1" sheetId="1" r:id="rId1"/>
    <sheet name="READ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O2" i="1" s="1"/>
  <c r="M2" i="1"/>
  <c r="N2" i="1"/>
  <c r="F3" i="1"/>
  <c r="O3" i="1" s="1"/>
  <c r="M3" i="1"/>
  <c r="N3" i="1"/>
  <c r="F4" i="1"/>
  <c r="O4" i="1" s="1"/>
  <c r="M4" i="1"/>
  <c r="N4" i="1"/>
  <c r="F5" i="1"/>
  <c r="O5" i="1" s="1"/>
  <c r="M5" i="1"/>
  <c r="N5" i="1"/>
  <c r="F6" i="1"/>
  <c r="O6" i="1" s="1"/>
  <c r="M6" i="1"/>
  <c r="N6" i="1"/>
  <c r="F7" i="1"/>
  <c r="O7" i="1" s="1"/>
  <c r="M7" i="1"/>
  <c r="N7" i="1"/>
  <c r="F8" i="1"/>
  <c r="O8" i="1" s="1"/>
  <c r="M8" i="1"/>
  <c r="N8" i="1"/>
  <c r="F9" i="1"/>
  <c r="O9" i="1" s="1"/>
  <c r="M9" i="1"/>
  <c r="N9" i="1"/>
  <c r="F10" i="1"/>
  <c r="O10" i="1" s="1"/>
  <c r="M10" i="1"/>
  <c r="N10" i="1"/>
  <c r="F11" i="1"/>
  <c r="O11" i="1" s="1"/>
  <c r="M11" i="1"/>
  <c r="N11" i="1"/>
</calcChain>
</file>

<file path=xl/sharedStrings.xml><?xml version="1.0" encoding="utf-8"?>
<sst xmlns="http://schemas.openxmlformats.org/spreadsheetml/2006/main" count="58" uniqueCount="43">
  <si>
    <t xml:space="preserve">Library </t>
  </si>
  <si>
    <t>Reads</t>
  </si>
  <si>
    <t>Trans</t>
  </si>
  <si>
    <t>Cis (short)</t>
  </si>
  <si>
    <t xml:space="preserve">Cis (long) </t>
  </si>
  <si>
    <t>Mapped</t>
  </si>
  <si>
    <t>Mapped %</t>
  </si>
  <si>
    <t>Valid fragments</t>
  </si>
  <si>
    <t xml:space="preserve">Invalid fragments </t>
  </si>
  <si>
    <t>Dangling_end_pairs</t>
  </si>
  <si>
    <t xml:space="preserve">Religation_pairs        </t>
  </si>
  <si>
    <t xml:space="preserve">Self_Cycle_pairs        </t>
  </si>
  <si>
    <t>CIS:TRANS</t>
  </si>
  <si>
    <t>Short:long</t>
  </si>
  <si>
    <t>Valid:invalid</t>
  </si>
  <si>
    <t>H3K27Ac-HICHIP_1G22</t>
  </si>
  <si>
    <t>H3K27Ac-HICHIP_5F9</t>
  </si>
  <si>
    <t>H3K27Ac-HICHIP_Jurkat</t>
  </si>
  <si>
    <t>H3K27Ac-HICHIP_1D7_Rep1</t>
  </si>
  <si>
    <t>H3K27Ac-HICHIP_1D7_Rep2</t>
  </si>
  <si>
    <t>Hi-C_Jurkat</t>
  </si>
  <si>
    <t>Hi-C_1D7_Rep2</t>
  </si>
  <si>
    <t>Hi-C_1G2</t>
  </si>
  <si>
    <t>Hi-C_1D7_Rep1</t>
  </si>
  <si>
    <t>Hi-C_5F9</t>
  </si>
  <si>
    <t xml:space="preserve">Quality control metrics reported by HiC Pro for HiC and HiChIP libraries </t>
  </si>
  <si>
    <t>Column</t>
  </si>
  <si>
    <t xml:space="preserve">Description </t>
  </si>
  <si>
    <t>The ratio of valid pairs to invalid pairs.</t>
  </si>
  <si>
    <t xml:space="preserve">The ratio of cis chromosomal to trans chromosomal  interactions. </t>
  </si>
  <si>
    <t xml:space="preserve">The ratio of short cis chromosomal interactions to long cis chromosomal interactions. </t>
  </si>
  <si>
    <t>Number of interactions detected on the cis chromosome greater than 20kb</t>
  </si>
  <si>
    <t>Number of interactions detected on the cis chromosome less than 20kb</t>
  </si>
  <si>
    <t>Number of interactions detected between chromosomes</t>
  </si>
  <si>
    <t>Name of the library in the format method_cell line</t>
  </si>
  <si>
    <t xml:space="preserve">Number of read pairs from sequencing </t>
  </si>
  <si>
    <t xml:space="preserve">Number of read pairs mapped to genome </t>
  </si>
  <si>
    <t>Percentage of read pairs mapped to genome of those sequenced</t>
  </si>
  <si>
    <t>Fragments not discarded due to detection of self-circle, religation, or dangling end</t>
  </si>
  <si>
    <t>Fragments  discarded due to detection of self-circle, religation, or dangling end</t>
  </si>
  <si>
    <t xml:space="preserve">Fragments in which the alignment suggests the digested chromatin has ligated into a circle with itself. </t>
  </si>
  <si>
    <t xml:space="preserve">Fragments in which the alignment suggests the digested chromatin has ligated back into its original linear orientation. </t>
  </si>
  <si>
    <t xml:space="preserve">Fragments in which the alignment suggests the chromatin was not digested.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</si>
</sst>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818C-D560-4201-9945-FF7E15462676}">
  <dimension ref="A1:O14"/>
  <sheetViews>
    <sheetView zoomScale="109" workbookViewId="0">
      <selection activeCell="G1" sqref="G1"/>
    </sheetView>
  </sheetViews>
  <sheetFormatPr baseColWidth="10" defaultColWidth="8.83203125" defaultRowHeight="15" x14ac:dyDescent="0.2"/>
  <cols>
    <col min="1" max="15" width="21.6640625" customWidth="1"/>
    <col min="16" max="16" width="9" bestFit="1" customWidth="1"/>
  </cols>
  <sheetData>
    <row r="1" spans="1:15" ht="16" x14ac:dyDescent="0.2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s="1" t="s">
        <v>9</v>
      </c>
      <c r="H1" s="1" t="s">
        <v>10</v>
      </c>
      <c r="I1" s="1" t="s">
        <v>11</v>
      </c>
      <c r="J1" t="s">
        <v>2</v>
      </c>
      <c r="K1" t="s">
        <v>3</v>
      </c>
      <c r="L1" t="s">
        <v>4</v>
      </c>
      <c r="M1" t="s">
        <v>12</v>
      </c>
      <c r="N1" t="s">
        <v>13</v>
      </c>
      <c r="O1" t="s">
        <v>14</v>
      </c>
    </row>
    <row r="2" spans="1:15" x14ac:dyDescent="0.2">
      <c r="A2" s="2" t="s">
        <v>15</v>
      </c>
      <c r="B2">
        <v>857789619</v>
      </c>
      <c r="C2">
        <v>531061123</v>
      </c>
      <c r="D2">
        <v>61.91</v>
      </c>
      <c r="E2">
        <v>439088328</v>
      </c>
      <c r="F2">
        <f t="shared" ref="F2:F11" si="0">SUM(G2:I2)</f>
        <v>84392075</v>
      </c>
      <c r="G2">
        <v>69517377</v>
      </c>
      <c r="H2">
        <v>4517756</v>
      </c>
      <c r="I2">
        <v>10356942</v>
      </c>
      <c r="J2">
        <v>141086588</v>
      </c>
      <c r="K2">
        <v>14111327</v>
      </c>
      <c r="L2">
        <v>141893651</v>
      </c>
      <c r="M2">
        <f t="shared" ref="M2:M11" si="1">SUM(K2:L2)/J2</f>
        <v>1.1057392499987313</v>
      </c>
      <c r="N2">
        <f t="shared" ref="N2:N11" si="2">K2/L2</f>
        <v>9.9450024018340327E-2</v>
      </c>
      <c r="O2">
        <f t="shared" ref="O2:O11" si="3">E2/F2</f>
        <v>5.2029568890206814</v>
      </c>
    </row>
    <row r="3" spans="1:15" x14ac:dyDescent="0.2">
      <c r="A3" s="2" t="s">
        <v>16</v>
      </c>
      <c r="B3">
        <v>288899135</v>
      </c>
      <c r="C3">
        <v>170140838</v>
      </c>
      <c r="D3">
        <v>58.893000000000001</v>
      </c>
      <c r="E3">
        <v>146699832</v>
      </c>
      <c r="F3">
        <f t="shared" si="0"/>
        <v>20559126</v>
      </c>
      <c r="G3">
        <v>16189976</v>
      </c>
      <c r="H3">
        <v>2478989</v>
      </c>
      <c r="I3">
        <v>1890161</v>
      </c>
      <c r="J3">
        <v>39367624</v>
      </c>
      <c r="K3">
        <v>13752300</v>
      </c>
      <c r="L3">
        <v>76285251</v>
      </c>
      <c r="M3">
        <f t="shared" si="1"/>
        <v>2.2870963967751776</v>
      </c>
      <c r="N3">
        <f t="shared" si="2"/>
        <v>0.18027469031988896</v>
      </c>
      <c r="O3">
        <f t="shared" si="3"/>
        <v>7.1355091651269609</v>
      </c>
    </row>
    <row r="4" spans="1:15" x14ac:dyDescent="0.2">
      <c r="A4" s="2" t="s">
        <v>17</v>
      </c>
      <c r="B4">
        <v>310497073</v>
      </c>
      <c r="C4">
        <v>190943020</v>
      </c>
      <c r="D4">
        <v>61.496000000000002</v>
      </c>
      <c r="E4">
        <v>169409203</v>
      </c>
      <c r="F4">
        <f t="shared" si="0"/>
        <v>18866469</v>
      </c>
      <c r="G4">
        <v>14689019</v>
      </c>
      <c r="H4">
        <v>1222806</v>
      </c>
      <c r="I4">
        <v>2954644</v>
      </c>
      <c r="J4">
        <v>64706996</v>
      </c>
      <c r="K4">
        <v>6917029</v>
      </c>
      <c r="L4">
        <v>66405277</v>
      </c>
      <c r="M4">
        <f t="shared" si="1"/>
        <v>1.1331434084809007</v>
      </c>
      <c r="N4">
        <f t="shared" si="2"/>
        <v>0.10416384529199389</v>
      </c>
      <c r="O4">
        <f t="shared" si="3"/>
        <v>8.9793804553464671</v>
      </c>
    </row>
    <row r="5" spans="1:15" x14ac:dyDescent="0.2">
      <c r="A5" s="2" t="s">
        <v>18</v>
      </c>
      <c r="B5">
        <v>501323791</v>
      </c>
      <c r="C5">
        <v>317649891</v>
      </c>
      <c r="D5">
        <v>63.362000000000002</v>
      </c>
      <c r="E5">
        <v>284224665</v>
      </c>
      <c r="F5">
        <f t="shared" si="0"/>
        <v>29307827</v>
      </c>
      <c r="G5">
        <v>23563972</v>
      </c>
      <c r="H5">
        <v>1971905</v>
      </c>
      <c r="I5">
        <v>3771950</v>
      </c>
      <c r="J5">
        <v>93076281</v>
      </c>
      <c r="K5">
        <v>13289295</v>
      </c>
      <c r="L5">
        <v>118925711</v>
      </c>
      <c r="M5">
        <f t="shared" si="1"/>
        <v>1.4205015991130974</v>
      </c>
      <c r="N5">
        <f t="shared" si="2"/>
        <v>0.11174450745978723</v>
      </c>
      <c r="O5">
        <f t="shared" si="3"/>
        <v>9.6979098791595835</v>
      </c>
    </row>
    <row r="6" spans="1:15" x14ac:dyDescent="0.2">
      <c r="A6" s="2" t="s">
        <v>19</v>
      </c>
      <c r="B6">
        <v>754888177</v>
      </c>
      <c r="C6">
        <v>420774905</v>
      </c>
      <c r="D6">
        <v>55.74</v>
      </c>
      <c r="E6">
        <v>385099166</v>
      </c>
      <c r="F6">
        <f t="shared" si="0"/>
        <v>27182370</v>
      </c>
      <c r="G6">
        <v>21458755</v>
      </c>
      <c r="H6">
        <v>2531317</v>
      </c>
      <c r="I6">
        <v>3192298</v>
      </c>
      <c r="J6">
        <v>125605482</v>
      </c>
      <c r="K6">
        <v>19419045</v>
      </c>
      <c r="L6">
        <v>155323474</v>
      </c>
      <c r="M6">
        <f t="shared" si="1"/>
        <v>1.3912013728827537</v>
      </c>
      <c r="N6">
        <f t="shared" si="2"/>
        <v>0.12502324664718739</v>
      </c>
      <c r="O6">
        <f t="shared" si="3"/>
        <v>14.167240236962414</v>
      </c>
    </row>
    <row r="7" spans="1:15" x14ac:dyDescent="0.2">
      <c r="A7" s="2" t="s">
        <v>20</v>
      </c>
      <c r="B7">
        <v>327186547</v>
      </c>
      <c r="C7">
        <v>210077175</v>
      </c>
      <c r="D7">
        <v>64.206999999999994</v>
      </c>
      <c r="E7">
        <v>182645865</v>
      </c>
      <c r="F7">
        <f t="shared" si="0"/>
        <v>25040509</v>
      </c>
      <c r="G7">
        <v>20732237</v>
      </c>
      <c r="H7">
        <v>1481005</v>
      </c>
      <c r="I7">
        <v>2827267</v>
      </c>
      <c r="J7">
        <v>76241948</v>
      </c>
      <c r="K7">
        <v>7616807</v>
      </c>
      <c r="L7">
        <v>73759336</v>
      </c>
      <c r="M7">
        <f t="shared" si="1"/>
        <v>1.0673408161082139</v>
      </c>
      <c r="N7">
        <f t="shared" si="2"/>
        <v>0.10326566659981863</v>
      </c>
      <c r="O7">
        <f t="shared" si="3"/>
        <v>7.2940156687709505</v>
      </c>
    </row>
    <row r="8" spans="1:15" x14ac:dyDescent="0.2">
      <c r="A8" s="2" t="s">
        <v>24</v>
      </c>
      <c r="B8">
        <v>454156653</v>
      </c>
      <c r="C8">
        <v>278326805</v>
      </c>
      <c r="D8">
        <v>61.283999999999999</v>
      </c>
      <c r="E8">
        <v>249197630</v>
      </c>
      <c r="F8">
        <f t="shared" si="0"/>
        <v>24293228</v>
      </c>
      <c r="G8">
        <v>20121062</v>
      </c>
      <c r="H8">
        <v>2968000</v>
      </c>
      <c r="I8">
        <v>1204166</v>
      </c>
      <c r="J8">
        <v>67871169</v>
      </c>
      <c r="K8">
        <v>21013590</v>
      </c>
      <c r="L8">
        <v>122145849</v>
      </c>
      <c r="M8">
        <f t="shared" si="1"/>
        <v>2.10928205759945</v>
      </c>
      <c r="N8">
        <f t="shared" si="2"/>
        <v>0.17203687372134929</v>
      </c>
      <c r="O8">
        <f t="shared" si="3"/>
        <v>10.257905207163082</v>
      </c>
    </row>
    <row r="9" spans="1:15" x14ac:dyDescent="0.2">
      <c r="A9" s="2" t="s">
        <v>23</v>
      </c>
      <c r="B9">
        <v>393327703</v>
      </c>
      <c r="C9">
        <v>249593971</v>
      </c>
      <c r="D9">
        <v>63.457000000000001</v>
      </c>
      <c r="E9">
        <v>218589664</v>
      </c>
      <c r="F9">
        <f t="shared" si="0"/>
        <v>28065155</v>
      </c>
      <c r="G9">
        <v>23919754</v>
      </c>
      <c r="H9">
        <v>1846017</v>
      </c>
      <c r="I9">
        <v>2299384</v>
      </c>
      <c r="J9">
        <v>71414602</v>
      </c>
      <c r="K9">
        <v>11412892</v>
      </c>
      <c r="L9">
        <v>99725845</v>
      </c>
      <c r="M9">
        <f t="shared" si="1"/>
        <v>1.5562466762749725</v>
      </c>
      <c r="N9">
        <f t="shared" si="2"/>
        <v>0.11444267030276856</v>
      </c>
      <c r="O9">
        <f t="shared" si="3"/>
        <v>7.78864980435704</v>
      </c>
    </row>
    <row r="10" spans="1:15" x14ac:dyDescent="0.2">
      <c r="A10" s="2" t="s">
        <v>22</v>
      </c>
      <c r="B10">
        <v>323541786</v>
      </c>
      <c r="C10">
        <v>199643282</v>
      </c>
      <c r="D10">
        <v>61.706000000000003</v>
      </c>
      <c r="E10">
        <v>176880280</v>
      </c>
      <c r="F10">
        <f t="shared" si="0"/>
        <v>20667913</v>
      </c>
      <c r="G10">
        <v>17755557</v>
      </c>
      <c r="H10">
        <v>1278736</v>
      </c>
      <c r="I10">
        <v>1633620</v>
      </c>
      <c r="J10">
        <v>74231834</v>
      </c>
      <c r="K10">
        <v>6883380</v>
      </c>
      <c r="L10">
        <v>72817019</v>
      </c>
      <c r="M10">
        <f t="shared" si="1"/>
        <v>1.0736687308574377</v>
      </c>
      <c r="N10">
        <f t="shared" si="2"/>
        <v>9.4529824133558663E-2</v>
      </c>
      <c r="O10">
        <f t="shared" si="3"/>
        <v>8.558207110703437</v>
      </c>
    </row>
    <row r="11" spans="1:15" x14ac:dyDescent="0.2">
      <c r="A11" s="2" t="s">
        <v>21</v>
      </c>
      <c r="B11">
        <v>271975361</v>
      </c>
      <c r="C11">
        <v>175626021</v>
      </c>
      <c r="D11">
        <v>64.573999999999998</v>
      </c>
      <c r="E11">
        <v>155867983</v>
      </c>
      <c r="F11">
        <f t="shared" si="0"/>
        <v>17907709</v>
      </c>
      <c r="G11">
        <v>15609649</v>
      </c>
      <c r="H11">
        <v>1078218</v>
      </c>
      <c r="I11">
        <v>1219842</v>
      </c>
      <c r="J11">
        <v>53721480</v>
      </c>
      <c r="K11">
        <v>7659691</v>
      </c>
      <c r="L11">
        <v>72017136</v>
      </c>
      <c r="M11">
        <f t="shared" si="1"/>
        <v>1.4831465365436693</v>
      </c>
      <c r="N11">
        <f t="shared" si="2"/>
        <v>0.10635928371269859</v>
      </c>
      <c r="O11">
        <f t="shared" si="3"/>
        <v>8.7039600096249057</v>
      </c>
    </row>
    <row r="13" spans="1:15" x14ac:dyDescent="0.2">
      <c r="A13" s="2"/>
    </row>
    <row r="14" spans="1:15" x14ac:dyDescent="0.2">
      <c r="J14" s="2"/>
      <c r="K14" s="2"/>
      <c r="L14" s="2"/>
    </row>
  </sheetData>
  <conditionalFormatting sqref="B14:B1048576 B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048576 C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048576 D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E1048576 E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:F1048576 F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:G1048576 G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:H1048576 H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048576 I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J104857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1048576 K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:L1048576 L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:N1048576 M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O1048576 N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P1048576 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DFC5-5B6C-C84A-BBE2-05A889CD9342}">
  <dimension ref="A1:B17"/>
  <sheetViews>
    <sheetView tabSelected="1" workbookViewId="0">
      <selection activeCell="K20" sqref="K20"/>
    </sheetView>
  </sheetViews>
  <sheetFormatPr baseColWidth="10" defaultRowHeight="15" x14ac:dyDescent="0.2"/>
  <sheetData>
    <row r="1" spans="1:2" x14ac:dyDescent="0.2">
      <c r="A1" t="s">
        <v>25</v>
      </c>
    </row>
    <row r="2" spans="1:2" x14ac:dyDescent="0.2">
      <c r="A2" t="s">
        <v>26</v>
      </c>
      <c r="B2" t="s">
        <v>27</v>
      </c>
    </row>
    <row r="3" spans="1:2" x14ac:dyDescent="0.2">
      <c r="A3" t="s">
        <v>0</v>
      </c>
      <c r="B3" t="s">
        <v>34</v>
      </c>
    </row>
    <row r="4" spans="1:2" x14ac:dyDescent="0.2">
      <c r="A4" t="s">
        <v>1</v>
      </c>
      <c r="B4" t="s">
        <v>35</v>
      </c>
    </row>
    <row r="5" spans="1:2" x14ac:dyDescent="0.2">
      <c r="A5" t="s">
        <v>5</v>
      </c>
      <c r="B5" t="s">
        <v>36</v>
      </c>
    </row>
    <row r="6" spans="1:2" x14ac:dyDescent="0.2">
      <c r="A6" t="s">
        <v>6</v>
      </c>
      <c r="B6" t="s">
        <v>37</v>
      </c>
    </row>
    <row r="7" spans="1:2" x14ac:dyDescent="0.2">
      <c r="A7" t="s">
        <v>7</v>
      </c>
      <c r="B7" t="s">
        <v>38</v>
      </c>
    </row>
    <row r="8" spans="1:2" x14ac:dyDescent="0.2">
      <c r="A8" t="s">
        <v>8</v>
      </c>
      <c r="B8" t="s">
        <v>39</v>
      </c>
    </row>
    <row r="9" spans="1:2" ht="16" x14ac:dyDescent="0.2">
      <c r="A9" s="1" t="s">
        <v>9</v>
      </c>
      <c r="B9" t="s">
        <v>42</v>
      </c>
    </row>
    <row r="10" spans="1:2" ht="16" x14ac:dyDescent="0.2">
      <c r="A10" s="1" t="s">
        <v>10</v>
      </c>
      <c r="B10" t="s">
        <v>41</v>
      </c>
    </row>
    <row r="11" spans="1:2" ht="16" x14ac:dyDescent="0.2">
      <c r="A11" s="1" t="s">
        <v>11</v>
      </c>
      <c r="B11" t="s">
        <v>40</v>
      </c>
    </row>
    <row r="12" spans="1:2" x14ac:dyDescent="0.2">
      <c r="A12" t="s">
        <v>2</v>
      </c>
      <c r="B12" t="s">
        <v>33</v>
      </c>
    </row>
    <row r="13" spans="1:2" x14ac:dyDescent="0.2">
      <c r="A13" t="s">
        <v>3</v>
      </c>
      <c r="B13" t="s">
        <v>32</v>
      </c>
    </row>
    <row r="14" spans="1:2" x14ac:dyDescent="0.2">
      <c r="A14" t="s">
        <v>4</v>
      </c>
      <c r="B14" t="s">
        <v>31</v>
      </c>
    </row>
    <row r="15" spans="1:2" x14ac:dyDescent="0.2">
      <c r="A15" t="s">
        <v>12</v>
      </c>
      <c r="B15" t="s">
        <v>29</v>
      </c>
    </row>
    <row r="16" spans="1:2" x14ac:dyDescent="0.2">
      <c r="A16" t="s">
        <v>13</v>
      </c>
      <c r="B16" t="s">
        <v>30</v>
      </c>
    </row>
    <row r="17" spans="1:2" x14ac:dyDescent="0.2">
      <c r="A17" t="s">
        <v>14</v>
      </c>
      <c r="B17" t="s">
        <v>28</v>
      </c>
    </row>
  </sheetData>
  <conditionalFormatting sqref="A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Collora</dc:creator>
  <cp:lastModifiedBy>Microsoft Office User</cp:lastModifiedBy>
  <dcterms:created xsi:type="dcterms:W3CDTF">2022-09-08T16:27:14Z</dcterms:created>
  <dcterms:modified xsi:type="dcterms:W3CDTF">2023-05-23T23:17:28Z</dcterms:modified>
</cp:coreProperties>
</file>