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babraham-my.sharepoint.com/personal/demondh_babraham_ac_uk/Documents/H3K9me/Manuscript/genome research/revisions/Revisions_2/"/>
    </mc:Choice>
  </mc:AlternateContent>
  <xr:revisionPtr revIDLastSave="100" documentId="13_ncr:1_{DD7832C8-BF0D-4058-9B6D-A268579A27BB}" xr6:coauthVersionLast="47" xr6:coauthVersionMax="47" xr10:uidLastSave="{0A91FC00-540E-42DB-8C27-007A5B197C4B}"/>
  <bookViews>
    <workbookView xWindow="-120" yWindow="-120" windowWidth="29040" windowHeight="15990" xr2:uid="{00000000-000D-0000-FFFF-FFFF00000000}"/>
  </bookViews>
  <sheets>
    <sheet name="ChIP-seq_H3K9me2" sheetId="5" r:id="rId1"/>
    <sheet name="RNA-seq" sheetId="4" r:id="rId2"/>
    <sheet name="PBAT_BS-seq" sheetId="2" r:id="rId3"/>
    <sheet name="READM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2" l="1"/>
  <c r="F19" i="2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H19" i="2" s="1"/>
  <c r="F9" i="2"/>
  <c r="D16" i="4"/>
  <c r="E16" i="4"/>
  <c r="F16" i="4"/>
  <c r="G16" i="4"/>
  <c r="C16" i="4"/>
  <c r="D8" i="4"/>
  <c r="E8" i="4"/>
  <c r="F8" i="4"/>
  <c r="G8" i="4"/>
  <c r="C8" i="4"/>
  <c r="D19" i="2"/>
  <c r="E19" i="2"/>
  <c r="C19" i="2"/>
  <c r="E9" i="2"/>
  <c r="D9" i="2"/>
  <c r="C9" i="2"/>
  <c r="G16" i="5"/>
  <c r="D16" i="5"/>
  <c r="E16" i="5"/>
  <c r="F16" i="5"/>
  <c r="C16" i="5"/>
</calcChain>
</file>

<file path=xl/sharedStrings.xml><?xml version="1.0" encoding="utf-8"?>
<sst xmlns="http://schemas.openxmlformats.org/spreadsheetml/2006/main" count="116" uniqueCount="69">
  <si>
    <t>Sample</t>
  </si>
  <si>
    <t>GKAQ_Control_45-2e</t>
  </si>
  <si>
    <t>GKAQ_G9a-Glp-cDKO_46-2m</t>
  </si>
  <si>
    <t>GKAQ_G9a-Glp-cDKO_51-1f</t>
  </si>
  <si>
    <t>GKAQ_Control_45-2d</t>
  </si>
  <si>
    <t>GKAQ_G9a-Glp-cDKO_46-2k</t>
  </si>
  <si>
    <t>GKAQ_Control_52-1h</t>
  </si>
  <si>
    <t>GKAQ_Control_54-1a</t>
  </si>
  <si>
    <t>% Aligned</t>
  </si>
  <si>
    <t>% Trimmed</t>
  </si>
  <si>
    <t>% GC</t>
  </si>
  <si>
    <t>Total reads (million)</t>
  </si>
  <si>
    <t>2_Control_H3K9me2</t>
  </si>
  <si>
    <t>5_DKO_H3K9me2</t>
  </si>
  <si>
    <t>1_G9a-KO_H3K9me2</t>
  </si>
  <si>
    <t>5_DKO_input</t>
  </si>
  <si>
    <t>3_G9a-KO_H3K9me2</t>
  </si>
  <si>
    <t>2_Control_input</t>
  </si>
  <si>
    <t>7_DKO_H3K9me2</t>
  </si>
  <si>
    <t>1_G9a-KO_input</t>
  </si>
  <si>
    <t>6_Control_IgG</t>
  </si>
  <si>
    <t>4_Control_H3K9me2</t>
  </si>
  <si>
    <t>7_DKO_input</t>
  </si>
  <si>
    <t>3_G9a-KO_input</t>
  </si>
  <si>
    <t>8_Control_IgG</t>
  </si>
  <si>
    <t>4_Control_input</t>
  </si>
  <si>
    <t>% Duplicates</t>
  </si>
  <si>
    <t>G9a-cKO_GKAO109-4c</t>
  </si>
  <si>
    <t>G9a-cKO_GKAO115-4c</t>
  </si>
  <si>
    <t>G9a-Control_GKAO115-3g</t>
  </si>
  <si>
    <t>G9a-cKO_GKAO115-4d</t>
  </si>
  <si>
    <t>G9a_Control_GKAO109-4d</t>
  </si>
  <si>
    <t>G9a-Control_GKAO109-4b</t>
  </si>
  <si>
    <t>% Base Pairs Trimmed</t>
  </si>
  <si>
    <t>Total sequences (Millions)</t>
  </si>
  <si>
    <t>G9a-Glp-cDKO_GKAQ51-1c</t>
  </si>
  <si>
    <t>G9a-Glp-Control_GKAQ54-1e</t>
  </si>
  <si>
    <t>G9a-Glp-cDKO_GKAQ55-1e</t>
  </si>
  <si>
    <t>G9a-Glp-Control_GKAQ57-1f</t>
  </si>
  <si>
    <t>G9a-Glp-Control_GKAQ55-1b</t>
  </si>
  <si>
    <t>G9a-Glp-cDKO_GKAQ54-1d</t>
  </si>
  <si>
    <t>GKAO_G9a_Control_10-2H</t>
  </si>
  <si>
    <t>GKAO_G9a-cKO_10-2G</t>
  </si>
  <si>
    <t>GKAO_G9a-cKO_10-2F</t>
  </si>
  <si>
    <t>GKAO_G9a_Control_8-1C</t>
  </si>
  <si>
    <t>GKAO_G9a-cKO_10-1</t>
  </si>
  <si>
    <t>GKAO_G9a_Control_10-1</t>
  </si>
  <si>
    <t>GKAO_G9a_Control_10-2E</t>
  </si>
  <si>
    <t>GKAO_G9a-cKO_8-1H</t>
  </si>
  <si>
    <t>Total reads</t>
  </si>
  <si>
    <t>Aligned uniquely</t>
  </si>
  <si>
    <t>CpG Methylation</t>
  </si>
  <si>
    <t>AVERAGE</t>
  </si>
  <si>
    <t>% Covered CpGs</t>
  </si>
  <si>
    <t>CpG count</t>
  </si>
  <si>
    <t>Total CpGs</t>
  </si>
  <si>
    <t>Supplemental Table S6: Sequencing read numbers</t>
  </si>
  <si>
    <t>ChIP-seq_H3K9me2</t>
  </si>
  <si>
    <t>ChIP-seq sequencing information including sample names, genotypes, % aligned reads, %trimmed reads, % duplicates, % GC content and total read numbers (millions)</t>
  </si>
  <si>
    <t>RNA-seq</t>
  </si>
  <si>
    <t>RNA-seq sequencing information including sample names, genotypes,  % aligned reads, %trimmed reads, % duplicates, % GC content and total read numbers (millions)</t>
  </si>
  <si>
    <t>PBAT_BS-seq</t>
  </si>
  <si>
    <t>Genotype</t>
  </si>
  <si>
    <t>Control</t>
  </si>
  <si>
    <t>Ehmt1/2 cDKO</t>
  </si>
  <si>
    <t>Ehmt2 cKO</t>
  </si>
  <si>
    <t>Ehmt2 control</t>
  </si>
  <si>
    <t>Ehmt1/2 control</t>
  </si>
  <si>
    <t>PBAT BS-seq sequencing information including sample names, genotypes, total read number, uniquely aligned read number and % methylation (Bismark analysis), CpG count, total number of CpGs in the genome and % covered CpGs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</si>
</sst>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0" fontId="0" fillId="0" borderId="0" xfId="0" applyNumberFormat="1"/>
    <xf numFmtId="9" fontId="0" fillId="0" borderId="0" xfId="0" applyNumberFormat="1"/>
    <xf numFmtId="0" fontId="0" fillId="0" borderId="1" xfId="0" applyBorder="1"/>
    <xf numFmtId="0" fontId="1" fillId="0" borderId="1" xfId="0" applyFont="1" applyBorder="1"/>
    <xf numFmtId="10" fontId="0" fillId="0" borderId="1" xfId="0" applyNumberFormat="1" applyBorder="1"/>
    <xf numFmtId="9" fontId="0" fillId="0" borderId="1" xfId="0" applyNumberFormat="1" applyBorder="1"/>
    <xf numFmtId="3" fontId="0" fillId="0" borderId="0" xfId="0" applyNumberFormat="1"/>
    <xf numFmtId="3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165" fontId="0" fillId="0" borderId="0" xfId="0" applyNumberFormat="1"/>
    <xf numFmtId="0" fontId="1" fillId="0" borderId="0" xfId="0" applyFont="1"/>
    <xf numFmtId="10" fontId="0" fillId="0" borderId="0" xfId="0" applyNumberFormat="1" applyBorder="1"/>
    <xf numFmtId="9" fontId="0" fillId="0" borderId="0" xfId="0" applyNumberFormat="1" applyBorder="1"/>
    <xf numFmtId="0" fontId="1" fillId="0" borderId="0" xfId="0" applyFont="1" applyFill="1" applyBorder="1"/>
    <xf numFmtId="0" fontId="1" fillId="0" borderId="2" xfId="0" applyFont="1" applyBorder="1"/>
    <xf numFmtId="3" fontId="0" fillId="0" borderId="2" xfId="0" applyNumberFormat="1" applyBorder="1"/>
    <xf numFmtId="164" fontId="0" fillId="0" borderId="2" xfId="0" applyNumberFormat="1" applyBorder="1"/>
    <xf numFmtId="165" fontId="0" fillId="0" borderId="0" xfId="0" applyNumberFormat="1" applyBorder="1"/>
    <xf numFmtId="0" fontId="1" fillId="0" borderId="1" xfId="0" applyFont="1" applyFill="1" applyBorder="1"/>
    <xf numFmtId="165" fontId="0" fillId="0" borderId="1" xfId="0" applyNumberFormat="1" applyBorder="1"/>
    <xf numFmtId="3" fontId="1" fillId="0" borderId="1" xfId="0" applyNumberFormat="1" applyFont="1" applyBorder="1"/>
    <xf numFmtId="10" fontId="0" fillId="0" borderId="0" xfId="0" applyNumberFormat="1" applyFill="1"/>
    <xf numFmtId="10" fontId="0" fillId="0" borderId="1" xfId="0" applyNumberFormat="1" applyFill="1" applyBorder="1"/>
    <xf numFmtId="9" fontId="0" fillId="0" borderId="0" xfId="0" applyNumberFormat="1" applyFill="1"/>
    <xf numFmtId="9" fontId="0" fillId="0" borderId="1" xfId="0" applyNumberFormat="1" applyFill="1" applyBorder="1"/>
    <xf numFmtId="0" fontId="0" fillId="0" borderId="0" xfId="0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/>
  </sheetViews>
  <sheetFormatPr defaultRowHeight="15" x14ac:dyDescent="0.25"/>
  <cols>
    <col min="1" max="2" width="23.28515625" customWidth="1"/>
    <col min="4" max="4" width="10.140625" bestFit="1" customWidth="1"/>
    <col min="5" max="5" width="11.28515625" bestFit="1" customWidth="1"/>
    <col min="7" max="7" width="17.28515625" bestFit="1" customWidth="1"/>
  </cols>
  <sheetData>
    <row r="1" spans="1:7" x14ac:dyDescent="0.25">
      <c r="A1" s="4" t="s">
        <v>0</v>
      </c>
      <c r="B1" s="4" t="s">
        <v>62</v>
      </c>
      <c r="C1" s="4" t="s">
        <v>8</v>
      </c>
      <c r="D1" s="4" t="s">
        <v>9</v>
      </c>
      <c r="E1" s="4" t="s">
        <v>26</v>
      </c>
      <c r="F1" s="4" t="s">
        <v>10</v>
      </c>
      <c r="G1" s="4" t="s">
        <v>11</v>
      </c>
    </row>
    <row r="2" spans="1:7" x14ac:dyDescent="0.25">
      <c r="A2" t="s">
        <v>12</v>
      </c>
      <c r="B2" t="s">
        <v>63</v>
      </c>
      <c r="C2" s="1">
        <v>0.96699999999999997</v>
      </c>
      <c r="D2" s="1">
        <v>1.35E-2</v>
      </c>
      <c r="E2" s="1">
        <v>0.72599999999999998</v>
      </c>
      <c r="F2" s="1">
        <v>0.44</v>
      </c>
      <c r="G2">
        <v>87.4</v>
      </c>
    </row>
    <row r="3" spans="1:7" x14ac:dyDescent="0.25">
      <c r="A3" t="s">
        <v>13</v>
      </c>
      <c r="B3" t="s">
        <v>64</v>
      </c>
      <c r="C3" s="1">
        <v>0.94099999999999995</v>
      </c>
      <c r="D3" s="1">
        <v>1.4999999999999999E-2</v>
      </c>
      <c r="E3" s="1">
        <v>0.78300000000000003</v>
      </c>
      <c r="F3" s="1">
        <v>0.44</v>
      </c>
      <c r="G3">
        <v>34.4</v>
      </c>
    </row>
    <row r="4" spans="1:7" x14ac:dyDescent="0.25">
      <c r="A4" t="s">
        <v>14</v>
      </c>
      <c r="B4" t="s">
        <v>65</v>
      </c>
      <c r="C4" s="1">
        <v>0.93600000000000005</v>
      </c>
      <c r="D4" s="1">
        <v>1.7000000000000001E-2</v>
      </c>
      <c r="E4" s="1">
        <v>0.83549999999999991</v>
      </c>
      <c r="F4" s="1">
        <v>0.43</v>
      </c>
      <c r="G4">
        <v>65.599999999999994</v>
      </c>
    </row>
    <row r="5" spans="1:7" x14ac:dyDescent="0.25">
      <c r="A5" t="s">
        <v>15</v>
      </c>
      <c r="B5" t="s">
        <v>64</v>
      </c>
      <c r="C5" s="1">
        <v>0.98799999999999999</v>
      </c>
      <c r="D5" s="1">
        <v>2.8999999999999998E-2</v>
      </c>
      <c r="E5" s="1">
        <v>0.40200000000000002</v>
      </c>
      <c r="F5" s="1">
        <v>0.42</v>
      </c>
      <c r="G5">
        <v>63.6</v>
      </c>
    </row>
    <row r="6" spans="1:7" x14ac:dyDescent="0.25">
      <c r="A6" t="s">
        <v>16</v>
      </c>
      <c r="B6" t="s">
        <v>65</v>
      </c>
      <c r="C6" s="1">
        <v>0.93100000000000005</v>
      </c>
      <c r="D6" s="1">
        <v>1.6E-2</v>
      </c>
      <c r="E6" s="1">
        <v>0.83799999999999997</v>
      </c>
      <c r="F6" s="1">
        <v>0.43</v>
      </c>
      <c r="G6">
        <v>42.4</v>
      </c>
    </row>
    <row r="7" spans="1:7" x14ac:dyDescent="0.25">
      <c r="A7" t="s">
        <v>17</v>
      </c>
      <c r="B7" t="s">
        <v>63</v>
      </c>
      <c r="C7" s="1">
        <v>0.98599999999999999</v>
      </c>
      <c r="D7" s="1">
        <v>3.4000000000000002E-2</v>
      </c>
      <c r="E7" s="1">
        <v>0.44650000000000001</v>
      </c>
      <c r="F7" s="1">
        <v>0.42</v>
      </c>
      <c r="G7">
        <v>51.2</v>
      </c>
    </row>
    <row r="8" spans="1:7" x14ac:dyDescent="0.25">
      <c r="A8" t="s">
        <v>18</v>
      </c>
      <c r="B8" t="s">
        <v>64</v>
      </c>
      <c r="C8" s="1">
        <v>0.95199999999999996</v>
      </c>
      <c r="D8" s="1">
        <v>1.3999999999999999E-2</v>
      </c>
      <c r="E8" s="1">
        <v>0.79200000000000004</v>
      </c>
      <c r="F8" s="1">
        <v>0.435</v>
      </c>
      <c r="G8" s="11">
        <v>41</v>
      </c>
    </row>
    <row r="9" spans="1:7" x14ac:dyDescent="0.25">
      <c r="A9" t="s">
        <v>19</v>
      </c>
      <c r="B9" t="s">
        <v>65</v>
      </c>
      <c r="C9" s="1">
        <v>0.98799999999999999</v>
      </c>
      <c r="D9" s="1">
        <v>2.1999999999999999E-2</v>
      </c>
      <c r="E9" s="1">
        <v>0.39250000000000002</v>
      </c>
      <c r="F9" s="1">
        <v>0.41499999999999998</v>
      </c>
      <c r="G9">
        <v>49.8</v>
      </c>
    </row>
    <row r="10" spans="1:7" x14ac:dyDescent="0.25">
      <c r="A10" t="s">
        <v>20</v>
      </c>
      <c r="B10" t="s">
        <v>63</v>
      </c>
      <c r="C10" s="1">
        <v>0.84199999999999997</v>
      </c>
      <c r="D10" s="1">
        <v>9.9999999999999985E-3</v>
      </c>
      <c r="E10" s="1">
        <v>0.43049999999999999</v>
      </c>
      <c r="F10" s="1">
        <v>0.41</v>
      </c>
      <c r="G10">
        <v>30.4</v>
      </c>
    </row>
    <row r="11" spans="1:7" x14ac:dyDescent="0.25">
      <c r="A11" t="s">
        <v>21</v>
      </c>
      <c r="B11" t="s">
        <v>63</v>
      </c>
      <c r="C11" s="1">
        <v>0.98799999999999999</v>
      </c>
      <c r="D11" s="1">
        <v>1.0999999999999999E-2</v>
      </c>
      <c r="E11" s="1">
        <v>0.53249999999999997</v>
      </c>
      <c r="F11" s="1">
        <v>0.44</v>
      </c>
      <c r="G11">
        <v>106.4</v>
      </c>
    </row>
    <row r="12" spans="1:7" x14ac:dyDescent="0.25">
      <c r="A12" t="s">
        <v>22</v>
      </c>
      <c r="B12" t="s">
        <v>64</v>
      </c>
      <c r="C12" s="1">
        <v>0.98799999999999999</v>
      </c>
      <c r="D12" s="1">
        <v>1.7000000000000001E-2</v>
      </c>
      <c r="E12" s="1">
        <v>0.249</v>
      </c>
      <c r="F12" s="1">
        <v>0.43</v>
      </c>
      <c r="G12">
        <v>53.4</v>
      </c>
    </row>
    <row r="13" spans="1:7" x14ac:dyDescent="0.25">
      <c r="A13" t="s">
        <v>23</v>
      </c>
      <c r="B13" t="s">
        <v>65</v>
      </c>
      <c r="C13" s="1">
        <v>0.98799999999999999</v>
      </c>
      <c r="D13" s="1">
        <v>2.3E-2</v>
      </c>
      <c r="E13" s="1">
        <v>0.43049999999999999</v>
      </c>
      <c r="F13" s="1">
        <v>0.42</v>
      </c>
      <c r="G13">
        <v>67.599999999999994</v>
      </c>
    </row>
    <row r="14" spans="1:7" x14ac:dyDescent="0.25">
      <c r="A14" t="s">
        <v>24</v>
      </c>
      <c r="B14" t="s">
        <v>63</v>
      </c>
      <c r="C14" s="1">
        <v>0.96699999999999997</v>
      </c>
      <c r="D14" s="1">
        <v>1.0999999999999999E-2</v>
      </c>
      <c r="E14" s="1">
        <v>0.44900000000000001</v>
      </c>
      <c r="F14" s="1">
        <v>0.41</v>
      </c>
      <c r="G14">
        <v>44.4</v>
      </c>
    </row>
    <row r="15" spans="1:7" x14ac:dyDescent="0.25">
      <c r="A15" s="3" t="s">
        <v>25</v>
      </c>
      <c r="B15" s="3" t="s">
        <v>63</v>
      </c>
      <c r="C15" s="5">
        <v>0.98899999999999999</v>
      </c>
      <c r="D15" s="5">
        <v>1.8500000000000003E-2</v>
      </c>
      <c r="E15" s="5">
        <v>0.2555</v>
      </c>
      <c r="F15" s="5">
        <v>0.43</v>
      </c>
      <c r="G15" s="3">
        <v>59.8</v>
      </c>
    </row>
    <row r="16" spans="1:7" x14ac:dyDescent="0.25">
      <c r="A16" s="12" t="s">
        <v>52</v>
      </c>
      <c r="B16" s="12"/>
      <c r="C16" s="1">
        <f>AVERAGE(C2:C15)</f>
        <v>0.96078571428571435</v>
      </c>
      <c r="D16" s="1">
        <f t="shared" ref="D16:F16" si="0">AVERAGE(D2:D15)</f>
        <v>1.7928571428571429E-2</v>
      </c>
      <c r="E16" s="1">
        <f t="shared" si="0"/>
        <v>0.5401785714285714</v>
      </c>
      <c r="F16" s="1">
        <f t="shared" si="0"/>
        <v>0.42642857142857143</v>
      </c>
      <c r="G16" s="11">
        <f>AVERAGE(G2:G15)</f>
        <v>56.957142857142848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B15" sqref="B15"/>
    </sheetView>
  </sheetViews>
  <sheetFormatPr defaultRowHeight="15" x14ac:dyDescent="0.25"/>
  <cols>
    <col min="1" max="1" width="27.7109375" customWidth="1"/>
    <col min="2" max="2" width="23.140625" customWidth="1"/>
    <col min="4" max="4" width="20.5703125" bestFit="1" customWidth="1"/>
    <col min="5" max="5" width="12.28515625" bestFit="1" customWidth="1"/>
    <col min="7" max="7" width="22.28515625" bestFit="1" customWidth="1"/>
  </cols>
  <sheetData>
    <row r="1" spans="1:7" x14ac:dyDescent="0.25">
      <c r="A1" s="4" t="s">
        <v>0</v>
      </c>
      <c r="B1" s="4" t="s">
        <v>62</v>
      </c>
      <c r="C1" s="4" t="s">
        <v>8</v>
      </c>
      <c r="D1" s="20" t="s">
        <v>33</v>
      </c>
      <c r="E1" s="4" t="s">
        <v>26</v>
      </c>
      <c r="F1" s="20" t="s">
        <v>10</v>
      </c>
      <c r="G1" s="4" t="s">
        <v>34</v>
      </c>
    </row>
    <row r="2" spans="1:7" x14ac:dyDescent="0.25">
      <c r="A2" t="s">
        <v>27</v>
      </c>
      <c r="B2" t="s">
        <v>65</v>
      </c>
      <c r="C2" s="1">
        <v>0.91100000000000003</v>
      </c>
      <c r="D2" s="23">
        <v>1.2E-2</v>
      </c>
      <c r="E2" s="1">
        <v>0.374</v>
      </c>
      <c r="F2" s="25">
        <v>0.49</v>
      </c>
      <c r="G2">
        <v>2.4</v>
      </c>
    </row>
    <row r="3" spans="1:7" x14ac:dyDescent="0.25">
      <c r="A3" t="s">
        <v>28</v>
      </c>
      <c r="B3" t="s">
        <v>65</v>
      </c>
      <c r="C3" s="1">
        <v>0.90600000000000003</v>
      </c>
      <c r="D3" s="23">
        <v>1.2E-2</v>
      </c>
      <c r="E3" s="1">
        <v>0.34599999999999997</v>
      </c>
      <c r="F3" s="25">
        <v>0.49</v>
      </c>
      <c r="G3">
        <v>1.8</v>
      </c>
    </row>
    <row r="4" spans="1:7" x14ac:dyDescent="0.25">
      <c r="A4" t="s">
        <v>29</v>
      </c>
      <c r="B4" t="s">
        <v>66</v>
      </c>
      <c r="C4" s="1">
        <v>0.90900000000000003</v>
      </c>
      <c r="D4" s="23">
        <v>1.2E-2</v>
      </c>
      <c r="E4" s="1">
        <v>0.38100000000000001</v>
      </c>
      <c r="F4" s="25">
        <v>0.49</v>
      </c>
      <c r="G4">
        <v>1.7</v>
      </c>
    </row>
    <row r="5" spans="1:7" x14ac:dyDescent="0.25">
      <c r="A5" t="s">
        <v>30</v>
      </c>
      <c r="B5" t="s">
        <v>65</v>
      </c>
      <c r="C5" s="1">
        <v>0.90500000000000003</v>
      </c>
      <c r="D5" s="23">
        <v>1.2E-2</v>
      </c>
      <c r="E5" s="1">
        <v>0.41499999999999998</v>
      </c>
      <c r="F5" s="25">
        <v>0.49</v>
      </c>
      <c r="G5">
        <v>2.1</v>
      </c>
    </row>
    <row r="6" spans="1:7" x14ac:dyDescent="0.25">
      <c r="A6" t="s">
        <v>31</v>
      </c>
      <c r="B6" t="s">
        <v>66</v>
      </c>
      <c r="C6" s="1">
        <v>0.91200000000000003</v>
      </c>
      <c r="D6" s="23">
        <v>1.2E-2</v>
      </c>
      <c r="E6" s="1">
        <v>0.38300000000000001</v>
      </c>
      <c r="F6" s="25">
        <v>0.49</v>
      </c>
      <c r="G6">
        <v>1.9</v>
      </c>
    </row>
    <row r="7" spans="1:7" x14ac:dyDescent="0.25">
      <c r="A7" s="3" t="s">
        <v>32</v>
      </c>
      <c r="B7" s="3" t="s">
        <v>66</v>
      </c>
      <c r="C7" s="5">
        <v>0.91200000000000003</v>
      </c>
      <c r="D7" s="24">
        <v>1.2E-2</v>
      </c>
      <c r="E7" s="5">
        <v>0.34300000000000003</v>
      </c>
      <c r="F7" s="26">
        <v>0.49</v>
      </c>
      <c r="G7" s="3">
        <v>1.4</v>
      </c>
    </row>
    <row r="8" spans="1:7" x14ac:dyDescent="0.25">
      <c r="A8" s="15" t="s">
        <v>52</v>
      </c>
      <c r="B8" s="15"/>
      <c r="C8" s="13">
        <f>AVERAGE(C2:C7)</f>
        <v>0.90916666666666668</v>
      </c>
      <c r="D8" s="13">
        <f t="shared" ref="D8:G8" si="0">AVERAGE(D2:D7)</f>
        <v>1.1999999999999999E-2</v>
      </c>
      <c r="E8" s="13">
        <f t="shared" si="0"/>
        <v>0.37366666666666665</v>
      </c>
      <c r="F8" s="14">
        <f t="shared" si="0"/>
        <v>0.49000000000000005</v>
      </c>
      <c r="G8" s="19">
        <f t="shared" si="0"/>
        <v>1.8833333333333335</v>
      </c>
    </row>
    <row r="9" spans="1:7" x14ac:dyDescent="0.25">
      <c r="A9" s="3"/>
      <c r="B9" s="3"/>
      <c r="C9" s="5"/>
      <c r="D9" s="5"/>
      <c r="E9" s="5"/>
      <c r="F9" s="6"/>
      <c r="G9" s="3"/>
    </row>
    <row r="10" spans="1:7" x14ac:dyDescent="0.25">
      <c r="A10" t="s">
        <v>35</v>
      </c>
      <c r="B10" t="s">
        <v>64</v>
      </c>
      <c r="C10" s="1">
        <v>0.86399999999999999</v>
      </c>
      <c r="D10" s="1">
        <v>1.2E-2</v>
      </c>
      <c r="E10" s="1">
        <v>0.36099999999999999</v>
      </c>
      <c r="F10" s="2">
        <v>0.5</v>
      </c>
      <c r="G10">
        <v>1.9</v>
      </c>
    </row>
    <row r="11" spans="1:7" x14ac:dyDescent="0.25">
      <c r="A11" t="s">
        <v>40</v>
      </c>
      <c r="B11" t="s">
        <v>64</v>
      </c>
      <c r="C11" s="1">
        <v>0.83599999999999997</v>
      </c>
      <c r="D11" s="1">
        <v>1.6E-2</v>
      </c>
      <c r="E11" s="1">
        <v>0.71599999999999997</v>
      </c>
      <c r="F11" s="2">
        <v>0.5</v>
      </c>
      <c r="G11">
        <v>1.4</v>
      </c>
    </row>
    <row r="12" spans="1:7" x14ac:dyDescent="0.25">
      <c r="A12" t="s">
        <v>36</v>
      </c>
      <c r="B12" t="s">
        <v>67</v>
      </c>
      <c r="C12" s="1">
        <v>0.88600000000000001</v>
      </c>
      <c r="D12" s="1">
        <v>1.2E-2</v>
      </c>
      <c r="E12" s="1">
        <v>0.39600000000000002</v>
      </c>
      <c r="F12" s="2">
        <v>0.49</v>
      </c>
      <c r="G12">
        <v>1.6</v>
      </c>
    </row>
    <row r="13" spans="1:7" x14ac:dyDescent="0.25">
      <c r="A13" t="s">
        <v>37</v>
      </c>
      <c r="B13" t="s">
        <v>64</v>
      </c>
      <c r="C13" s="1">
        <v>0.83199999999999996</v>
      </c>
      <c r="D13" s="1">
        <v>1.2E-2</v>
      </c>
      <c r="E13" s="1">
        <v>0.38300000000000001</v>
      </c>
      <c r="F13" s="2">
        <v>0.49</v>
      </c>
      <c r="G13">
        <v>1.9</v>
      </c>
    </row>
    <row r="14" spans="1:7" x14ac:dyDescent="0.25">
      <c r="A14" t="s">
        <v>38</v>
      </c>
      <c r="B14" t="s">
        <v>67</v>
      </c>
      <c r="C14" s="1">
        <v>0.88400000000000001</v>
      </c>
      <c r="D14" s="1">
        <v>1.2E-2</v>
      </c>
      <c r="E14" s="1">
        <v>0.41299999999999998</v>
      </c>
      <c r="F14" s="2">
        <v>0.49</v>
      </c>
      <c r="G14">
        <v>2.1</v>
      </c>
    </row>
    <row r="15" spans="1:7" x14ac:dyDescent="0.25">
      <c r="A15" s="3" t="s">
        <v>39</v>
      </c>
      <c r="B15" s="3" t="s">
        <v>67</v>
      </c>
      <c r="C15" s="5">
        <v>0.88500000000000001</v>
      </c>
      <c r="D15" s="5">
        <v>1.2E-2</v>
      </c>
      <c r="E15" s="5">
        <v>0.42399999999999999</v>
      </c>
      <c r="F15" s="6">
        <v>0.49</v>
      </c>
      <c r="G15" s="3">
        <v>2.5</v>
      </c>
    </row>
    <row r="16" spans="1:7" x14ac:dyDescent="0.25">
      <c r="A16" s="15" t="s">
        <v>52</v>
      </c>
      <c r="B16" s="15"/>
      <c r="C16" s="1">
        <f>AVERAGE(C10:C15)</f>
        <v>0.86449999999999994</v>
      </c>
      <c r="D16" s="1">
        <f t="shared" ref="D16:G16" si="1">AVERAGE(D10:D15)</f>
        <v>1.2666666666666666E-2</v>
      </c>
      <c r="E16" s="1">
        <f t="shared" si="1"/>
        <v>0.44883333333333325</v>
      </c>
      <c r="F16" s="2">
        <f t="shared" si="1"/>
        <v>0.49333333333333335</v>
      </c>
      <c r="G16" s="11">
        <f t="shared" si="1"/>
        <v>1.9000000000000001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workbookViewId="0">
      <selection activeCell="A22" sqref="A22"/>
    </sheetView>
  </sheetViews>
  <sheetFormatPr defaultRowHeight="15" x14ac:dyDescent="0.25"/>
  <cols>
    <col min="1" max="2" width="26.140625" customWidth="1"/>
    <col min="3" max="3" width="18.28515625" bestFit="1" customWidth="1"/>
    <col min="4" max="4" width="22.7109375" bestFit="1" customWidth="1"/>
    <col min="5" max="5" width="22.85546875" bestFit="1" customWidth="1"/>
    <col min="6" max="7" width="14.5703125" customWidth="1"/>
    <col min="8" max="8" width="16.5703125" customWidth="1"/>
  </cols>
  <sheetData>
    <row r="1" spans="1:9" x14ac:dyDescent="0.25">
      <c r="A1" s="4" t="s">
        <v>0</v>
      </c>
      <c r="B1" s="4" t="s">
        <v>62</v>
      </c>
      <c r="C1" s="4" t="s">
        <v>49</v>
      </c>
      <c r="D1" s="4" t="s">
        <v>50</v>
      </c>
      <c r="E1" s="4" t="s">
        <v>51</v>
      </c>
      <c r="F1" s="20" t="s">
        <v>54</v>
      </c>
      <c r="G1" s="20" t="s">
        <v>55</v>
      </c>
      <c r="H1" s="20" t="s">
        <v>53</v>
      </c>
    </row>
    <row r="2" spans="1:9" x14ac:dyDescent="0.25">
      <c r="A2" t="s">
        <v>1</v>
      </c>
      <c r="B2" t="s">
        <v>67</v>
      </c>
      <c r="C2" s="7">
        <v>30727751</v>
      </c>
      <c r="D2" s="7">
        <v>10523131</v>
      </c>
      <c r="E2" s="9">
        <v>0.315</v>
      </c>
      <c r="F2" s="7">
        <v>11671070</v>
      </c>
      <c r="G2" s="7">
        <v>43735674</v>
      </c>
      <c r="H2" s="11">
        <v>26.685469623721815</v>
      </c>
    </row>
    <row r="3" spans="1:9" x14ac:dyDescent="0.25">
      <c r="A3" t="s">
        <v>2</v>
      </c>
      <c r="B3" t="s">
        <v>64</v>
      </c>
      <c r="C3" s="7">
        <v>31087643</v>
      </c>
      <c r="D3" s="7">
        <v>9994260</v>
      </c>
      <c r="E3" s="9">
        <v>0.34100000000000003</v>
      </c>
      <c r="F3" s="7">
        <v>11537355</v>
      </c>
      <c r="G3" s="7">
        <v>43735674</v>
      </c>
      <c r="H3" s="11">
        <v>26.379735224841852</v>
      </c>
    </row>
    <row r="4" spans="1:9" x14ac:dyDescent="0.25">
      <c r="A4" t="s">
        <v>3</v>
      </c>
      <c r="B4" t="s">
        <v>64</v>
      </c>
      <c r="C4" s="7">
        <v>27356975</v>
      </c>
      <c r="D4" s="7">
        <v>9417433</v>
      </c>
      <c r="E4" s="9">
        <v>0.36</v>
      </c>
      <c r="F4" s="7">
        <v>11025707</v>
      </c>
      <c r="G4" s="7">
        <v>43735674</v>
      </c>
      <c r="H4" s="11">
        <v>25.209871008275762</v>
      </c>
    </row>
    <row r="5" spans="1:9" x14ac:dyDescent="0.25">
      <c r="A5" t="s">
        <v>4</v>
      </c>
      <c r="B5" t="s">
        <v>67</v>
      </c>
      <c r="C5" s="7">
        <v>27262881</v>
      </c>
      <c r="D5" s="7">
        <v>12520498</v>
      </c>
      <c r="E5" s="9">
        <v>0.36199999999999999</v>
      </c>
      <c r="F5" s="7">
        <v>14279351</v>
      </c>
      <c r="G5" s="7">
        <v>43735674</v>
      </c>
      <c r="H5" s="11">
        <v>32.649207601099278</v>
      </c>
    </row>
    <row r="6" spans="1:9" x14ac:dyDescent="0.25">
      <c r="A6" t="s">
        <v>5</v>
      </c>
      <c r="B6" t="s">
        <v>64</v>
      </c>
      <c r="C6" s="7">
        <v>25889981</v>
      </c>
      <c r="D6" s="7">
        <v>11222007</v>
      </c>
      <c r="E6" s="9">
        <v>0.35899999999999999</v>
      </c>
      <c r="F6" s="7">
        <v>13244474</v>
      </c>
      <c r="G6" s="7">
        <v>43735674</v>
      </c>
      <c r="H6" s="11">
        <v>30.282999640064997</v>
      </c>
    </row>
    <row r="7" spans="1:9" x14ac:dyDescent="0.25">
      <c r="A7" t="s">
        <v>6</v>
      </c>
      <c r="B7" t="s">
        <v>67</v>
      </c>
      <c r="C7" s="7">
        <v>23383473</v>
      </c>
      <c r="D7" s="7">
        <v>7654811</v>
      </c>
      <c r="E7" s="9">
        <v>0.377</v>
      </c>
      <c r="F7" s="7">
        <v>9085536</v>
      </c>
      <c r="G7" s="7">
        <v>43735674</v>
      </c>
      <c r="H7" s="11">
        <v>20.773741820007164</v>
      </c>
    </row>
    <row r="8" spans="1:9" x14ac:dyDescent="0.25">
      <c r="A8" s="3" t="s">
        <v>7</v>
      </c>
      <c r="B8" s="3" t="s">
        <v>67</v>
      </c>
      <c r="C8" s="8">
        <v>22767159</v>
      </c>
      <c r="D8" s="8">
        <v>10420720</v>
      </c>
      <c r="E8" s="10">
        <v>0.40400000000000003</v>
      </c>
      <c r="F8" s="7">
        <v>12412127</v>
      </c>
      <c r="G8" s="7">
        <v>43735674</v>
      </c>
      <c r="H8" s="21">
        <v>28.379869028656103</v>
      </c>
    </row>
    <row r="9" spans="1:9" x14ac:dyDescent="0.25">
      <c r="A9" s="16" t="s">
        <v>52</v>
      </c>
      <c r="B9" s="16"/>
      <c r="C9" s="17">
        <f>AVERAGE(C2:C8)</f>
        <v>26925123.285714287</v>
      </c>
      <c r="D9" s="17">
        <f t="shared" ref="D9:F9" si="0">AVERAGE(D2:D8)</f>
        <v>10250408.571428571</v>
      </c>
      <c r="E9" s="18">
        <f>AVERAGE(E2:E8)</f>
        <v>0.35971428571428571</v>
      </c>
      <c r="F9" s="17">
        <f t="shared" si="0"/>
        <v>11893660</v>
      </c>
      <c r="G9" s="17"/>
      <c r="H9" s="11">
        <f>AVERAGE(H2:H8)</f>
        <v>27.194413420952426</v>
      </c>
    </row>
    <row r="10" spans="1:9" x14ac:dyDescent="0.25">
      <c r="A10" s="3"/>
      <c r="B10" s="3"/>
      <c r="C10" s="8"/>
      <c r="D10" s="8"/>
      <c r="E10" s="10"/>
      <c r="F10" s="22"/>
      <c r="G10" s="22"/>
      <c r="H10" s="4"/>
      <c r="I10" s="12"/>
    </row>
    <row r="11" spans="1:9" x14ac:dyDescent="0.25">
      <c r="A11" t="s">
        <v>41</v>
      </c>
      <c r="B11" t="s">
        <v>66</v>
      </c>
      <c r="C11" s="7">
        <v>19913749</v>
      </c>
      <c r="D11" s="7">
        <v>7071188</v>
      </c>
      <c r="E11" s="9">
        <v>0.46300000000000002</v>
      </c>
      <c r="F11" s="7">
        <v>12025464</v>
      </c>
      <c r="G11" s="7">
        <f>21867837*2</f>
        <v>43735674</v>
      </c>
      <c r="H11" s="11">
        <f t="shared" ref="H11:H18" si="1">100*F11/G11</f>
        <v>27.495778389056039</v>
      </c>
    </row>
    <row r="12" spans="1:9" x14ac:dyDescent="0.25">
      <c r="A12" t="s">
        <v>42</v>
      </c>
      <c r="B12" t="s">
        <v>65</v>
      </c>
      <c r="C12" s="7">
        <v>8111883</v>
      </c>
      <c r="D12" s="7">
        <v>4160094</v>
      </c>
      <c r="E12" s="9">
        <v>0.45</v>
      </c>
      <c r="F12" s="7">
        <v>8702125</v>
      </c>
      <c r="G12" s="7">
        <f t="shared" ref="G12:G18" si="2">21867837*2</f>
        <v>43735674</v>
      </c>
      <c r="H12" s="11">
        <f t="shared" si="1"/>
        <v>19.897086758054762</v>
      </c>
    </row>
    <row r="13" spans="1:9" x14ac:dyDescent="0.25">
      <c r="A13" t="s">
        <v>43</v>
      </c>
      <c r="B13" t="s">
        <v>65</v>
      </c>
      <c r="C13" s="7">
        <v>22995205</v>
      </c>
      <c r="D13" s="7">
        <v>7710138</v>
      </c>
      <c r="E13" s="9">
        <v>0.46</v>
      </c>
      <c r="F13" s="7">
        <v>11671498</v>
      </c>
      <c r="G13" s="7">
        <f t="shared" si="2"/>
        <v>43735674</v>
      </c>
      <c r="H13" s="11">
        <f t="shared" si="1"/>
        <v>26.686448229882085</v>
      </c>
    </row>
    <row r="14" spans="1:9" x14ac:dyDescent="0.25">
      <c r="A14" t="s">
        <v>44</v>
      </c>
      <c r="B14" t="s">
        <v>66</v>
      </c>
      <c r="C14" s="7">
        <v>11943499</v>
      </c>
      <c r="D14" s="7">
        <v>3738691</v>
      </c>
      <c r="E14" s="9">
        <v>0.432</v>
      </c>
      <c r="F14" s="7">
        <v>6516775</v>
      </c>
      <c r="G14" s="7">
        <f t="shared" si="2"/>
        <v>43735674</v>
      </c>
      <c r="H14" s="11">
        <f t="shared" si="1"/>
        <v>14.900364860045372</v>
      </c>
    </row>
    <row r="15" spans="1:9" x14ac:dyDescent="0.25">
      <c r="A15" t="s">
        <v>45</v>
      </c>
      <c r="B15" t="s">
        <v>65</v>
      </c>
      <c r="C15" s="7">
        <v>12034416</v>
      </c>
      <c r="D15" s="7">
        <v>4787086</v>
      </c>
      <c r="E15" s="9">
        <v>0.39500000000000002</v>
      </c>
      <c r="F15" s="7">
        <v>11360795</v>
      </c>
      <c r="G15" s="7">
        <f t="shared" si="2"/>
        <v>43735674</v>
      </c>
      <c r="H15" s="11">
        <f t="shared" si="1"/>
        <v>25.976037319100193</v>
      </c>
    </row>
    <row r="16" spans="1:9" x14ac:dyDescent="0.25">
      <c r="A16" t="s">
        <v>46</v>
      </c>
      <c r="B16" t="s">
        <v>66</v>
      </c>
      <c r="C16" s="7">
        <v>26022853</v>
      </c>
      <c r="D16" s="7">
        <v>8010650</v>
      </c>
      <c r="E16" s="9">
        <v>0.41399999999999998</v>
      </c>
      <c r="F16" s="7">
        <v>13302576</v>
      </c>
      <c r="G16" s="7">
        <f t="shared" si="2"/>
        <v>43735674</v>
      </c>
      <c r="H16" s="11">
        <f t="shared" si="1"/>
        <v>30.415847712784764</v>
      </c>
    </row>
    <row r="17" spans="1:8" x14ac:dyDescent="0.25">
      <c r="A17" t="s">
        <v>47</v>
      </c>
      <c r="B17" t="s">
        <v>66</v>
      </c>
      <c r="C17" s="7">
        <v>11652048</v>
      </c>
      <c r="D17" s="7">
        <v>5137190</v>
      </c>
      <c r="E17" s="9">
        <v>0.47</v>
      </c>
      <c r="F17" s="7">
        <v>11369149</v>
      </c>
      <c r="G17" s="7">
        <f t="shared" si="2"/>
        <v>43735674</v>
      </c>
      <c r="H17" s="11">
        <f t="shared" si="1"/>
        <v>25.995138430929405</v>
      </c>
    </row>
    <row r="18" spans="1:8" x14ac:dyDescent="0.25">
      <c r="A18" s="3" t="s">
        <v>48</v>
      </c>
      <c r="B18" s="3" t="s">
        <v>65</v>
      </c>
      <c r="C18" s="8">
        <v>16448782</v>
      </c>
      <c r="D18" s="8">
        <v>6382197</v>
      </c>
      <c r="E18" s="10">
        <v>0.39700000000000002</v>
      </c>
      <c r="F18" s="8">
        <v>11769795</v>
      </c>
      <c r="G18" s="8">
        <f t="shared" si="2"/>
        <v>43735674</v>
      </c>
      <c r="H18" s="21">
        <f t="shared" si="1"/>
        <v>26.911200682536641</v>
      </c>
    </row>
    <row r="19" spans="1:8" x14ac:dyDescent="0.25">
      <c r="A19" s="12" t="s">
        <v>52</v>
      </c>
      <c r="B19" s="12"/>
      <c r="C19" s="7">
        <f>AVERAGE(C11:C18)</f>
        <v>16140304.375</v>
      </c>
      <c r="D19" s="7">
        <f t="shared" ref="D19:F19" si="3">AVERAGE(D11:D18)</f>
        <v>5874654.25</v>
      </c>
      <c r="E19" s="9">
        <f t="shared" si="3"/>
        <v>0.4351250000000001</v>
      </c>
      <c r="F19" s="7">
        <f t="shared" si="3"/>
        <v>10839772.125</v>
      </c>
      <c r="G19" s="7"/>
      <c r="H19" s="11">
        <f>AVERAGE(H11:H18)</f>
        <v>24.784737797798659</v>
      </c>
    </row>
    <row r="21" spans="1:8" x14ac:dyDescent="0.25">
      <c r="C21" s="7"/>
    </row>
    <row r="22" spans="1:8" x14ac:dyDescent="0.25">
      <c r="C22" s="7"/>
    </row>
    <row r="24" spans="1:8" x14ac:dyDescent="0.25">
      <c r="E24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52DB4-3508-471D-B489-B8364B97C9D8}">
  <dimension ref="A1:B4"/>
  <sheetViews>
    <sheetView workbookViewId="0">
      <selection activeCell="B5" sqref="B5"/>
    </sheetView>
  </sheetViews>
  <sheetFormatPr defaultRowHeight="15" x14ac:dyDescent="0.25"/>
  <cols>
    <col min="1" max="1" width="28" customWidth="1"/>
    <col min="2" max="2" width="156" customWidth="1"/>
  </cols>
  <sheetData>
    <row r="1" spans="1:2" x14ac:dyDescent="0.25">
      <c r="A1" s="27" t="s">
        <v>56</v>
      </c>
      <c r="B1" s="27"/>
    </row>
    <row r="2" spans="1:2" x14ac:dyDescent="0.25">
      <c r="A2" s="31" t="s">
        <v>57</v>
      </c>
      <c r="B2" s="29" t="s">
        <v>58</v>
      </c>
    </row>
    <row r="3" spans="1:2" x14ac:dyDescent="0.25">
      <c r="A3" s="31" t="s">
        <v>59</v>
      </c>
      <c r="B3" t="s">
        <v>60</v>
      </c>
    </row>
    <row r="4" spans="1:2" ht="30" x14ac:dyDescent="0.25">
      <c r="A4" s="28" t="s">
        <v>61</v>
      </c>
      <c r="B4" s="30" t="s">
        <v>68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4DB994E6CE854D874F445B242274AA" ma:contentTypeVersion="13" ma:contentTypeDescription="Create a new document." ma:contentTypeScope="" ma:versionID="d9a4f7a04bc28f128e8997d33299b65b">
  <xsd:schema xmlns:xsd="http://www.w3.org/2001/XMLSchema" xmlns:xs="http://www.w3.org/2001/XMLSchema" xmlns:p="http://schemas.microsoft.com/office/2006/metadata/properties" xmlns:ns3="8da691cd-e0c3-451a-af9f-e9f24f412dc4" xmlns:ns4="b03f571d-7e2d-42b3-8db0-0e7ff201140c" targetNamespace="http://schemas.microsoft.com/office/2006/metadata/properties" ma:root="true" ma:fieldsID="0c8c38a6d831058621212474674b879d" ns3:_="" ns4:_="">
    <xsd:import namespace="8da691cd-e0c3-451a-af9f-e9f24f412dc4"/>
    <xsd:import namespace="b03f571d-7e2d-42b3-8db0-0e7ff20114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691cd-e0c3-451a-af9f-e9f24f412d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f571d-7e2d-42b3-8db0-0e7ff20114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93D39F-DC60-4781-BC5B-38C75D47DABA}">
  <ds:schemaRefs>
    <ds:schemaRef ds:uri="8da691cd-e0c3-451a-af9f-e9f24f412dc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03f571d-7e2d-42b3-8db0-0e7ff201140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1D35F60-8030-4D5B-A26C-7F2D39FDCB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BBF132-63A5-4D03-8645-5DE28AC2E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a691cd-e0c3-451a-af9f-e9f24f412dc4"/>
    <ds:schemaRef ds:uri="b03f571d-7e2d-42b3-8db0-0e7ff2011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ChIP-seq_H3K9me2</vt:lpstr>
      <vt:lpstr>RNA-seq</vt:lpstr>
      <vt:lpstr>PBAT_BS-seq</vt:lpstr>
      <vt:lpstr>README</vt:lpstr>
    </vt:vector>
  </TitlesOfParts>
  <Company>Babraham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Demond</dc:creator>
  <cp:lastModifiedBy>Hannah Demond</cp:lastModifiedBy>
  <dcterms:created xsi:type="dcterms:W3CDTF">2021-11-09T12:48:32Z</dcterms:created>
  <dcterms:modified xsi:type="dcterms:W3CDTF">2022-11-30T19:15:23Z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0x0101001B4DB994E6CE854D874F445B242274AA</vt:lpwstr>
  </property>
</Properties>
</file>