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ropbox\LOY_microglia_paper\GR_RESUB\MANUSCRIPT\packagev8\Vermeulen_Genome_Research_2022\Supplemental_Tables\"/>
    </mc:Choice>
  </mc:AlternateContent>
  <xr:revisionPtr revIDLastSave="0" documentId="13_ncr:1_{3FC0465D-B19C-4D19-AFC0-C6D454236E2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scription" sheetId="3" r:id="rId1"/>
    <sheet name="Pooled_microglia_mLAT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" i="1" l="1"/>
  <c r="W8" i="1"/>
  <c r="W7" i="1"/>
  <c r="W6" i="1"/>
  <c r="W9" i="1" l="1"/>
</calcChain>
</file>

<file path=xl/sharedStrings.xml><?xml version="1.0" encoding="utf-8"?>
<sst xmlns="http://schemas.openxmlformats.org/spreadsheetml/2006/main" count="1142" uniqueCount="265">
  <si>
    <t>p_val</t>
  </si>
  <si>
    <t>avg_log2FC</t>
  </si>
  <si>
    <t>CSF2RA</t>
  </si>
  <si>
    <t>PAR</t>
  </si>
  <si>
    <t>ROBO1</t>
  </si>
  <si>
    <t>Autosomal</t>
  </si>
  <si>
    <t>CD99</t>
  </si>
  <si>
    <t>DHRSX</t>
  </si>
  <si>
    <t>PTPRM</t>
  </si>
  <si>
    <t>ST6GALNAC3</t>
  </si>
  <si>
    <t>SLC25A6</t>
  </si>
  <si>
    <t>PARD3B</t>
  </si>
  <si>
    <t>KCNIP1</t>
  </si>
  <si>
    <t>SNTB1</t>
  </si>
  <si>
    <t>DSCAM</t>
  </si>
  <si>
    <t>APOE</t>
  </si>
  <si>
    <t>MMRN1</t>
  </si>
  <si>
    <t>TMEM176B</t>
  </si>
  <si>
    <t>APBA2</t>
  </si>
  <si>
    <t>IL3RA</t>
  </si>
  <si>
    <t>CACNA1D</t>
  </si>
  <si>
    <t>AKAP17A</t>
  </si>
  <si>
    <t>PAQR5</t>
  </si>
  <si>
    <t>GRID2</t>
  </si>
  <si>
    <t>ST6GAL1</t>
  </si>
  <si>
    <t>CDC42BPA</t>
  </si>
  <si>
    <t>SLC22A23</t>
  </si>
  <si>
    <t>PLCXD3</t>
  </si>
  <si>
    <t>GRAMD4</t>
  </si>
  <si>
    <t>WIPF3</t>
  </si>
  <si>
    <t>SHROOM3</t>
  </si>
  <si>
    <t>DOCK1</t>
  </si>
  <si>
    <t>CPNE8</t>
  </si>
  <si>
    <t>IGF1</t>
  </si>
  <si>
    <t>TPRG1</t>
  </si>
  <si>
    <t>FOXP1</t>
  </si>
  <si>
    <t>APOC1</t>
  </si>
  <si>
    <t>S100Z</t>
  </si>
  <si>
    <t>IPCEF1</t>
  </si>
  <si>
    <t>ADAM28</t>
  </si>
  <si>
    <t>RBFOX2</t>
  </si>
  <si>
    <t>XACT</t>
  </si>
  <si>
    <t>X</t>
  </si>
  <si>
    <t>MT-CO3</t>
  </si>
  <si>
    <t>MT</t>
  </si>
  <si>
    <t>IQGAP2</t>
  </si>
  <si>
    <t>CA8</t>
  </si>
  <si>
    <t>ABCA1</t>
  </si>
  <si>
    <t>FCHO2</t>
  </si>
  <si>
    <t>HS3ST4</t>
  </si>
  <si>
    <t>CYFIP1</t>
  </si>
  <si>
    <t>RTN1</t>
  </si>
  <si>
    <t>NHSL1</t>
  </si>
  <si>
    <t>FAM149A</t>
  </si>
  <si>
    <t>KCNQ3</t>
  </si>
  <si>
    <t>ALPK3</t>
  </si>
  <si>
    <t>PGBD5</t>
  </si>
  <si>
    <t>MCF2L</t>
  </si>
  <si>
    <t>FRMD4A</t>
  </si>
  <si>
    <t>LINC01605</t>
  </si>
  <si>
    <t>MT-CO2</t>
  </si>
  <si>
    <t>SLC9A9</t>
  </si>
  <si>
    <t>CGNL1</t>
  </si>
  <si>
    <t>GTPBP6</t>
  </si>
  <si>
    <t>SAT1</t>
  </si>
  <si>
    <t>LINC00106</t>
  </si>
  <si>
    <t>FCGBP</t>
  </si>
  <si>
    <t>FAM110B</t>
  </si>
  <si>
    <t>CPED1</t>
  </si>
  <si>
    <t>ASMTL</t>
  </si>
  <si>
    <t>RALGAPA2</t>
  </si>
  <si>
    <t>ITGB5</t>
  </si>
  <si>
    <t>RHOH</t>
  </si>
  <si>
    <t>ITGAL</t>
  </si>
  <si>
    <t>SRSF7</t>
  </si>
  <si>
    <t>LILRB4</t>
  </si>
  <si>
    <t>AFAP1</t>
  </si>
  <si>
    <t>ADGRD1</t>
  </si>
  <si>
    <t>TGFBI</t>
  </si>
  <si>
    <t>LYST</t>
  </si>
  <si>
    <t>FOXP2</t>
  </si>
  <si>
    <t>CCDC26</t>
  </si>
  <si>
    <t>RAMP1</t>
  </si>
  <si>
    <t>SOX5</t>
  </si>
  <si>
    <t>RGS16</t>
  </si>
  <si>
    <t>UTRN</t>
  </si>
  <si>
    <t>ZNF710</t>
  </si>
  <si>
    <t>TMEM71</t>
  </si>
  <si>
    <t>ARL4C</t>
  </si>
  <si>
    <t>NPAS3</t>
  </si>
  <si>
    <t>PLEKHG1</t>
  </si>
  <si>
    <t>PCNX2</t>
  </si>
  <si>
    <t>ESRRG</t>
  </si>
  <si>
    <t>ZFYVE28</t>
  </si>
  <si>
    <t>SESTD1</t>
  </si>
  <si>
    <t>BMPR1A</t>
  </si>
  <si>
    <t>SRGAP3</t>
  </si>
  <si>
    <t>CECR2</t>
  </si>
  <si>
    <t>CEP112</t>
  </si>
  <si>
    <t>CACNB4</t>
  </si>
  <si>
    <t>MT-ND3</t>
  </si>
  <si>
    <t>ABCC4</t>
  </si>
  <si>
    <t>CACNB2</t>
  </si>
  <si>
    <t>ATP8B4</t>
  </si>
  <si>
    <t>LRRC39</t>
  </si>
  <si>
    <t>CD226</t>
  </si>
  <si>
    <t>CABLES1</t>
  </si>
  <si>
    <t>FOSL2</t>
  </si>
  <si>
    <t>RTTN</t>
  </si>
  <si>
    <t>C3</t>
  </si>
  <si>
    <t>MBNL1</t>
  </si>
  <si>
    <t>RPS6KA3</t>
  </si>
  <si>
    <t>RECK</t>
  </si>
  <si>
    <t>WDFY4</t>
  </si>
  <si>
    <t>SCMH1</t>
  </si>
  <si>
    <t>MT-ND4</t>
  </si>
  <si>
    <t>SAMD4A</t>
  </si>
  <si>
    <t>TNFRSF21</t>
  </si>
  <si>
    <t>AKT3</t>
  </si>
  <si>
    <t>CXCR4</t>
  </si>
  <si>
    <t>SDK1</t>
  </si>
  <si>
    <t>LINC00470</t>
  </si>
  <si>
    <t>MT-CO1</t>
  </si>
  <si>
    <t>PTPRE</t>
  </si>
  <si>
    <t>PLAUR</t>
  </si>
  <si>
    <t>ZFYVE9</t>
  </si>
  <si>
    <t>DDB2</t>
  </si>
  <si>
    <t>CTSL</t>
  </si>
  <si>
    <t>NCKAP5</t>
  </si>
  <si>
    <t>HTRA1</t>
  </si>
  <si>
    <t>STRBP</t>
  </si>
  <si>
    <t>KBTBD12</t>
  </si>
  <si>
    <t>CARD11</t>
  </si>
  <si>
    <t>SLC25A29</t>
  </si>
  <si>
    <t>B2M</t>
  </si>
  <si>
    <t>LINC00578</t>
  </si>
  <si>
    <t>MRC1</t>
  </si>
  <si>
    <t>LITAF</t>
  </si>
  <si>
    <t>TMEM163</t>
  </si>
  <si>
    <t>PAK1</t>
  </si>
  <si>
    <t>DYSF</t>
  </si>
  <si>
    <t>EML1</t>
  </si>
  <si>
    <t>HEG1</t>
  </si>
  <si>
    <t>GPR183</t>
  </si>
  <si>
    <t>DLEU7-AS1</t>
  </si>
  <si>
    <t>MAMDC2</t>
  </si>
  <si>
    <t>MEIS1</t>
  </si>
  <si>
    <t>ABCG1</t>
  </si>
  <si>
    <t>APBB1IP</t>
  </si>
  <si>
    <t>MT-CYB</t>
  </si>
  <si>
    <t>NPC1</t>
  </si>
  <si>
    <t>IRS2</t>
  </si>
  <si>
    <t>PDE4DIP</t>
  </si>
  <si>
    <t>ZNF804A</t>
  </si>
  <si>
    <t>NDST1</t>
  </si>
  <si>
    <t>MT-ND1</t>
  </si>
  <si>
    <t>ARAP2</t>
  </si>
  <si>
    <t>MT-ND2</t>
  </si>
  <si>
    <t>PSD3</t>
  </si>
  <si>
    <t>TBC1D14</t>
  </si>
  <si>
    <t>A2M</t>
  </si>
  <si>
    <t>RSRP1</t>
  </si>
  <si>
    <t>DOCK3</t>
  </si>
  <si>
    <t>FKBP5</t>
  </si>
  <si>
    <t>SGPL1</t>
  </si>
  <si>
    <t>MS4A4E</t>
  </si>
  <si>
    <t>NFE2L2</t>
  </si>
  <si>
    <t>ALOX5</t>
  </si>
  <si>
    <t>P2RY8</t>
  </si>
  <si>
    <t>SLC43A2</t>
  </si>
  <si>
    <t>ZFPM2-AS1</t>
  </si>
  <si>
    <t>MTSS1</t>
  </si>
  <si>
    <t>SLIT2</t>
  </si>
  <si>
    <t>CEBPB</t>
  </si>
  <si>
    <t>SND1</t>
  </si>
  <si>
    <t>GLCCI1</t>
  </si>
  <si>
    <t>ZMYM2</t>
  </si>
  <si>
    <t>IL15</t>
  </si>
  <si>
    <t>CACNA1A</t>
  </si>
  <si>
    <t>MTUS1</t>
  </si>
  <si>
    <t>SLC44A2</t>
  </si>
  <si>
    <t>HCK</t>
  </si>
  <si>
    <t>PAX8-AS1</t>
  </si>
  <si>
    <t>PFKP</t>
  </si>
  <si>
    <t>PEBP4</t>
  </si>
  <si>
    <t>ABCC6</t>
  </si>
  <si>
    <t>KIF1B</t>
  </si>
  <si>
    <t>ZMAT3</t>
  </si>
  <si>
    <t>GNG7</t>
  </si>
  <si>
    <t>SCIN</t>
  </si>
  <si>
    <t>USP6NL</t>
  </si>
  <si>
    <t>PDE9A</t>
  </si>
  <si>
    <t>ZNF331</t>
  </si>
  <si>
    <t>Sig count (out of 7 datasets)</t>
  </si>
  <si>
    <t>Largest logFC</t>
  </si>
  <si>
    <t>Min adj.P-value</t>
  </si>
  <si>
    <t>-</t>
  </si>
  <si>
    <t>logFC</t>
  </si>
  <si>
    <t>P.Value</t>
  </si>
  <si>
    <t>adj.P.Val</t>
  </si>
  <si>
    <t>Sig</t>
  </si>
  <si>
    <t>***</t>
  </si>
  <si>
    <t>*</t>
  </si>
  <si>
    <t>**</t>
  </si>
  <si>
    <t>pct.exp.LOY</t>
  </si>
  <si>
    <t>pct.exp.NORMAL</t>
  </si>
  <si>
    <t>Gene</t>
  </si>
  <si>
    <t>Chr</t>
  </si>
  <si>
    <t>Broad region</t>
  </si>
  <si>
    <t>p-value (Bonferroni)</t>
  </si>
  <si>
    <t xml:space="preserve">  </t>
  </si>
  <si>
    <t xml:space="preserve">Dumanski et al. | PBMC LATE  Single-cell+Bulk RNAseq </t>
  </si>
  <si>
    <t>.</t>
  </si>
  <si>
    <t>Microglia LOY DEs</t>
  </si>
  <si>
    <t>Region</t>
  </si>
  <si>
    <t>non-PAR chrX</t>
  </si>
  <si>
    <t>Total</t>
  </si>
  <si>
    <t>Information on the given tabs are found below</t>
  </si>
  <si>
    <t>Summary of LOY-associated transcriptional events in microglia and comparison with previously published data</t>
  </si>
  <si>
    <t>GSM4886748, GSM4886749, GSM4886750, GSM4886751, GSM4886758,  GSM5550501,GSM5550503,Microglia_MO_MCI3,pPDsHSrSNxi1963,pPDsHSrSNxi4775, GSM4886760,GSM4886761,GSM5106119, GSM5106120, GSM5550451, GSM5550475, GSM5550481, GSM5550491, GSM5550495</t>
  </si>
  <si>
    <t>Included samples</t>
  </si>
  <si>
    <t>GSM5550503</t>
  </si>
  <si>
    <t>A163/17</t>
  </si>
  <si>
    <t>A277/12</t>
  </si>
  <si>
    <t>pPDsHSrSNxi4775, GSM5550475, GSM5550451, GSM5550495, GSM5550503, Microglia_MO_MCI3, A096/14, A163/17, A277/12</t>
  </si>
  <si>
    <t>GSM5550475, GSM5550501, GSM5550491, GSM5550503, A096/14, A163/17</t>
  </si>
  <si>
    <t>pPDsHSrSNxi4775, GSM5550503, Microglia_MO_MCI3, A096/14, A163/17, A277/12</t>
  </si>
  <si>
    <t>pPDsHSrSNxi4775, GSM5550475, GSM5550501, GSM5550503, Microglia_MO_MCI3, A096/14, A163/17, A297/16, A277/12</t>
  </si>
  <si>
    <t>GSM5550503, A163/17</t>
  </si>
  <si>
    <t>Microglia_MO_MCI3, A163/17</t>
  </si>
  <si>
    <t>GSM5550491, GSM5550503, A163/17</t>
  </si>
  <si>
    <t>GSM5550503, Microglia_MO_MCI3, A163/17</t>
  </si>
  <si>
    <t>GSM5550503, Microglia_MO_MCI3</t>
  </si>
  <si>
    <t>A096/14, A163/17</t>
  </si>
  <si>
    <t>Microglia_MO_MCI3, A163/17, A277/12</t>
  </si>
  <si>
    <t>GSM5550451, GSM5550503, A163/17</t>
  </si>
  <si>
    <t>GSM5550481, GSM5550503</t>
  </si>
  <si>
    <t>GSM5550491, GSM5550503</t>
  </si>
  <si>
    <t>GSM5550503, A277/12</t>
  </si>
  <si>
    <t>GSM5550501, GSM5550495, GSM5550503, A096/14, A277/12</t>
  </si>
  <si>
    <t>pPDsHSrSNxi4775, GSM5550501, GSM5550503, A277/12</t>
  </si>
  <si>
    <t>A096/14, A163/17, A277/12</t>
  </si>
  <si>
    <t>GSM5550501, GSM5550503, A163/17</t>
  </si>
  <si>
    <t>GSM5550501, GSM5550503</t>
  </si>
  <si>
    <t>pPDsHSrSNxi1963, GSM5550503, A096/14</t>
  </si>
  <si>
    <t>A163/17, A277/12</t>
  </si>
  <si>
    <t>GSM5550481, GSM5550503, A163/17</t>
  </si>
  <si>
    <t>pPDsHSrSNxi1963, GSM5550503</t>
  </si>
  <si>
    <t>Donor IDs</t>
  </si>
  <si>
    <t xml:space="preserve">   </t>
  </si>
  <si>
    <t>Overlap - Donor specific LATE (FDR&lt;0.1)</t>
  </si>
  <si>
    <t>Pooled_Microglia_mLATE</t>
  </si>
  <si>
    <t>DE Genes</t>
  </si>
  <si>
    <t>Supplemental Table 4 | Microglia DE LOY summary in each cohort - Bonferroni (P&lt;0.01)</t>
  </si>
  <si>
    <t>Sex chromosome ploidy syndromes (XO/XX/XY/XXY; GSE126712)  | Bulk RNAseq</t>
  </si>
  <si>
    <t>This study | Pooled microglia LATE (p&lt;0.1; Bonferroni)</t>
  </si>
  <si>
    <t>This study |  Overlapping donor specific LATE (FDR&lt;0.1)</t>
  </si>
  <si>
    <t>Supplemental Table S3:</t>
  </si>
  <si>
    <t>Contains comparisons with peripheral blood LATE genes from Dumanski et al. 2021, and DE genes associated with sex chromosome ploidy from GSE126712</t>
  </si>
  <si>
    <t>CALCRL-AS1</t>
  </si>
  <si>
    <t>ENSG00000249738</t>
  </si>
  <si>
    <t>RORA</t>
  </si>
  <si>
    <t>MIR3667HG</t>
  </si>
  <si>
    <t>MYCBP2</t>
  </si>
  <si>
    <t>CYRIB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</si>
</sst>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color indexed="8"/>
      <name val="Helvetica Neue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Protection="0">
      <alignment vertical="top" wrapText="1"/>
    </xf>
  </cellStyleXfs>
  <cellXfs count="33">
    <xf numFmtId="0" fontId="0" fillId="0" borderId="0" xfId="0"/>
    <xf numFmtId="11" fontId="18" fillId="0" borderId="0" xfId="0" applyNumberFormat="1" applyFont="1" applyAlignment="1">
      <alignment horizontal="center"/>
    </xf>
    <xf numFmtId="0" fontId="0" fillId="0" borderId="0" xfId="0" applyFont="1"/>
    <xf numFmtId="0" fontId="21" fillId="0" borderId="0" xfId="0" applyFont="1"/>
    <xf numFmtId="0" fontId="18" fillId="0" borderId="0" xfId="0" applyFont="1"/>
    <xf numFmtId="0" fontId="22" fillId="0" borderId="12" xfId="0" applyFont="1" applyBorder="1" applyAlignment="1">
      <alignment vertical="top"/>
    </xf>
    <xf numFmtId="0" fontId="22" fillId="0" borderId="12" xfId="0" applyFont="1" applyBorder="1"/>
    <xf numFmtId="0" fontId="18" fillId="0" borderId="12" xfId="0" applyFont="1" applyBorder="1" applyAlignment="1">
      <alignment wrapText="1"/>
    </xf>
    <xf numFmtId="0" fontId="18" fillId="0" borderId="0" xfId="0" applyFont="1" applyAlignment="1"/>
    <xf numFmtId="0" fontId="23" fillId="0" borderId="0" xfId="0" applyFont="1" applyAlignment="1">
      <alignment horizontal="left" vertical="center"/>
    </xf>
    <xf numFmtId="0" fontId="23" fillId="0" borderId="0" xfId="0" applyFont="1" applyAlignment="1"/>
    <xf numFmtId="0" fontId="22" fillId="0" borderId="0" xfId="0" applyFont="1"/>
    <xf numFmtId="11" fontId="18" fillId="0" borderId="0" xfId="0" applyNumberFormat="1" applyFont="1"/>
    <xf numFmtId="0" fontId="18" fillId="0" borderId="0" xfId="0" applyFont="1" applyAlignment="1">
      <alignment horizontal="right"/>
    </xf>
    <xf numFmtId="0" fontId="18" fillId="0" borderId="1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1" xfId="0" applyNumberFormat="1" applyFont="1" applyBorder="1" applyAlignment="1">
      <alignment horizontal="right" wrapText="1"/>
    </xf>
    <xf numFmtId="0" fontId="18" fillId="0" borderId="10" xfId="0" applyFont="1" applyBorder="1"/>
    <xf numFmtId="0" fontId="18" fillId="0" borderId="0" xfId="0" applyFont="1" applyAlignment="1">
      <alignment horizontal="center"/>
    </xf>
    <xf numFmtId="0" fontId="18" fillId="0" borderId="11" xfId="0" applyFont="1" applyBorder="1"/>
    <xf numFmtId="0" fontId="18" fillId="0" borderId="11" xfId="0" applyNumberFormat="1" applyFont="1" applyBorder="1"/>
    <xf numFmtId="0" fontId="18" fillId="0" borderId="10" xfId="0" applyFont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0" fontId="25" fillId="0" borderId="10" xfId="0" applyFont="1" applyBorder="1"/>
    <xf numFmtId="0" fontId="26" fillId="0" borderId="0" xfId="0" applyFont="1"/>
    <xf numFmtId="11" fontId="18" fillId="0" borderId="0" xfId="0" applyNumberFormat="1" applyFont="1" applyAlignment="1">
      <alignment horizontal="right" wrapText="1"/>
    </xf>
    <xf numFmtId="0" fontId="18" fillId="0" borderId="11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74860273-5BD1-45B9-9557-A4B69BE76E81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9"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border outline="0">
        <left style="thin">
          <color auto="1"/>
        </left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5" formatCode="0.00E+00"/>
    </dxf>
    <dxf>
      <font>
        <i/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3:S196" totalsRowShown="0" headerRowDxfId="24" dataDxfId="23">
  <autoFilter ref="A3:S196" xr:uid="{00000000-0009-0000-0100-000006000000}"/>
  <sortState xmlns:xlrd2="http://schemas.microsoft.com/office/spreadsheetml/2017/richdata2" ref="A4:S196">
    <sortCondition ref="F3:F196"/>
  </sortState>
  <tableColumns count="19">
    <tableColumn id="1" xr3:uid="{00000000-0010-0000-0000-000001000000}" name="Gene" dataDxfId="22"/>
    <tableColumn id="2" xr3:uid="{00000000-0010-0000-0000-000002000000}" name="p_val" dataDxfId="21"/>
    <tableColumn id="3" xr3:uid="{00000000-0010-0000-0000-000003000000}" name="avg_log2FC" dataDxfId="20"/>
    <tableColumn id="4" xr3:uid="{00000000-0010-0000-0000-000004000000}" name="pct.exp.LOY" dataDxfId="19"/>
    <tableColumn id="5" xr3:uid="{00000000-0010-0000-0000-000005000000}" name="pct.exp.NORMAL" dataDxfId="18"/>
    <tableColumn id="6" xr3:uid="{00000000-0010-0000-0000-000006000000}" name="p-value (Bonferroni)" dataDxfId="17"/>
    <tableColumn id="7" xr3:uid="{00000000-0010-0000-0000-000007000000}" name="Chr" dataDxfId="16"/>
    <tableColumn id="8" xr3:uid="{00000000-0010-0000-0000-000008000000}" name="Broad region" dataDxfId="15"/>
    <tableColumn id="24" xr3:uid="{AA51B012-5674-4AC3-837C-D88023213DCB}" name="Overlap - Donor specific LATE (FDR&lt;0.1)" dataDxfId="14"/>
    <tableColumn id="23" xr3:uid="{06F16829-89D4-495C-8293-877DB6739E40}" name="Donor IDs" dataDxfId="13"/>
    <tableColumn id="21" xr3:uid="{86B7FF3C-A55B-4638-B05A-1B79F4EAF06A}" name="  " dataDxfId="12"/>
    <tableColumn id="10" xr3:uid="{00000000-0010-0000-0000-00000A000000}" name="Sig count (out of 7 datasets)" dataDxfId="11"/>
    <tableColumn id="11" xr3:uid="{00000000-0010-0000-0000-00000B000000}" name="Largest logFC" dataDxfId="10"/>
    <tableColumn id="12" xr3:uid="{00000000-0010-0000-0000-00000C000000}" name="Min adj.P-value" dataDxfId="9"/>
    <tableColumn id="13" xr3:uid="{00000000-0010-0000-0000-00000D000000}" name="   " dataDxfId="8"/>
    <tableColumn id="14" xr3:uid="{00000000-0010-0000-0000-00000E000000}" name="logFC" dataDxfId="7"/>
    <tableColumn id="15" xr3:uid="{00000000-0010-0000-0000-00000F000000}" name="P.Value" dataDxfId="6"/>
    <tableColumn id="16" xr3:uid="{00000000-0010-0000-0000-000010000000}" name="adj.P.Val" dataDxfId="5"/>
    <tableColumn id="17" xr3:uid="{00000000-0010-0000-0000-000011000000}" name="Sig" dataDxfId="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7CBDAD7-49CD-4172-9A95-6DA0C092BCB9}" name="Table16" displayName="Table16" ref="V4:W9" totalsRowShown="0" headerRowDxfId="3" dataDxfId="2">
  <autoFilter ref="V4:W9" xr:uid="{17CBDAD7-49CD-4172-9A95-6DA0C092BCB9}">
    <filterColumn colId="0" hiddenButton="1"/>
    <filterColumn colId="1" hiddenButton="1"/>
  </autoFilter>
  <tableColumns count="2">
    <tableColumn id="1" xr3:uid="{61FA85B2-DBCC-45C2-A4ED-666AA079B092}" name="Region" dataDxfId="1"/>
    <tableColumn id="2" xr3:uid="{776B3181-D641-4CFB-B742-4C0D932821F3}" name="DE Genes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9789-FBCB-40D9-B3E5-977308306070}">
  <dimension ref="A1:J9"/>
  <sheetViews>
    <sheetView workbookViewId="0">
      <selection activeCell="A4" sqref="A4"/>
    </sheetView>
  </sheetViews>
  <sheetFormatPr defaultRowHeight="15"/>
  <cols>
    <col min="1" max="1" width="140.7109375" customWidth="1"/>
    <col min="2" max="2" width="40.140625" customWidth="1"/>
    <col min="3" max="3" width="77.28515625" customWidth="1"/>
  </cols>
  <sheetData>
    <row r="1" spans="1:10" ht="30" customHeight="1">
      <c r="A1" s="3" t="s">
        <v>257</v>
      </c>
      <c r="B1" s="4"/>
    </row>
    <row r="2" spans="1:10" ht="22.5" customHeight="1">
      <c r="A2" s="4" t="s">
        <v>217</v>
      </c>
      <c r="B2" s="4"/>
    </row>
    <row r="3" spans="1:10" ht="18" customHeight="1">
      <c r="A3" s="4" t="s">
        <v>218</v>
      </c>
      <c r="B3" s="4" t="s">
        <v>251</v>
      </c>
      <c r="C3" s="4" t="s">
        <v>220</v>
      </c>
      <c r="D3" s="2"/>
      <c r="E3" s="2"/>
      <c r="F3" s="2"/>
      <c r="G3" s="2"/>
      <c r="H3" s="2"/>
      <c r="I3" s="2"/>
      <c r="J3" s="2"/>
    </row>
    <row r="4" spans="1:10" ht="57.75">
      <c r="A4" s="5" t="s">
        <v>258</v>
      </c>
      <c r="B4" s="6"/>
      <c r="C4" s="7" t="s">
        <v>219</v>
      </c>
    </row>
    <row r="5" spans="1:10">
      <c r="A5" s="4"/>
      <c r="B5" s="4"/>
      <c r="C5" s="4"/>
    </row>
    <row r="6" spans="1:10">
      <c r="A6" s="4"/>
      <c r="B6" s="4"/>
      <c r="C6" s="4"/>
    </row>
    <row r="7" spans="1:10">
      <c r="A7" s="4"/>
      <c r="B7" s="4"/>
      <c r="C7" s="4"/>
    </row>
    <row r="8" spans="1:10">
      <c r="A8" s="4"/>
      <c r="B8" s="4"/>
      <c r="C8" s="4"/>
    </row>
    <row r="9" spans="1:10">
      <c r="A9" s="4"/>
      <c r="B9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6"/>
  <sheetViews>
    <sheetView tabSelected="1" zoomScale="85" zoomScaleNormal="85" workbookViewId="0">
      <pane xSplit="1" topLeftCell="E1" activePane="topRight" state="frozen"/>
      <selection pane="topRight" activeCell="A4" sqref="A4:A196"/>
    </sheetView>
  </sheetViews>
  <sheetFormatPr defaultRowHeight="15"/>
  <cols>
    <col min="1" max="1" width="22.28515625" style="4" customWidth="1"/>
    <col min="2" max="2" width="12.7109375" style="4" customWidth="1"/>
    <col min="3" max="3" width="14.140625" style="4" customWidth="1"/>
    <col min="4" max="4" width="15" style="4" customWidth="1"/>
    <col min="5" max="5" width="18.140625" style="4" customWidth="1"/>
    <col min="6" max="6" width="21.28515625" style="4" customWidth="1"/>
    <col min="7" max="7" width="9.140625" style="4"/>
    <col min="8" max="8" width="16.42578125" style="4" customWidth="1"/>
    <col min="9" max="9" width="18.28515625" style="4" customWidth="1"/>
    <col min="10" max="10" width="25.7109375" style="4" customWidth="1"/>
    <col min="11" max="11" width="1.42578125" style="4" customWidth="1"/>
    <col min="12" max="12" width="23.140625" style="4" customWidth="1"/>
    <col min="13" max="13" width="21.42578125" style="4" customWidth="1"/>
    <col min="14" max="14" width="19.28515625" style="4" customWidth="1"/>
    <col min="15" max="15" width="1.140625" style="4" customWidth="1"/>
    <col min="16" max="16" width="26.7109375" style="4" customWidth="1"/>
    <col min="17" max="17" width="12.85546875" style="4" customWidth="1"/>
    <col min="18" max="18" width="16" style="4" customWidth="1"/>
    <col min="19" max="19" width="19" style="4" customWidth="1"/>
    <col min="20" max="20" width="16.28515625" style="4" customWidth="1"/>
    <col min="21" max="21" width="5" style="4" customWidth="1"/>
    <col min="22" max="22" width="14.5703125" style="4" customWidth="1"/>
    <col min="23" max="23" width="11" style="4" customWidth="1"/>
  </cols>
  <sheetData>
    <row r="1" spans="1:23" ht="45.75" customHeight="1">
      <c r="B1" s="32" t="s">
        <v>253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23">
      <c r="A2" s="8"/>
      <c r="B2" s="31" t="s">
        <v>255</v>
      </c>
      <c r="C2" s="30"/>
      <c r="D2" s="30"/>
      <c r="E2" s="30"/>
      <c r="F2" s="30"/>
      <c r="G2" s="30"/>
      <c r="H2" s="30"/>
      <c r="I2" s="9" t="s">
        <v>256</v>
      </c>
      <c r="K2" s="8"/>
      <c r="L2" s="31" t="s">
        <v>211</v>
      </c>
      <c r="M2" s="31"/>
      <c r="N2" s="31"/>
      <c r="O2" s="10"/>
      <c r="P2" s="31" t="s">
        <v>254</v>
      </c>
      <c r="Q2" s="31"/>
      <c r="R2" s="31"/>
      <c r="S2" s="31"/>
    </row>
    <row r="3" spans="1:23">
      <c r="A3" s="4" t="s">
        <v>206</v>
      </c>
      <c r="B3" s="4" t="s">
        <v>0</v>
      </c>
      <c r="C3" s="4" t="s">
        <v>1</v>
      </c>
      <c r="D3" s="4" t="s">
        <v>204</v>
      </c>
      <c r="E3" s="4" t="s">
        <v>205</v>
      </c>
      <c r="F3" s="4" t="s">
        <v>209</v>
      </c>
      <c r="G3" s="4" t="s">
        <v>207</v>
      </c>
      <c r="H3" s="4" t="s">
        <v>208</v>
      </c>
      <c r="I3" s="4" t="s">
        <v>250</v>
      </c>
      <c r="J3" s="4" t="s">
        <v>248</v>
      </c>
      <c r="K3" s="4" t="s">
        <v>210</v>
      </c>
      <c r="L3" s="4" t="s">
        <v>193</v>
      </c>
      <c r="M3" s="4" t="s">
        <v>194</v>
      </c>
      <c r="N3" s="4" t="s">
        <v>195</v>
      </c>
      <c r="O3" s="4" t="s">
        <v>249</v>
      </c>
      <c r="P3" s="4" t="s">
        <v>197</v>
      </c>
      <c r="Q3" s="4" t="s">
        <v>198</v>
      </c>
      <c r="R3" s="4" t="s">
        <v>199</v>
      </c>
      <c r="S3" s="4" t="s">
        <v>200</v>
      </c>
      <c r="V3" s="30" t="s">
        <v>213</v>
      </c>
      <c r="W3" s="30"/>
    </row>
    <row r="4" spans="1:23">
      <c r="A4" s="11" t="s">
        <v>2</v>
      </c>
      <c r="B4" s="12">
        <v>1.7018889419923899E-143</v>
      </c>
      <c r="C4" s="4">
        <v>-0.70160816840981399</v>
      </c>
      <c r="D4" s="4">
        <v>0.53500000000000003</v>
      </c>
      <c r="E4" s="4">
        <v>0.75</v>
      </c>
      <c r="F4" s="12">
        <v>9.1188911400894099E-139</v>
      </c>
      <c r="G4" s="13" t="s">
        <v>3</v>
      </c>
      <c r="H4" s="14" t="s">
        <v>3</v>
      </c>
      <c r="I4" s="15">
        <v>9</v>
      </c>
      <c r="J4" s="16" t="s">
        <v>224</v>
      </c>
      <c r="L4" s="17">
        <v>3</v>
      </c>
      <c r="M4" s="18">
        <v>-0.22894485625434</v>
      </c>
      <c r="N4" s="19">
        <v>2.3370330020400699E-25</v>
      </c>
      <c r="O4" s="18"/>
      <c r="P4" s="20">
        <v>-0.52865236577726404</v>
      </c>
      <c r="Q4" s="4">
        <v>1.59667529298089E-6</v>
      </c>
      <c r="R4" s="4">
        <v>9.91190975995586E-5</v>
      </c>
      <c r="S4" s="21" t="s">
        <v>201</v>
      </c>
      <c r="V4" s="20" t="s">
        <v>214</v>
      </c>
      <c r="W4" s="22" t="s">
        <v>252</v>
      </c>
    </row>
    <row r="5" spans="1:23">
      <c r="A5" s="11" t="s">
        <v>4</v>
      </c>
      <c r="B5" s="12">
        <v>1.38586760930466E-73</v>
      </c>
      <c r="C5" s="4">
        <v>0.75017522875442599</v>
      </c>
      <c r="D5" s="4">
        <v>0.26600000000000001</v>
      </c>
      <c r="E5" s="4">
        <v>0.13</v>
      </c>
      <c r="F5" s="12">
        <v>7.4256172374153003E-69</v>
      </c>
      <c r="G5" s="13">
        <v>3</v>
      </c>
      <c r="H5" s="14" t="s">
        <v>5</v>
      </c>
      <c r="I5" s="15">
        <v>6</v>
      </c>
      <c r="J5" s="16" t="s">
        <v>225</v>
      </c>
      <c r="L5" s="20">
        <v>0</v>
      </c>
      <c r="M5" s="4" t="s">
        <v>196</v>
      </c>
      <c r="N5" s="23" t="s">
        <v>196</v>
      </c>
      <c r="P5" s="20">
        <v>0.97474360008334804</v>
      </c>
      <c r="Q5" s="4">
        <v>1.42120572745229E-10</v>
      </c>
      <c r="R5" s="4">
        <v>4.1662382714018197E-8</v>
      </c>
      <c r="S5" s="21" t="s">
        <v>201</v>
      </c>
      <c r="V5" s="24" t="s">
        <v>215</v>
      </c>
      <c r="W5" s="14">
        <f>COUNTIF(G4:G196, "X")</f>
        <v>3</v>
      </c>
    </row>
    <row r="6" spans="1:23">
      <c r="A6" s="11" t="s">
        <v>6</v>
      </c>
      <c r="B6" s="12">
        <v>1.47511040292862E-69</v>
      </c>
      <c r="C6" s="4">
        <v>-0.343836132003081</v>
      </c>
      <c r="D6" s="4">
        <v>0.253</v>
      </c>
      <c r="E6" s="4">
        <v>0.41299999999999998</v>
      </c>
      <c r="F6" s="12">
        <v>7.9037890499318507E-65</v>
      </c>
      <c r="G6" s="13" t="s">
        <v>3</v>
      </c>
      <c r="H6" s="14" t="s">
        <v>3</v>
      </c>
      <c r="I6" s="15">
        <v>6</v>
      </c>
      <c r="J6" s="16" t="s">
        <v>226</v>
      </c>
      <c r="L6" s="17">
        <v>6</v>
      </c>
      <c r="M6" s="18">
        <v>-0.30379786278083698</v>
      </c>
      <c r="N6" s="19">
        <v>8.9826317040707098E-48</v>
      </c>
      <c r="O6" s="18"/>
      <c r="P6" s="20">
        <v>-0.55660212166088296</v>
      </c>
      <c r="Q6" s="4">
        <v>5.71579374923446E-16</v>
      </c>
      <c r="R6" s="4">
        <v>3.7700422937658998E-13</v>
      </c>
      <c r="S6" s="21" t="s">
        <v>201</v>
      </c>
      <c r="V6" s="24" t="s">
        <v>5</v>
      </c>
      <c r="W6" s="14">
        <f>COUNTIF(Table6[Broad region], "Autosomal")</f>
        <v>172</v>
      </c>
    </row>
    <row r="7" spans="1:23">
      <c r="A7" s="11" t="s">
        <v>7</v>
      </c>
      <c r="B7" s="12">
        <v>2.1080357757355001E-63</v>
      </c>
      <c r="C7" s="4">
        <v>-0.55310917250062497</v>
      </c>
      <c r="D7" s="4">
        <v>0.27500000000000002</v>
      </c>
      <c r="E7" s="4">
        <v>0.497</v>
      </c>
      <c r="F7" s="12">
        <v>1.12950664899684E-58</v>
      </c>
      <c r="G7" s="13" t="s">
        <v>3</v>
      </c>
      <c r="H7" s="14" t="s">
        <v>3</v>
      </c>
      <c r="I7" s="15">
        <v>9</v>
      </c>
      <c r="J7" s="16" t="s">
        <v>227</v>
      </c>
      <c r="L7" s="20">
        <v>2</v>
      </c>
      <c r="M7" s="18">
        <v>-0.23664546776013701</v>
      </c>
      <c r="N7" s="19">
        <v>2.4238579217262401E-9</v>
      </c>
      <c r="O7" s="18"/>
      <c r="P7" s="20">
        <v>-0.79476809671728299</v>
      </c>
      <c r="Q7" s="4">
        <v>8.2806486780040496E-21</v>
      </c>
      <c r="R7" s="4">
        <v>1.1916606233891301E-17</v>
      </c>
      <c r="S7" s="21" t="s">
        <v>201</v>
      </c>
      <c r="V7" s="24" t="s">
        <v>44</v>
      </c>
      <c r="W7" s="14">
        <f>COUNTIF(Table6[Broad region], "MT")</f>
        <v>8</v>
      </c>
    </row>
    <row r="8" spans="1:23">
      <c r="A8" s="11" t="s">
        <v>8</v>
      </c>
      <c r="B8" s="12">
        <v>8.0821191013558697E-61</v>
      </c>
      <c r="C8" s="4">
        <v>-0.68068370801693001</v>
      </c>
      <c r="D8" s="4">
        <v>0.32200000000000001</v>
      </c>
      <c r="E8" s="4">
        <v>0.502</v>
      </c>
      <c r="F8" s="12">
        <v>4.3304802356974904E-56</v>
      </c>
      <c r="G8" s="13">
        <v>18</v>
      </c>
      <c r="H8" s="14" t="s">
        <v>5</v>
      </c>
      <c r="I8" s="15">
        <v>2</v>
      </c>
      <c r="J8" s="16" t="s">
        <v>228</v>
      </c>
      <c r="L8" s="25">
        <v>0</v>
      </c>
      <c r="M8" s="4" t="s">
        <v>196</v>
      </c>
      <c r="N8" s="23" t="s">
        <v>196</v>
      </c>
      <c r="P8" s="20">
        <v>-0.279838144459502</v>
      </c>
      <c r="Q8" s="4">
        <v>1.5471941689608601E-2</v>
      </c>
      <c r="R8" s="4">
        <v>8.3705002374061505E-2</v>
      </c>
      <c r="S8" s="21" t="s">
        <v>212</v>
      </c>
      <c r="V8" s="24" t="s">
        <v>3</v>
      </c>
      <c r="W8" s="14">
        <f>COUNTIF(Table6[Chr], "PAR")</f>
        <v>10</v>
      </c>
    </row>
    <row r="9" spans="1:23">
      <c r="A9" s="11" t="s">
        <v>9</v>
      </c>
      <c r="B9" s="12">
        <v>5.9579341525495704E-44</v>
      </c>
      <c r="C9" s="4">
        <v>-0.32089078763399398</v>
      </c>
      <c r="D9" s="4">
        <v>0.623</v>
      </c>
      <c r="E9" s="4">
        <v>0.72</v>
      </c>
      <c r="F9" s="12">
        <v>3.1923206982775898E-39</v>
      </c>
      <c r="G9" s="13">
        <v>1</v>
      </c>
      <c r="H9" s="14" t="s">
        <v>5</v>
      </c>
      <c r="I9" s="15">
        <v>2</v>
      </c>
      <c r="J9" s="16" t="s">
        <v>228</v>
      </c>
      <c r="L9" s="20">
        <v>0</v>
      </c>
      <c r="M9" s="4" t="s">
        <v>196</v>
      </c>
      <c r="N9" s="23" t="s">
        <v>196</v>
      </c>
      <c r="P9" s="26"/>
      <c r="Q9" s="27">
        <v>0.76686496659015002</v>
      </c>
      <c r="R9" s="27">
        <v>0.88975488977271799</v>
      </c>
      <c r="S9" s="21"/>
      <c r="V9" s="24" t="s">
        <v>216</v>
      </c>
      <c r="W9" s="14">
        <f>SUM(W5:W8)</f>
        <v>193</v>
      </c>
    </row>
    <row r="10" spans="1:23">
      <c r="A10" s="11" t="s">
        <v>10</v>
      </c>
      <c r="B10" s="12">
        <v>2.58984323751518E-38</v>
      </c>
      <c r="C10" s="4">
        <v>-0.24394719203061299</v>
      </c>
      <c r="D10" s="4">
        <v>0.151</v>
      </c>
      <c r="E10" s="4">
        <v>0.25700000000000001</v>
      </c>
      <c r="F10" s="12">
        <v>1.38766390509301E-33</v>
      </c>
      <c r="G10" s="13" t="s">
        <v>3</v>
      </c>
      <c r="H10" s="14" t="s">
        <v>3</v>
      </c>
      <c r="I10" s="15">
        <v>2</v>
      </c>
      <c r="J10" s="16" t="s">
        <v>229</v>
      </c>
      <c r="L10" s="17">
        <v>4</v>
      </c>
      <c r="M10" s="18">
        <v>-0.46864949348213802</v>
      </c>
      <c r="N10" s="19">
        <v>1.8618461505830699E-255</v>
      </c>
      <c r="O10" s="18"/>
      <c r="P10" s="20">
        <v>-0.819663650355684</v>
      </c>
      <c r="Q10" s="4">
        <v>5.5436170339287598E-23</v>
      </c>
      <c r="R10" s="4">
        <v>1.4625909607848701E-19</v>
      </c>
      <c r="S10" s="21" t="s">
        <v>201</v>
      </c>
    </row>
    <row r="11" spans="1:23">
      <c r="A11" s="11" t="s">
        <v>11</v>
      </c>
      <c r="B11" s="12">
        <v>1.2354083647277401E-37</v>
      </c>
      <c r="C11" s="4">
        <v>-0.275604844062598</v>
      </c>
      <c r="D11" s="4">
        <v>0.186</v>
      </c>
      <c r="E11" s="4">
        <v>0.27800000000000002</v>
      </c>
      <c r="F11" s="12">
        <v>6.6194415590477299E-33</v>
      </c>
      <c r="G11" s="13">
        <v>2</v>
      </c>
      <c r="H11" s="14" t="s">
        <v>5</v>
      </c>
      <c r="I11" s="15">
        <v>3</v>
      </c>
      <c r="J11" s="16" t="s">
        <v>230</v>
      </c>
      <c r="L11" s="20">
        <v>0</v>
      </c>
      <c r="M11" s="4" t="s">
        <v>196</v>
      </c>
      <c r="N11" s="23" t="s">
        <v>196</v>
      </c>
      <c r="P11" s="20"/>
      <c r="Q11" s="4">
        <v>0.78189401084941101</v>
      </c>
      <c r="R11" s="4">
        <v>0.89620305778547804</v>
      </c>
      <c r="S11" s="21"/>
    </row>
    <row r="12" spans="1:23">
      <c r="A12" s="11" t="s">
        <v>12</v>
      </c>
      <c r="B12" s="12">
        <v>5.7758151433758802E-37</v>
      </c>
      <c r="C12" s="4">
        <v>-0.58520459249881296</v>
      </c>
      <c r="D12" s="4">
        <v>0.40400000000000003</v>
      </c>
      <c r="E12" s="4">
        <v>0.56000000000000005</v>
      </c>
      <c r="F12" s="12">
        <v>3.09473951197223E-32</v>
      </c>
      <c r="G12" s="13">
        <v>5</v>
      </c>
      <c r="H12" s="14" t="s">
        <v>5</v>
      </c>
      <c r="I12" s="15">
        <v>3</v>
      </c>
      <c r="J12" s="16" t="s">
        <v>231</v>
      </c>
      <c r="L12" s="25">
        <v>0</v>
      </c>
      <c r="M12" s="4" t="s">
        <v>196</v>
      </c>
      <c r="N12" s="23" t="s">
        <v>196</v>
      </c>
      <c r="P12" s="20"/>
      <c r="Q12" s="4" t="s">
        <v>196</v>
      </c>
      <c r="R12" s="4" t="s">
        <v>196</v>
      </c>
      <c r="S12" s="21"/>
    </row>
    <row r="13" spans="1:23">
      <c r="A13" s="11" t="s">
        <v>13</v>
      </c>
      <c r="B13" s="12">
        <v>7.8209706736769604E-34</v>
      </c>
      <c r="C13" s="4">
        <v>0.174104524028805</v>
      </c>
      <c r="D13" s="4">
        <v>0.107</v>
      </c>
      <c r="E13" s="4">
        <v>9.0999999999999998E-2</v>
      </c>
      <c r="F13" s="12">
        <v>4.19055429666285E-29</v>
      </c>
      <c r="G13" s="13">
        <v>8</v>
      </c>
      <c r="H13" s="14" t="s">
        <v>5</v>
      </c>
      <c r="I13" s="15">
        <v>1</v>
      </c>
      <c r="J13" s="16" t="s">
        <v>221</v>
      </c>
      <c r="L13" s="20">
        <v>0</v>
      </c>
      <c r="M13" s="4" t="s">
        <v>196</v>
      </c>
      <c r="N13" s="23" t="s">
        <v>196</v>
      </c>
      <c r="P13" s="20"/>
      <c r="Q13" s="4">
        <v>0.20256520107096099</v>
      </c>
      <c r="R13" s="4">
        <v>0.43150448336717301</v>
      </c>
      <c r="S13" s="21"/>
    </row>
    <row r="14" spans="1:23">
      <c r="A14" s="11" t="s">
        <v>14</v>
      </c>
      <c r="B14" s="12">
        <v>1.57177038491143E-32</v>
      </c>
      <c r="C14" s="4">
        <v>-0.35912876927184201</v>
      </c>
      <c r="D14" s="4">
        <v>0.51600000000000001</v>
      </c>
      <c r="E14" s="4">
        <v>0.61599999999999999</v>
      </c>
      <c r="F14" s="12">
        <v>8.4217028993939205E-28</v>
      </c>
      <c r="G14" s="13">
        <v>21</v>
      </c>
      <c r="H14" s="14" t="s">
        <v>5</v>
      </c>
      <c r="I14" s="15">
        <v>2</v>
      </c>
      <c r="J14" s="16" t="s">
        <v>232</v>
      </c>
      <c r="L14" s="25">
        <v>0</v>
      </c>
      <c r="M14" s="4" t="s">
        <v>196</v>
      </c>
      <c r="N14" s="23" t="s">
        <v>196</v>
      </c>
      <c r="P14" s="20"/>
      <c r="Q14" s="4" t="s">
        <v>196</v>
      </c>
      <c r="R14" s="4" t="s">
        <v>196</v>
      </c>
      <c r="S14" s="21"/>
    </row>
    <row r="15" spans="1:23">
      <c r="A15" s="11" t="s">
        <v>15</v>
      </c>
      <c r="B15" s="12">
        <v>2.2009467087900898E-31</v>
      </c>
      <c r="C15" s="4">
        <v>0.35446037814303999</v>
      </c>
      <c r="D15" s="4">
        <v>0.79</v>
      </c>
      <c r="E15" s="4">
        <v>0.82199999999999995</v>
      </c>
      <c r="F15" s="12">
        <v>1.1792892560368201E-26</v>
      </c>
      <c r="G15" s="13">
        <v>19</v>
      </c>
      <c r="H15" s="14" t="s">
        <v>5</v>
      </c>
      <c r="I15" s="15">
        <v>3</v>
      </c>
      <c r="J15" s="16" t="s">
        <v>231</v>
      </c>
      <c r="L15" s="20">
        <v>0</v>
      </c>
      <c r="M15" s="4" t="s">
        <v>196</v>
      </c>
      <c r="N15" s="23" t="s">
        <v>196</v>
      </c>
      <c r="P15" s="20"/>
      <c r="Q15" s="4" t="s">
        <v>196</v>
      </c>
      <c r="R15" s="4" t="s">
        <v>196</v>
      </c>
      <c r="S15" s="21"/>
    </row>
    <row r="16" spans="1:23">
      <c r="A16" s="11" t="s">
        <v>16</v>
      </c>
      <c r="B16" s="12">
        <v>5.5500697311242697E-30</v>
      </c>
      <c r="C16" s="4">
        <v>-0.19895488440225401</v>
      </c>
      <c r="D16" s="4">
        <v>3.5000000000000003E-2</v>
      </c>
      <c r="E16" s="4">
        <v>9.1999999999999998E-2</v>
      </c>
      <c r="F16" s="12">
        <v>2.9737828626336998E-25</v>
      </c>
      <c r="G16" s="13">
        <v>4</v>
      </c>
      <c r="H16" s="14" t="s">
        <v>5</v>
      </c>
      <c r="I16" s="15">
        <v>2</v>
      </c>
      <c r="J16" s="16" t="s">
        <v>233</v>
      </c>
      <c r="L16" s="25">
        <v>0</v>
      </c>
      <c r="M16" s="4" t="s">
        <v>196</v>
      </c>
      <c r="N16" s="23" t="s">
        <v>196</v>
      </c>
      <c r="P16" s="20">
        <v>0.41955844367665002</v>
      </c>
      <c r="Q16" s="4">
        <v>1.9423552665199901E-3</v>
      </c>
      <c r="R16" s="4">
        <v>1.9952942160292999E-2</v>
      </c>
      <c r="S16" s="21" t="s">
        <v>202</v>
      </c>
    </row>
    <row r="17" spans="1:19">
      <c r="A17" s="11" t="s">
        <v>17</v>
      </c>
      <c r="B17" s="12">
        <v>2.3358887122674299E-29</v>
      </c>
      <c r="C17" s="4">
        <v>-0.10160741569683</v>
      </c>
      <c r="D17" s="4">
        <v>0.29099999999999998</v>
      </c>
      <c r="E17" s="4">
        <v>0.39300000000000002</v>
      </c>
      <c r="F17" s="12">
        <v>1.25159253092001E-24</v>
      </c>
      <c r="G17" s="13">
        <v>7</v>
      </c>
      <c r="H17" s="14" t="s">
        <v>5</v>
      </c>
      <c r="I17" s="15">
        <v>3</v>
      </c>
      <c r="J17" s="16" t="s">
        <v>231</v>
      </c>
      <c r="L17" s="17">
        <v>1</v>
      </c>
      <c r="M17" s="18">
        <v>1.69956023611768</v>
      </c>
      <c r="N17" s="19">
        <v>5.6299068512332797E-8</v>
      </c>
      <c r="O17" s="18"/>
      <c r="P17" s="20"/>
      <c r="Q17" s="4">
        <v>0.38343931936416797</v>
      </c>
      <c r="R17" s="4">
        <v>0.62101948286625597</v>
      </c>
      <c r="S17" s="21"/>
    </row>
    <row r="18" spans="1:19">
      <c r="A18" s="11" t="s">
        <v>18</v>
      </c>
      <c r="B18" s="12">
        <v>1.90462413695552E-27</v>
      </c>
      <c r="C18" s="4">
        <v>-0.41830202605428302</v>
      </c>
      <c r="D18" s="4">
        <v>0.05</v>
      </c>
      <c r="E18" s="4">
        <v>0.19700000000000001</v>
      </c>
      <c r="F18" s="12">
        <v>1.02051665882213E-22</v>
      </c>
      <c r="G18" s="13">
        <v>15</v>
      </c>
      <c r="H18" s="14" t="s">
        <v>5</v>
      </c>
      <c r="I18" s="15">
        <v>1</v>
      </c>
      <c r="J18" s="16" t="s">
        <v>221</v>
      </c>
      <c r="L18" s="25">
        <v>0</v>
      </c>
      <c r="M18" s="4" t="s">
        <v>196</v>
      </c>
      <c r="N18" s="23" t="s">
        <v>196</v>
      </c>
      <c r="P18" s="20">
        <v>-0.44239268214037297</v>
      </c>
      <c r="Q18" s="4">
        <v>2.5851527632586599E-8</v>
      </c>
      <c r="R18" s="4">
        <v>3.2222809639672999E-6</v>
      </c>
      <c r="S18" s="21" t="s">
        <v>201</v>
      </c>
    </row>
    <row r="19" spans="1:19">
      <c r="A19" s="11" t="s">
        <v>19</v>
      </c>
      <c r="B19" s="12">
        <v>1.0902220357443801E-26</v>
      </c>
      <c r="C19" s="4">
        <v>-0.13993212868245899</v>
      </c>
      <c r="D19" s="4">
        <v>7.6999999999999999E-2</v>
      </c>
      <c r="E19" s="4">
        <v>0.128</v>
      </c>
      <c r="F19" s="12">
        <v>5.8415186897219403E-22</v>
      </c>
      <c r="G19" s="13" t="s">
        <v>3</v>
      </c>
      <c r="H19" s="14" t="s">
        <v>3</v>
      </c>
      <c r="I19" s="15">
        <v>3</v>
      </c>
      <c r="J19" s="16" t="s">
        <v>234</v>
      </c>
      <c r="L19" s="20">
        <v>2</v>
      </c>
      <c r="M19" s="4">
        <v>-0.46293536097575899</v>
      </c>
      <c r="N19" s="23">
        <v>3.9906629686948797E-5</v>
      </c>
      <c r="P19" s="20">
        <v>-0.74842195018646696</v>
      </c>
      <c r="Q19" s="4">
        <v>2.0592786846969502E-8</v>
      </c>
      <c r="R19" s="4">
        <v>2.6719984900616998E-6</v>
      </c>
      <c r="S19" s="21" t="s">
        <v>201</v>
      </c>
    </row>
    <row r="20" spans="1:19">
      <c r="A20" s="11" t="s">
        <v>20</v>
      </c>
      <c r="B20" s="12">
        <v>2.0088504535918699E-25</v>
      </c>
      <c r="C20" s="4">
        <v>-0.26692948363606001</v>
      </c>
      <c r="D20" s="4">
        <v>0.371</v>
      </c>
      <c r="E20" s="4">
        <v>0.49</v>
      </c>
      <c r="F20" s="12">
        <v>1.07636216153906E-20</v>
      </c>
      <c r="G20" s="13">
        <v>3</v>
      </c>
      <c r="H20" s="14" t="s">
        <v>5</v>
      </c>
      <c r="I20" s="15">
        <v>3</v>
      </c>
      <c r="J20" s="16" t="s">
        <v>235</v>
      </c>
      <c r="L20" s="25">
        <v>0</v>
      </c>
      <c r="M20" s="4" t="s">
        <v>196</v>
      </c>
      <c r="N20" s="23" t="s">
        <v>196</v>
      </c>
      <c r="P20" s="20"/>
      <c r="Q20" s="4">
        <v>0.42965215629286801</v>
      </c>
      <c r="R20" s="4">
        <v>0.660021959062564</v>
      </c>
      <c r="S20" s="21"/>
    </row>
    <row r="21" spans="1:19">
      <c r="A21" s="11" t="s">
        <v>21</v>
      </c>
      <c r="B21" s="12">
        <v>2.86587378358899E-25</v>
      </c>
      <c r="C21" s="4">
        <v>-0.18858265858415599</v>
      </c>
      <c r="D21" s="4">
        <v>0.10299999999999999</v>
      </c>
      <c r="E21" s="4">
        <v>0.19900000000000001</v>
      </c>
      <c r="F21" s="12">
        <v>1.53556383198482E-20</v>
      </c>
      <c r="G21" s="13" t="s">
        <v>3</v>
      </c>
      <c r="H21" s="14" t="s">
        <v>3</v>
      </c>
      <c r="I21" s="15">
        <v>3</v>
      </c>
      <c r="J21" s="16" t="s">
        <v>231</v>
      </c>
      <c r="L21" s="17">
        <v>5</v>
      </c>
      <c r="M21" s="18">
        <v>-0.185934841425548</v>
      </c>
      <c r="N21" s="19">
        <v>1.53612087956007E-5</v>
      </c>
      <c r="O21" s="18"/>
      <c r="P21" s="20">
        <v>-0.752714496352479</v>
      </c>
      <c r="Q21" s="4">
        <v>6.7804325093200198E-24</v>
      </c>
      <c r="R21" s="4">
        <v>2.6833561655634001E-20</v>
      </c>
      <c r="S21" s="21" t="s">
        <v>201</v>
      </c>
    </row>
    <row r="22" spans="1:19">
      <c r="A22" s="11" t="s">
        <v>22</v>
      </c>
      <c r="B22" s="12">
        <v>4.1107604901251601E-25</v>
      </c>
      <c r="C22" s="4">
        <v>-0.23553651141835999</v>
      </c>
      <c r="D22" s="4">
        <v>1.4E-2</v>
      </c>
      <c r="E22" s="4">
        <v>8.7999999999999995E-2</v>
      </c>
      <c r="F22" s="12">
        <v>2.2025865782139601E-20</v>
      </c>
      <c r="G22" s="13">
        <v>15</v>
      </c>
      <c r="H22" s="14" t="s">
        <v>5</v>
      </c>
      <c r="I22" s="15">
        <v>1</v>
      </c>
      <c r="J22" s="16" t="s">
        <v>221</v>
      </c>
      <c r="L22" s="25">
        <v>0</v>
      </c>
      <c r="M22" s="4" t="s">
        <v>196</v>
      </c>
      <c r="N22" s="23" t="s">
        <v>196</v>
      </c>
      <c r="P22" s="20"/>
      <c r="Q22" s="4" t="s">
        <v>196</v>
      </c>
      <c r="R22" s="4" t="s">
        <v>196</v>
      </c>
      <c r="S22" s="21"/>
    </row>
    <row r="23" spans="1:19">
      <c r="A23" s="11" t="s">
        <v>23</v>
      </c>
      <c r="B23" s="12">
        <v>7.8398654920110002E-25</v>
      </c>
      <c r="C23" s="4">
        <v>-0.18331396148949999</v>
      </c>
      <c r="D23" s="4">
        <v>0.41399999999999998</v>
      </c>
      <c r="E23" s="4">
        <v>0.51600000000000001</v>
      </c>
      <c r="F23" s="12">
        <v>4.2006783292744099E-20</v>
      </c>
      <c r="G23" s="13">
        <v>4</v>
      </c>
      <c r="H23" s="14" t="s">
        <v>5</v>
      </c>
      <c r="I23" s="15">
        <v>2</v>
      </c>
      <c r="J23" s="16" t="s">
        <v>236</v>
      </c>
      <c r="L23" s="25">
        <v>0</v>
      </c>
      <c r="M23" s="4" t="s">
        <v>196</v>
      </c>
      <c r="N23" s="23" t="s">
        <v>196</v>
      </c>
      <c r="P23" s="20"/>
      <c r="Q23" s="4" t="s">
        <v>196</v>
      </c>
      <c r="R23" s="4" t="s">
        <v>196</v>
      </c>
      <c r="S23" s="21"/>
    </row>
    <row r="24" spans="1:19">
      <c r="A24" s="11" t="s">
        <v>261</v>
      </c>
      <c r="B24" s="12">
        <v>2.7834045617856398E-23</v>
      </c>
      <c r="C24" s="4">
        <v>-0.26404114592468297</v>
      </c>
      <c r="D24" s="4">
        <v>3.3000000000000002E-2</v>
      </c>
      <c r="E24" s="4">
        <v>9.7000000000000003E-2</v>
      </c>
      <c r="F24" s="12">
        <v>1.49137599825036E-18</v>
      </c>
      <c r="G24" s="13">
        <v>9</v>
      </c>
      <c r="H24" s="14" t="s">
        <v>5</v>
      </c>
      <c r="I24" s="15">
        <v>1</v>
      </c>
      <c r="J24" s="16" t="s">
        <v>221</v>
      </c>
      <c r="L24" s="25">
        <v>0</v>
      </c>
      <c r="M24" s="4" t="s">
        <v>196</v>
      </c>
      <c r="N24" s="23" t="s">
        <v>196</v>
      </c>
      <c r="P24" s="20"/>
      <c r="Q24" s="4" t="s">
        <v>196</v>
      </c>
      <c r="R24" s="4" t="s">
        <v>196</v>
      </c>
      <c r="S24" s="21"/>
    </row>
    <row r="25" spans="1:19">
      <c r="A25" s="11" t="s">
        <v>24</v>
      </c>
      <c r="B25" s="12">
        <v>3.3353779907869E-22</v>
      </c>
      <c r="C25" s="4">
        <v>0.103607089013789</v>
      </c>
      <c r="D25" s="4">
        <v>0.92500000000000004</v>
      </c>
      <c r="E25" s="4">
        <v>0.94699999999999995</v>
      </c>
      <c r="F25" s="12">
        <v>1.78712888124353E-17</v>
      </c>
      <c r="G25" s="13">
        <v>3</v>
      </c>
      <c r="H25" s="14" t="s">
        <v>5</v>
      </c>
      <c r="I25" s="15">
        <v>1</v>
      </c>
      <c r="J25" s="16" t="s">
        <v>221</v>
      </c>
      <c r="L25" s="25">
        <v>0</v>
      </c>
      <c r="M25" s="4" t="s">
        <v>196</v>
      </c>
      <c r="N25" s="23" t="s">
        <v>196</v>
      </c>
      <c r="P25" s="20"/>
      <c r="Q25" s="4">
        <v>0.24889363647040499</v>
      </c>
      <c r="R25" s="4">
        <v>0.488811849981931</v>
      </c>
      <c r="S25" s="21"/>
    </row>
    <row r="26" spans="1:19">
      <c r="A26" s="11" t="s">
        <v>25</v>
      </c>
      <c r="B26" s="12">
        <v>3.9902336170403999E-22</v>
      </c>
      <c r="C26" s="4">
        <v>0.106984709048433</v>
      </c>
      <c r="D26" s="4">
        <v>0.123</v>
      </c>
      <c r="E26" s="4">
        <v>0.10100000000000001</v>
      </c>
      <c r="F26" s="12">
        <v>2.1380070743464199E-17</v>
      </c>
      <c r="G26" s="13">
        <v>1</v>
      </c>
      <c r="H26" s="14" t="s">
        <v>5</v>
      </c>
      <c r="I26" s="15">
        <v>1</v>
      </c>
      <c r="J26" s="16" t="s">
        <v>221</v>
      </c>
      <c r="L26" s="25">
        <v>0</v>
      </c>
      <c r="M26" s="4" t="s">
        <v>196</v>
      </c>
      <c r="N26" s="23" t="s">
        <v>196</v>
      </c>
      <c r="P26" s="20">
        <v>0.61935397777697299</v>
      </c>
      <c r="Q26" s="4">
        <v>8.6849708884896095E-7</v>
      </c>
      <c r="R26" s="4">
        <v>6.05652375175289E-5</v>
      </c>
      <c r="S26" s="21" t="s">
        <v>201</v>
      </c>
    </row>
    <row r="27" spans="1:19">
      <c r="A27" s="11" t="s">
        <v>26</v>
      </c>
      <c r="B27" s="12">
        <v>3.9948392649804401E-22</v>
      </c>
      <c r="C27" s="4">
        <v>-0.39451288430264297</v>
      </c>
      <c r="D27" s="4">
        <v>0.245</v>
      </c>
      <c r="E27" s="4">
        <v>0.36399999999999999</v>
      </c>
      <c r="F27" s="12">
        <v>2.1404748265691699E-17</v>
      </c>
      <c r="G27" s="13">
        <v>6</v>
      </c>
      <c r="H27" s="14" t="s">
        <v>5</v>
      </c>
      <c r="I27" s="15">
        <v>1</v>
      </c>
      <c r="J27" s="16" t="s">
        <v>221</v>
      </c>
      <c r="L27" s="25">
        <v>0</v>
      </c>
      <c r="M27" s="4" t="s">
        <v>196</v>
      </c>
      <c r="N27" s="23" t="s">
        <v>196</v>
      </c>
      <c r="P27" s="20">
        <v>-0.20588021841055301</v>
      </c>
      <c r="Q27" s="4">
        <v>8.0832676927473403E-3</v>
      </c>
      <c r="R27" s="4">
        <v>5.41736357223499E-2</v>
      </c>
      <c r="S27" s="21" t="s">
        <v>212</v>
      </c>
    </row>
    <row r="28" spans="1:19">
      <c r="A28" s="11" t="s">
        <v>262</v>
      </c>
      <c r="B28" s="12">
        <v>8.9321583321216893E-22</v>
      </c>
      <c r="C28" s="4">
        <v>0.18700908149054901</v>
      </c>
      <c r="D28" s="4">
        <v>0.39700000000000002</v>
      </c>
      <c r="E28" s="4">
        <v>0.34399999999999997</v>
      </c>
      <c r="F28" s="12">
        <v>4.7859397559341199E-17</v>
      </c>
      <c r="G28" s="13">
        <v>22</v>
      </c>
      <c r="H28" s="14" t="s">
        <v>5</v>
      </c>
      <c r="I28" s="15">
        <v>2</v>
      </c>
      <c r="J28" s="16" t="s">
        <v>237</v>
      </c>
      <c r="L28" s="25">
        <v>0</v>
      </c>
      <c r="M28" s="4" t="s">
        <v>196</v>
      </c>
      <c r="N28" s="23" t="s">
        <v>196</v>
      </c>
      <c r="P28" s="20">
        <v>0.14096463150576199</v>
      </c>
      <c r="Q28" s="4">
        <v>2.9062602685426101E-2</v>
      </c>
      <c r="R28" s="4">
        <v>0.128508659360418</v>
      </c>
      <c r="S28" s="21"/>
    </row>
    <row r="29" spans="1:19">
      <c r="A29" s="11" t="s">
        <v>259</v>
      </c>
      <c r="B29" s="12">
        <v>2.9643092787113302E-21</v>
      </c>
      <c r="C29" s="4">
        <v>0.25104528961016098</v>
      </c>
      <c r="D29" s="4">
        <v>0.10100000000000001</v>
      </c>
      <c r="E29" s="4">
        <v>8.1000000000000003E-2</v>
      </c>
      <c r="F29" s="12">
        <v>1.58830655462632E-16</v>
      </c>
      <c r="G29" s="13">
        <v>2</v>
      </c>
      <c r="H29" s="14" t="s">
        <v>5</v>
      </c>
      <c r="I29" s="15">
        <v>2</v>
      </c>
      <c r="J29" s="16" t="s">
        <v>228</v>
      </c>
      <c r="L29" s="25">
        <v>0</v>
      </c>
      <c r="M29" s="4" t="s">
        <v>196</v>
      </c>
      <c r="N29" s="23" t="s">
        <v>196</v>
      </c>
      <c r="P29" s="20"/>
      <c r="Q29" s="4" t="s">
        <v>196</v>
      </c>
      <c r="R29" s="4" t="s">
        <v>196</v>
      </c>
      <c r="S29" s="21"/>
    </row>
    <row r="30" spans="1:19">
      <c r="A30" s="11" t="s">
        <v>27</v>
      </c>
      <c r="B30" s="12">
        <v>1.4717733196580099E-20</v>
      </c>
      <c r="C30" s="4">
        <v>-0.12705132068595701</v>
      </c>
      <c r="D30" s="4">
        <v>6.3E-2</v>
      </c>
      <c r="E30" s="4">
        <v>0.10199999999999999</v>
      </c>
      <c r="F30" s="12">
        <v>7.8859086240595704E-16</v>
      </c>
      <c r="G30" s="13">
        <v>5</v>
      </c>
      <c r="H30" s="14" t="s">
        <v>5</v>
      </c>
      <c r="I30" s="15">
        <v>2</v>
      </c>
      <c r="J30" s="16" t="s">
        <v>228</v>
      </c>
      <c r="L30" s="25">
        <v>0</v>
      </c>
      <c r="M30" s="4" t="s">
        <v>196</v>
      </c>
      <c r="N30" s="23" t="s">
        <v>196</v>
      </c>
      <c r="P30" s="20"/>
      <c r="Q30" s="4" t="s">
        <v>196</v>
      </c>
      <c r="R30" s="4" t="s">
        <v>196</v>
      </c>
      <c r="S30" s="21"/>
    </row>
    <row r="31" spans="1:19">
      <c r="A31" s="11" t="s">
        <v>28</v>
      </c>
      <c r="B31" s="12">
        <v>2.1485984040403999E-20</v>
      </c>
      <c r="C31" s="4">
        <v>-0.13551245377195101</v>
      </c>
      <c r="D31" s="4">
        <v>0.21099999999999999</v>
      </c>
      <c r="E31" s="4">
        <v>0.30199999999999999</v>
      </c>
      <c r="F31" s="12">
        <v>1.1512405108688801E-15</v>
      </c>
      <c r="G31" s="13">
        <v>22</v>
      </c>
      <c r="H31" s="14" t="s">
        <v>5</v>
      </c>
      <c r="I31" s="15">
        <v>1</v>
      </c>
      <c r="J31" s="16" t="s">
        <v>221</v>
      </c>
      <c r="L31" s="25">
        <v>0</v>
      </c>
      <c r="M31" s="4" t="s">
        <v>196</v>
      </c>
      <c r="N31" s="23" t="s">
        <v>196</v>
      </c>
      <c r="P31" s="20"/>
      <c r="Q31" s="4">
        <v>0.61519679833011798</v>
      </c>
      <c r="R31" s="4">
        <v>0.79922571338250104</v>
      </c>
      <c r="S31" s="21"/>
    </row>
    <row r="32" spans="1:19">
      <c r="A32" s="11" t="s">
        <v>29</v>
      </c>
      <c r="B32" s="12">
        <v>2.47839493604772E-20</v>
      </c>
      <c r="C32" s="4">
        <v>-0.250498542521778</v>
      </c>
      <c r="D32" s="4">
        <v>0.158</v>
      </c>
      <c r="E32" s="4">
        <v>0.26</v>
      </c>
      <c r="F32" s="12">
        <v>1.32794879068373E-15</v>
      </c>
      <c r="G32" s="13">
        <v>7</v>
      </c>
      <c r="H32" s="14" t="s">
        <v>5</v>
      </c>
      <c r="I32" s="15">
        <v>2</v>
      </c>
      <c r="J32" s="16" t="s">
        <v>238</v>
      </c>
      <c r="L32" s="25">
        <v>0</v>
      </c>
      <c r="M32" s="4" t="s">
        <v>196</v>
      </c>
      <c r="N32" s="23" t="s">
        <v>196</v>
      </c>
      <c r="P32" s="20"/>
      <c r="Q32" s="4" t="s">
        <v>196</v>
      </c>
      <c r="R32" s="4" t="s">
        <v>196</v>
      </c>
      <c r="S32" s="21"/>
    </row>
    <row r="33" spans="1:19">
      <c r="A33" s="11" t="s">
        <v>30</v>
      </c>
      <c r="B33" s="12">
        <v>5.2096601380160699E-20</v>
      </c>
      <c r="C33" s="4">
        <v>-0.51782918889422402</v>
      </c>
      <c r="D33" s="4">
        <v>2.1000000000000001E-2</v>
      </c>
      <c r="E33" s="4">
        <v>0.112</v>
      </c>
      <c r="F33" s="12">
        <v>2.7913879985503901E-15</v>
      </c>
      <c r="G33" s="13">
        <v>4</v>
      </c>
      <c r="H33" s="14" t="s">
        <v>5</v>
      </c>
      <c r="I33" s="15">
        <v>1</v>
      </c>
      <c r="J33" s="16" t="s">
        <v>221</v>
      </c>
      <c r="L33" s="25">
        <v>0</v>
      </c>
      <c r="M33" s="4" t="s">
        <v>196</v>
      </c>
      <c r="N33" s="23" t="s">
        <v>196</v>
      </c>
      <c r="P33" s="20"/>
      <c r="Q33" s="4" t="s">
        <v>196</v>
      </c>
      <c r="R33" s="4" t="s">
        <v>196</v>
      </c>
      <c r="S33" s="21"/>
    </row>
    <row r="34" spans="1:19">
      <c r="A34" s="11" t="s">
        <v>31</v>
      </c>
      <c r="B34" s="12">
        <v>1.1520144640018499E-19</v>
      </c>
      <c r="C34" s="4">
        <v>0.24317902060730801</v>
      </c>
      <c r="D34" s="4">
        <v>0.21099999999999999</v>
      </c>
      <c r="E34" s="4">
        <v>0.157</v>
      </c>
      <c r="F34" s="12">
        <v>6.1726086995683102E-15</v>
      </c>
      <c r="G34" s="13">
        <v>10</v>
      </c>
      <c r="H34" s="14" t="s">
        <v>5</v>
      </c>
      <c r="I34" s="15">
        <v>5</v>
      </c>
      <c r="J34" s="16" t="s">
        <v>239</v>
      </c>
      <c r="L34" s="25">
        <v>0</v>
      </c>
      <c r="M34" s="4" t="s">
        <v>196</v>
      </c>
      <c r="N34" s="23" t="s">
        <v>196</v>
      </c>
      <c r="P34" s="20">
        <v>0.73504089986700705</v>
      </c>
      <c r="Q34" s="4">
        <v>4.5429114038147498E-8</v>
      </c>
      <c r="R34" s="4">
        <v>5.1736897498120497E-6</v>
      </c>
      <c r="S34" s="21" t="s">
        <v>201</v>
      </c>
    </row>
    <row r="35" spans="1:19">
      <c r="A35" s="11" t="s">
        <v>32</v>
      </c>
      <c r="B35" s="12">
        <v>1.25637170239995E-19</v>
      </c>
      <c r="C35" s="4">
        <v>0.14249245277448699</v>
      </c>
      <c r="D35" s="4">
        <v>0.20300000000000001</v>
      </c>
      <c r="E35" s="4">
        <v>0.161</v>
      </c>
      <c r="F35" s="12">
        <v>6.73176521862918E-15</v>
      </c>
      <c r="G35" s="13">
        <v>12</v>
      </c>
      <c r="H35" s="14" t="s">
        <v>5</v>
      </c>
      <c r="I35" s="15">
        <v>1</v>
      </c>
      <c r="J35" s="16" t="s">
        <v>221</v>
      </c>
      <c r="L35" s="25">
        <v>0</v>
      </c>
      <c r="M35" s="4" t="s">
        <v>196</v>
      </c>
      <c r="N35" s="23" t="s">
        <v>196</v>
      </c>
      <c r="P35" s="20">
        <v>0.32312996709981001</v>
      </c>
      <c r="Q35" s="4">
        <v>5.9427516451367598E-5</v>
      </c>
      <c r="R35" s="4">
        <v>1.5837333087965501E-3</v>
      </c>
      <c r="S35" s="21" t="s">
        <v>203</v>
      </c>
    </row>
    <row r="36" spans="1:19">
      <c r="A36" s="11" t="s">
        <v>33</v>
      </c>
      <c r="B36" s="12">
        <v>1.9571495830505E-19</v>
      </c>
      <c r="C36" s="4">
        <v>-0.149477109297528</v>
      </c>
      <c r="D36" s="4">
        <v>9.4E-2</v>
      </c>
      <c r="E36" s="4">
        <v>0.15</v>
      </c>
      <c r="F36" s="12">
        <v>1.0486603180942899E-14</v>
      </c>
      <c r="G36" s="13">
        <v>12</v>
      </c>
      <c r="H36" s="14" t="s">
        <v>5</v>
      </c>
      <c r="I36" s="15">
        <v>2</v>
      </c>
      <c r="J36" s="16" t="s">
        <v>228</v>
      </c>
      <c r="L36" s="25">
        <v>0</v>
      </c>
      <c r="M36" s="4" t="s">
        <v>196</v>
      </c>
      <c r="N36" s="23" t="s">
        <v>196</v>
      </c>
      <c r="P36" s="20"/>
      <c r="Q36" s="4">
        <v>0.27553808127451501</v>
      </c>
      <c r="R36" s="4">
        <v>0.51673591121615603</v>
      </c>
      <c r="S36" s="21"/>
    </row>
    <row r="37" spans="1:19">
      <c r="A37" s="11" t="s">
        <v>34</v>
      </c>
      <c r="B37" s="12">
        <v>2.1528858646160401E-19</v>
      </c>
      <c r="C37" s="4">
        <v>-0.10115517817216101</v>
      </c>
      <c r="D37" s="4">
        <v>0.25700000000000001</v>
      </c>
      <c r="E37" s="4">
        <v>0.29899999999999999</v>
      </c>
      <c r="F37" s="12">
        <v>1.1535377751199199E-14</v>
      </c>
      <c r="G37" s="13">
        <v>3</v>
      </c>
      <c r="H37" s="14" t="s">
        <v>5</v>
      </c>
      <c r="I37" s="15">
        <v>4</v>
      </c>
      <c r="J37" s="16" t="s">
        <v>240</v>
      </c>
      <c r="L37" s="25">
        <v>0</v>
      </c>
      <c r="M37" s="4" t="s">
        <v>196</v>
      </c>
      <c r="N37" s="23" t="s">
        <v>196</v>
      </c>
      <c r="P37" s="20">
        <v>0.31548886810419202</v>
      </c>
      <c r="Q37" s="4">
        <v>1.4878222846434599E-2</v>
      </c>
      <c r="R37" s="4">
        <v>8.1806970357436296E-2</v>
      </c>
      <c r="S37" s="21" t="s">
        <v>212</v>
      </c>
    </row>
    <row r="38" spans="1:19">
      <c r="A38" s="11" t="s">
        <v>35</v>
      </c>
      <c r="B38" s="12">
        <v>5.3243861100268299E-19</v>
      </c>
      <c r="C38" s="4">
        <v>-0.33606049583738701</v>
      </c>
      <c r="D38" s="4">
        <v>0.40899999999999997</v>
      </c>
      <c r="E38" s="4">
        <v>0.59399999999999997</v>
      </c>
      <c r="F38" s="12">
        <v>2.8528593216134799E-14</v>
      </c>
      <c r="G38" s="13">
        <v>3</v>
      </c>
      <c r="H38" s="14" t="s">
        <v>5</v>
      </c>
      <c r="I38" s="15">
        <v>2</v>
      </c>
      <c r="J38" s="16" t="s">
        <v>232</v>
      </c>
      <c r="L38" s="25">
        <v>0</v>
      </c>
      <c r="M38" s="4" t="s">
        <v>196</v>
      </c>
      <c r="N38" s="23" t="s">
        <v>196</v>
      </c>
      <c r="P38" s="20">
        <v>-0.140842083680881</v>
      </c>
      <c r="Q38" s="4">
        <v>1.59520587274787E-2</v>
      </c>
      <c r="R38" s="4">
        <v>8.56875092147905E-2</v>
      </c>
      <c r="S38" s="21" t="s">
        <v>212</v>
      </c>
    </row>
    <row r="39" spans="1:19">
      <c r="A39" s="11" t="s">
        <v>36</v>
      </c>
      <c r="B39" s="12">
        <v>5.5458356031096496E-19</v>
      </c>
      <c r="C39" s="4">
        <v>0.19094732653031801</v>
      </c>
      <c r="D39" s="4">
        <v>0.4</v>
      </c>
      <c r="E39" s="4">
        <v>0.45</v>
      </c>
      <c r="F39" s="12">
        <v>2.9715141745021799E-14</v>
      </c>
      <c r="G39" s="13">
        <v>19</v>
      </c>
      <c r="H39" s="14" t="s">
        <v>5</v>
      </c>
      <c r="I39" s="15">
        <v>2</v>
      </c>
      <c r="J39" s="16" t="s">
        <v>232</v>
      </c>
      <c r="L39" s="25">
        <v>0</v>
      </c>
      <c r="M39" s="4" t="s">
        <v>196</v>
      </c>
      <c r="N39" s="23" t="s">
        <v>196</v>
      </c>
      <c r="P39" s="20"/>
      <c r="Q39" s="4" t="s">
        <v>196</v>
      </c>
      <c r="R39" s="4" t="s">
        <v>196</v>
      </c>
      <c r="S39" s="21"/>
    </row>
    <row r="40" spans="1:19">
      <c r="A40" s="11" t="s">
        <v>37</v>
      </c>
      <c r="B40" s="12">
        <v>9.5914606738373802E-19</v>
      </c>
      <c r="C40" s="4">
        <v>-0.412706368068333</v>
      </c>
      <c r="D40" s="4">
        <v>0.22500000000000001</v>
      </c>
      <c r="E40" s="4">
        <v>0.36399999999999999</v>
      </c>
      <c r="F40" s="12">
        <v>5.13920054364881E-14</v>
      </c>
      <c r="G40" s="13">
        <v>5</v>
      </c>
      <c r="H40" s="14" t="s">
        <v>5</v>
      </c>
      <c r="I40" s="15">
        <v>2</v>
      </c>
      <c r="J40" s="16" t="s">
        <v>228</v>
      </c>
      <c r="L40" s="20">
        <v>3</v>
      </c>
      <c r="M40" s="4">
        <v>0.68015880186934696</v>
      </c>
      <c r="N40" s="23">
        <v>5.2444678595182502E-5</v>
      </c>
      <c r="P40" s="20"/>
      <c r="Q40" s="4">
        <v>0.41703151268034999</v>
      </c>
      <c r="R40" s="4">
        <v>0.64906192564447396</v>
      </c>
      <c r="S40" s="21"/>
    </row>
    <row r="41" spans="1:19">
      <c r="A41" s="11" t="s">
        <v>38</v>
      </c>
      <c r="B41" s="12">
        <v>1.26771217683723E-18</v>
      </c>
      <c r="C41" s="4">
        <v>0.325480939504248</v>
      </c>
      <c r="D41" s="4">
        <v>0.73299999999999998</v>
      </c>
      <c r="E41" s="4">
        <v>0.70899999999999996</v>
      </c>
      <c r="F41" s="12">
        <v>6.7925286147115703E-14</v>
      </c>
      <c r="G41" s="13">
        <v>6</v>
      </c>
      <c r="H41" s="14" t="s">
        <v>5</v>
      </c>
      <c r="I41" s="15">
        <v>1</v>
      </c>
      <c r="J41" s="16" t="s">
        <v>221</v>
      </c>
      <c r="L41" s="25">
        <v>0</v>
      </c>
      <c r="M41" s="4" t="s">
        <v>196</v>
      </c>
      <c r="N41" s="23" t="s">
        <v>196</v>
      </c>
      <c r="P41" s="20">
        <v>-0.16210350560511699</v>
      </c>
      <c r="Q41" s="4">
        <v>3.4844284433542001E-3</v>
      </c>
      <c r="R41" s="4">
        <v>2.9993747829416498E-2</v>
      </c>
      <c r="S41" s="21" t="s">
        <v>202</v>
      </c>
    </row>
    <row r="42" spans="1:19">
      <c r="A42" s="11" t="s">
        <v>39</v>
      </c>
      <c r="B42" s="12">
        <v>1.3053670549962201E-18</v>
      </c>
      <c r="C42" s="4">
        <v>-0.12171989296072799</v>
      </c>
      <c r="D42" s="4">
        <v>0.88500000000000001</v>
      </c>
      <c r="E42" s="4">
        <v>0.92600000000000005</v>
      </c>
      <c r="F42" s="12">
        <v>6.9942872173752197E-14</v>
      </c>
      <c r="G42" s="13">
        <v>8</v>
      </c>
      <c r="H42" s="14" t="s">
        <v>5</v>
      </c>
      <c r="I42" s="15">
        <v>2</v>
      </c>
      <c r="J42" s="16" t="s">
        <v>238</v>
      </c>
      <c r="L42" s="25">
        <v>0</v>
      </c>
      <c r="M42" s="4" t="s">
        <v>196</v>
      </c>
      <c r="N42" s="23" t="s">
        <v>196</v>
      </c>
      <c r="P42" s="20"/>
      <c r="Q42" s="4">
        <v>0.39781310041171802</v>
      </c>
      <c r="R42" s="4">
        <v>0.63315718676025601</v>
      </c>
      <c r="S42" s="21"/>
    </row>
    <row r="43" spans="1:19">
      <c r="A43" s="11" t="s">
        <v>40</v>
      </c>
      <c r="B43" s="12">
        <v>4.3140778859570698E-18</v>
      </c>
      <c r="C43" s="4">
        <v>0.27683050250584401</v>
      </c>
      <c r="D43" s="4">
        <v>0.20100000000000001</v>
      </c>
      <c r="E43" s="4">
        <v>0.126</v>
      </c>
      <c r="F43" s="12">
        <v>2.3115260720746602E-13</v>
      </c>
      <c r="G43" s="13">
        <v>22</v>
      </c>
      <c r="H43" s="14" t="s">
        <v>5</v>
      </c>
      <c r="I43" s="15">
        <v>3</v>
      </c>
      <c r="J43" s="16" t="s">
        <v>241</v>
      </c>
      <c r="L43" s="25">
        <v>0</v>
      </c>
      <c r="M43" s="4" t="s">
        <v>196</v>
      </c>
      <c r="N43" s="23" t="s">
        <v>196</v>
      </c>
      <c r="P43" s="20">
        <v>1.26775567441145</v>
      </c>
      <c r="Q43" s="4">
        <v>1.17101564330072E-13</v>
      </c>
      <c r="R43" s="4">
        <v>6.8656213457223906E-11</v>
      </c>
      <c r="S43" s="21" t="s">
        <v>201</v>
      </c>
    </row>
    <row r="44" spans="1:19">
      <c r="A44" s="11" t="s">
        <v>41</v>
      </c>
      <c r="B44" s="12">
        <v>4.7928062756559199E-18</v>
      </c>
      <c r="C44" s="4">
        <v>0.111568489589845</v>
      </c>
      <c r="D44" s="4">
        <v>0.189</v>
      </c>
      <c r="E44" s="4">
        <v>0.16400000000000001</v>
      </c>
      <c r="F44" s="12">
        <v>2.5680335305592001E-13</v>
      </c>
      <c r="G44" s="13" t="s">
        <v>42</v>
      </c>
      <c r="H44" s="14" t="s">
        <v>42</v>
      </c>
      <c r="I44" s="15">
        <v>2</v>
      </c>
      <c r="J44" s="16" t="s">
        <v>232</v>
      </c>
      <c r="L44" s="25">
        <v>0</v>
      </c>
      <c r="M44" s="4" t="s">
        <v>196</v>
      </c>
      <c r="N44" s="23" t="s">
        <v>196</v>
      </c>
      <c r="P44" s="20"/>
      <c r="Q44" s="4" t="s">
        <v>196</v>
      </c>
      <c r="R44" s="4" t="s">
        <v>196</v>
      </c>
      <c r="S44" s="21"/>
    </row>
    <row r="45" spans="1:19">
      <c r="A45" s="11" t="s">
        <v>260</v>
      </c>
      <c r="B45" s="12">
        <v>5.38294122466778E-18</v>
      </c>
      <c r="C45" s="4">
        <v>0.23877819125046301</v>
      </c>
      <c r="D45" s="4">
        <v>0.27800000000000002</v>
      </c>
      <c r="E45" s="4">
        <v>0.23300000000000001</v>
      </c>
      <c r="F45" s="12">
        <v>2.8842337375892401E-13</v>
      </c>
      <c r="G45" s="13">
        <v>5</v>
      </c>
      <c r="H45" s="14" t="s">
        <v>5</v>
      </c>
      <c r="I45" s="15">
        <v>3</v>
      </c>
      <c r="J45" s="16" t="s">
        <v>242</v>
      </c>
      <c r="L45" s="25">
        <v>0</v>
      </c>
      <c r="M45" s="4" t="s">
        <v>196</v>
      </c>
      <c r="N45" s="23" t="s">
        <v>196</v>
      </c>
      <c r="P45" s="20"/>
      <c r="Q45" s="4" t="s">
        <v>196</v>
      </c>
      <c r="R45" s="4" t="s">
        <v>196</v>
      </c>
      <c r="S45" s="21"/>
    </row>
    <row r="46" spans="1:19">
      <c r="A46" s="11" t="s">
        <v>43</v>
      </c>
      <c r="B46" s="12">
        <v>6.8237189001402498E-18</v>
      </c>
      <c r="C46" s="4">
        <v>0.268924335463051</v>
      </c>
      <c r="D46" s="4">
        <v>0.82499999999999996</v>
      </c>
      <c r="E46" s="4">
        <v>0.85599999999999998</v>
      </c>
      <c r="F46" s="12">
        <v>3.6562168238841501E-13</v>
      </c>
      <c r="G46" s="13" t="s">
        <v>44</v>
      </c>
      <c r="H46" s="14" t="s">
        <v>44</v>
      </c>
      <c r="I46" s="15">
        <v>2</v>
      </c>
      <c r="J46" s="16" t="s">
        <v>228</v>
      </c>
      <c r="L46" s="25">
        <v>0</v>
      </c>
      <c r="M46" s="4" t="s">
        <v>196</v>
      </c>
      <c r="N46" s="23" t="s">
        <v>196</v>
      </c>
      <c r="P46" s="20">
        <v>0.129037520199483</v>
      </c>
      <c r="Q46" s="4">
        <v>4.9233502062043098E-2</v>
      </c>
      <c r="R46" s="4">
        <v>0.18184475921207699</v>
      </c>
      <c r="S46" s="21"/>
    </row>
    <row r="47" spans="1:19">
      <c r="A47" s="11" t="s">
        <v>45</v>
      </c>
      <c r="B47" s="12">
        <v>7.4646945432255998E-18</v>
      </c>
      <c r="C47" s="4">
        <v>-0.119737813289319</v>
      </c>
      <c r="D47" s="4">
        <v>0.27</v>
      </c>
      <c r="E47" s="4">
        <v>0.36699999999999999</v>
      </c>
      <c r="F47" s="12">
        <v>3.9996579832057098E-13</v>
      </c>
      <c r="G47" s="13">
        <v>5</v>
      </c>
      <c r="H47" s="14" t="s">
        <v>5</v>
      </c>
      <c r="I47" s="15">
        <v>1</v>
      </c>
      <c r="J47" s="16" t="s">
        <v>221</v>
      </c>
      <c r="L47" s="25">
        <v>0</v>
      </c>
      <c r="M47" s="4" t="s">
        <v>196</v>
      </c>
      <c r="N47" s="23" t="s">
        <v>196</v>
      </c>
      <c r="P47" s="20">
        <v>0.12035058256357201</v>
      </c>
      <c r="Q47" s="4">
        <v>1.0925119237412399E-2</v>
      </c>
      <c r="R47" s="4">
        <v>6.6665252776704195E-2</v>
      </c>
      <c r="S47" s="21" t="s">
        <v>212</v>
      </c>
    </row>
    <row r="48" spans="1:19">
      <c r="A48" s="11" t="s">
        <v>46</v>
      </c>
      <c r="B48" s="12">
        <v>1.6059529056811599E-17</v>
      </c>
      <c r="C48" s="4">
        <v>-0.27427314634932198</v>
      </c>
      <c r="D48" s="4">
        <v>5.1999999999999998E-2</v>
      </c>
      <c r="E48" s="4">
        <v>0.11600000000000001</v>
      </c>
      <c r="F48" s="12">
        <v>8.6048562639302496E-13</v>
      </c>
      <c r="G48" s="13">
        <v>8</v>
      </c>
      <c r="H48" s="14" t="s">
        <v>5</v>
      </c>
      <c r="I48" s="15">
        <v>1</v>
      </c>
      <c r="J48" s="16" t="s">
        <v>221</v>
      </c>
      <c r="L48" s="25">
        <v>0</v>
      </c>
      <c r="M48" s="4" t="s">
        <v>196</v>
      </c>
      <c r="N48" s="23" t="s">
        <v>196</v>
      </c>
      <c r="P48" s="20"/>
      <c r="Q48" s="4">
        <v>0.207666634610009</v>
      </c>
      <c r="R48" s="4">
        <v>0.43849043962604201</v>
      </c>
      <c r="S48" s="21"/>
    </row>
    <row r="49" spans="1:19">
      <c r="A49" s="11" t="s">
        <v>47</v>
      </c>
      <c r="B49" s="12">
        <v>1.8762071517042099E-17</v>
      </c>
      <c r="C49" s="4">
        <v>-0.58514090974391197</v>
      </c>
      <c r="D49" s="4">
        <v>0.34300000000000003</v>
      </c>
      <c r="E49" s="4">
        <v>0.53300000000000003</v>
      </c>
      <c r="F49" s="12">
        <v>1.0052905539546299E-12</v>
      </c>
      <c r="G49" s="13">
        <v>9</v>
      </c>
      <c r="H49" s="14" t="s">
        <v>5</v>
      </c>
      <c r="I49" s="15">
        <v>1</v>
      </c>
      <c r="J49" s="16" t="s">
        <v>221</v>
      </c>
      <c r="L49" s="25">
        <v>0</v>
      </c>
      <c r="M49" s="4" t="s">
        <v>196</v>
      </c>
      <c r="N49" s="23" t="s">
        <v>196</v>
      </c>
      <c r="P49" s="20"/>
      <c r="Q49" s="4">
        <v>0.30491033703764597</v>
      </c>
      <c r="R49" s="4">
        <v>0.54731042468601099</v>
      </c>
      <c r="S49" s="21"/>
    </row>
    <row r="50" spans="1:19">
      <c r="A50" s="11" t="s">
        <v>48</v>
      </c>
      <c r="B50" s="12">
        <v>2.0186550750034E-17</v>
      </c>
      <c r="C50" s="4">
        <v>-0.13141503887950301</v>
      </c>
      <c r="D50" s="4">
        <v>0.42399999999999999</v>
      </c>
      <c r="E50" s="4">
        <v>0.51</v>
      </c>
      <c r="F50" s="12">
        <v>1.0816155757375699E-12</v>
      </c>
      <c r="G50" s="13">
        <v>5</v>
      </c>
      <c r="H50" s="14" t="s">
        <v>5</v>
      </c>
      <c r="I50" s="15">
        <v>1</v>
      </c>
      <c r="J50" s="16" t="s">
        <v>221</v>
      </c>
      <c r="L50" s="25">
        <v>0</v>
      </c>
      <c r="M50" s="4" t="s">
        <v>196</v>
      </c>
      <c r="N50" s="23" t="s">
        <v>196</v>
      </c>
      <c r="P50" s="20">
        <v>0.19871025106666501</v>
      </c>
      <c r="Q50" s="4">
        <v>5.1695980655121904E-3</v>
      </c>
      <c r="R50" s="4">
        <v>3.9296784250259897E-2</v>
      </c>
      <c r="S50" s="21" t="s">
        <v>202</v>
      </c>
    </row>
    <row r="51" spans="1:19">
      <c r="A51" s="11" t="s">
        <v>49</v>
      </c>
      <c r="B51" s="12">
        <v>2.22684194599841E-17</v>
      </c>
      <c r="C51" s="4">
        <v>-0.49942467955404402</v>
      </c>
      <c r="D51" s="4">
        <v>0.77</v>
      </c>
      <c r="E51" s="4">
        <v>0.79900000000000004</v>
      </c>
      <c r="F51" s="12">
        <v>1.1931641830854099E-12</v>
      </c>
      <c r="G51" s="13">
        <v>16</v>
      </c>
      <c r="H51" s="14" t="s">
        <v>5</v>
      </c>
      <c r="I51" s="15">
        <v>1</v>
      </c>
      <c r="J51" s="16" t="s">
        <v>221</v>
      </c>
      <c r="L51" s="25">
        <v>0</v>
      </c>
      <c r="M51" s="4" t="s">
        <v>196</v>
      </c>
      <c r="N51" s="23" t="s">
        <v>196</v>
      </c>
      <c r="P51" s="20"/>
      <c r="Q51" s="4" t="s">
        <v>196</v>
      </c>
      <c r="R51" s="4" t="s">
        <v>196</v>
      </c>
      <c r="S51" s="21"/>
    </row>
    <row r="52" spans="1:19">
      <c r="A52" s="11" t="s">
        <v>50</v>
      </c>
      <c r="B52" s="12">
        <v>2.6835264401123401E-17</v>
      </c>
      <c r="C52" s="4">
        <v>-0.200880423656356</v>
      </c>
      <c r="D52" s="4">
        <v>0.86099999999999999</v>
      </c>
      <c r="E52" s="4">
        <v>0.89200000000000002</v>
      </c>
      <c r="F52" s="12">
        <v>1.4378603018765899E-12</v>
      </c>
      <c r="G52" s="13">
        <v>15</v>
      </c>
      <c r="H52" s="14" t="s">
        <v>5</v>
      </c>
      <c r="I52" s="15">
        <v>2</v>
      </c>
      <c r="J52" s="16" t="s">
        <v>243</v>
      </c>
      <c r="L52" s="25">
        <v>0</v>
      </c>
      <c r="M52" s="4" t="s">
        <v>196</v>
      </c>
      <c r="N52" s="23" t="s">
        <v>196</v>
      </c>
      <c r="P52" s="20">
        <v>0.28629084721085801</v>
      </c>
      <c r="Q52" s="4">
        <v>9.9388899685749202E-4</v>
      </c>
      <c r="R52" s="4">
        <v>1.23981582507913E-2</v>
      </c>
      <c r="S52" s="21" t="s">
        <v>202</v>
      </c>
    </row>
    <row r="53" spans="1:19">
      <c r="A53" s="11" t="s">
        <v>51</v>
      </c>
      <c r="B53" s="12">
        <v>2.7204622678853299E-17</v>
      </c>
      <c r="C53" s="4">
        <v>-0.36197474880764402</v>
      </c>
      <c r="D53" s="4">
        <v>0.04</v>
      </c>
      <c r="E53" s="4">
        <v>0.129</v>
      </c>
      <c r="F53" s="12">
        <v>1.4576508877556401E-12</v>
      </c>
      <c r="G53" s="13">
        <v>14</v>
      </c>
      <c r="H53" s="14" t="s">
        <v>5</v>
      </c>
      <c r="I53" s="15">
        <v>3</v>
      </c>
      <c r="J53" s="16" t="s">
        <v>244</v>
      </c>
      <c r="L53" s="25">
        <v>0</v>
      </c>
      <c r="M53" s="4" t="s">
        <v>196</v>
      </c>
      <c r="N53" s="23" t="s">
        <v>196</v>
      </c>
      <c r="P53" s="20">
        <v>0.33582919318835602</v>
      </c>
      <c r="Q53" s="4">
        <v>1.6862740818404599E-3</v>
      </c>
      <c r="R53" s="4">
        <v>1.8135141944859701E-2</v>
      </c>
      <c r="S53" s="21" t="s">
        <v>202</v>
      </c>
    </row>
    <row r="54" spans="1:19">
      <c r="A54" s="11" t="s">
        <v>52</v>
      </c>
      <c r="B54" s="12">
        <v>3.4390012695815399E-17</v>
      </c>
      <c r="C54" s="4">
        <v>-0.699970840338487</v>
      </c>
      <c r="D54" s="4">
        <v>0.46500000000000002</v>
      </c>
      <c r="E54" s="4">
        <v>0.66300000000000003</v>
      </c>
      <c r="F54" s="12">
        <v>1.8426512702544801E-12</v>
      </c>
      <c r="G54" s="13">
        <v>6</v>
      </c>
      <c r="H54" s="14" t="s">
        <v>5</v>
      </c>
      <c r="I54" s="15">
        <v>2</v>
      </c>
      <c r="J54" s="16" t="s">
        <v>228</v>
      </c>
      <c r="L54" s="25">
        <v>0</v>
      </c>
      <c r="M54" s="4" t="s">
        <v>196</v>
      </c>
      <c r="N54" s="23" t="s">
        <v>196</v>
      </c>
      <c r="P54" s="20">
        <v>0.29685310482237198</v>
      </c>
      <c r="Q54" s="4">
        <v>4.2395303539183296E-3</v>
      </c>
      <c r="R54" s="4">
        <v>3.4223235850345299E-2</v>
      </c>
      <c r="S54" s="21" t="s">
        <v>202</v>
      </c>
    </row>
    <row r="55" spans="1:19">
      <c r="A55" s="11" t="s">
        <v>53</v>
      </c>
      <c r="B55" s="12">
        <v>8.3561072181891902E-17</v>
      </c>
      <c r="C55" s="4">
        <v>-0.121500213542499</v>
      </c>
      <c r="D55" s="4">
        <v>0.64600000000000002</v>
      </c>
      <c r="E55" s="4">
        <v>0.71799999999999997</v>
      </c>
      <c r="F55" s="12">
        <v>4.47728580857795E-12</v>
      </c>
      <c r="G55" s="13">
        <v>4</v>
      </c>
      <c r="H55" s="14" t="s">
        <v>5</v>
      </c>
      <c r="I55" s="15">
        <v>1</v>
      </c>
      <c r="J55" s="16" t="s">
        <v>221</v>
      </c>
      <c r="L55" s="25">
        <v>0</v>
      </c>
      <c r="M55" s="4" t="s">
        <v>196</v>
      </c>
      <c r="N55" s="23" t="s">
        <v>196</v>
      </c>
      <c r="P55" s="20"/>
      <c r="Q55" s="4" t="s">
        <v>196</v>
      </c>
      <c r="R55" s="4" t="s">
        <v>196</v>
      </c>
      <c r="S55" s="21"/>
    </row>
    <row r="56" spans="1:19">
      <c r="A56" s="11" t="s">
        <v>54</v>
      </c>
      <c r="B56" s="12">
        <v>1.1946052820065699E-16</v>
      </c>
      <c r="C56" s="4">
        <v>0.30407832592636003</v>
      </c>
      <c r="D56" s="4">
        <v>0.82299999999999995</v>
      </c>
      <c r="E56" s="4">
        <v>0.81399999999999995</v>
      </c>
      <c r="F56" s="12">
        <v>6.4008145615194104E-12</v>
      </c>
      <c r="G56" s="13">
        <v>8</v>
      </c>
      <c r="H56" s="14" t="s">
        <v>5</v>
      </c>
      <c r="I56" s="15">
        <v>1</v>
      </c>
      <c r="J56" s="16" t="s">
        <v>221</v>
      </c>
      <c r="L56" s="25">
        <v>0</v>
      </c>
      <c r="M56" s="4" t="s">
        <v>196</v>
      </c>
      <c r="N56" s="23" t="s">
        <v>196</v>
      </c>
      <c r="P56" s="20"/>
      <c r="Q56" s="4" t="s">
        <v>196</v>
      </c>
      <c r="R56" s="4" t="s">
        <v>196</v>
      </c>
      <c r="S56" s="21"/>
    </row>
    <row r="57" spans="1:19">
      <c r="A57" s="11" t="s">
        <v>55</v>
      </c>
      <c r="B57" s="12">
        <v>1.8197597110446701E-16</v>
      </c>
      <c r="C57" s="4">
        <v>-0.32593662260481399</v>
      </c>
      <c r="D57" s="4">
        <v>4.2000000000000003E-2</v>
      </c>
      <c r="E57" s="4">
        <v>0.13100000000000001</v>
      </c>
      <c r="F57" s="12">
        <v>9.7504545077484699E-12</v>
      </c>
      <c r="G57" s="13">
        <v>15</v>
      </c>
      <c r="H57" s="14" t="s">
        <v>5</v>
      </c>
      <c r="I57" s="15">
        <v>1</v>
      </c>
      <c r="J57" s="16" t="s">
        <v>221</v>
      </c>
      <c r="L57" s="25">
        <v>0</v>
      </c>
      <c r="M57" s="4" t="s">
        <v>196</v>
      </c>
      <c r="N57" s="23" t="s">
        <v>196</v>
      </c>
      <c r="P57" s="20">
        <v>0.41263158291043001</v>
      </c>
      <c r="Q57" s="4">
        <v>9.1222230993824299E-3</v>
      </c>
      <c r="R57" s="4">
        <v>5.9205168586416203E-2</v>
      </c>
      <c r="S57" s="21" t="s">
        <v>212</v>
      </c>
    </row>
    <row r="58" spans="1:19">
      <c r="A58" s="11" t="s">
        <v>56</v>
      </c>
      <c r="B58" s="12">
        <v>4.3529150347951902E-16</v>
      </c>
      <c r="C58" s="4">
        <v>-0.19576571380621699</v>
      </c>
      <c r="D58" s="4">
        <v>7.0000000000000007E-2</v>
      </c>
      <c r="E58" s="4">
        <v>0.13200000000000001</v>
      </c>
      <c r="F58" s="12">
        <v>2.3323354047936099E-11</v>
      </c>
      <c r="G58" s="13">
        <v>1</v>
      </c>
      <c r="H58" s="14" t="s">
        <v>5</v>
      </c>
      <c r="I58" s="15">
        <v>1</v>
      </c>
      <c r="J58" s="16" t="s">
        <v>221</v>
      </c>
      <c r="L58" s="25">
        <v>0</v>
      </c>
      <c r="M58" s="4" t="s">
        <v>196</v>
      </c>
      <c r="N58" s="23" t="s">
        <v>196</v>
      </c>
      <c r="P58" s="20"/>
      <c r="Q58" s="4" t="s">
        <v>196</v>
      </c>
      <c r="R58" s="4" t="s">
        <v>196</v>
      </c>
      <c r="S58" s="21"/>
    </row>
    <row r="59" spans="1:19">
      <c r="A59" s="11" t="s">
        <v>57</v>
      </c>
      <c r="B59" s="12">
        <v>5.3725119731711501E-16</v>
      </c>
      <c r="C59" s="4">
        <v>-0.15561921684452701</v>
      </c>
      <c r="D59" s="4">
        <v>0.61599999999999999</v>
      </c>
      <c r="E59" s="4">
        <v>0.67900000000000005</v>
      </c>
      <c r="F59" s="12">
        <v>2.8786456403448301E-11</v>
      </c>
      <c r="G59" s="13">
        <v>13</v>
      </c>
      <c r="H59" s="14" t="s">
        <v>5</v>
      </c>
      <c r="I59" s="15">
        <v>1</v>
      </c>
      <c r="J59" s="16" t="s">
        <v>221</v>
      </c>
      <c r="L59" s="25">
        <v>0</v>
      </c>
      <c r="M59" s="4" t="s">
        <v>196</v>
      </c>
      <c r="N59" s="23" t="s">
        <v>196</v>
      </c>
      <c r="P59" s="20"/>
      <c r="Q59" s="4">
        <v>0.89537330887547895</v>
      </c>
      <c r="R59" s="4">
        <v>0.95204494382536498</v>
      </c>
      <c r="S59" s="21"/>
    </row>
    <row r="60" spans="1:19">
      <c r="A60" s="11" t="s">
        <v>58</v>
      </c>
      <c r="B60" s="12">
        <v>7.3033922411225202E-16</v>
      </c>
      <c r="C60" s="4">
        <v>-0.12783588982921601</v>
      </c>
      <c r="D60" s="4">
        <v>0.98799999999999999</v>
      </c>
      <c r="E60" s="4">
        <v>0.99399999999999999</v>
      </c>
      <c r="F60" s="12">
        <v>3.9132305967158601E-11</v>
      </c>
      <c r="G60" s="13">
        <v>10</v>
      </c>
      <c r="H60" s="14" t="s">
        <v>5</v>
      </c>
      <c r="I60" s="15">
        <v>1</v>
      </c>
      <c r="J60" s="16" t="s">
        <v>221</v>
      </c>
      <c r="L60" s="25">
        <v>0</v>
      </c>
      <c r="M60" s="4" t="s">
        <v>196</v>
      </c>
      <c r="N60" s="23" t="s">
        <v>196</v>
      </c>
      <c r="P60" s="20"/>
      <c r="Q60" s="4" t="s">
        <v>196</v>
      </c>
      <c r="R60" s="4" t="s">
        <v>196</v>
      </c>
      <c r="S60" s="21"/>
    </row>
    <row r="61" spans="1:19">
      <c r="A61" s="11" t="s">
        <v>59</v>
      </c>
      <c r="B61" s="12">
        <v>2.40977143778372E-15</v>
      </c>
      <c r="C61" s="4">
        <v>-0.38954104485788799</v>
      </c>
      <c r="D61" s="4">
        <v>6.9000000000000006E-2</v>
      </c>
      <c r="E61" s="4">
        <v>0.16400000000000001</v>
      </c>
      <c r="F61" s="12">
        <v>1.29117963407889E-10</v>
      </c>
      <c r="G61" s="13">
        <v>8</v>
      </c>
      <c r="H61" s="14" t="s">
        <v>5</v>
      </c>
      <c r="I61" s="15">
        <v>1</v>
      </c>
      <c r="J61" s="16" t="s">
        <v>221</v>
      </c>
      <c r="L61" s="25">
        <v>0</v>
      </c>
      <c r="M61" s="4" t="s">
        <v>196</v>
      </c>
      <c r="N61" s="23" t="s">
        <v>196</v>
      </c>
      <c r="P61" s="20"/>
      <c r="Q61" s="4" t="s">
        <v>196</v>
      </c>
      <c r="R61" s="4" t="s">
        <v>196</v>
      </c>
      <c r="S61" s="21"/>
    </row>
    <row r="62" spans="1:19">
      <c r="A62" s="11" t="s">
        <v>60</v>
      </c>
      <c r="B62" s="12">
        <v>5.2338506208688801E-15</v>
      </c>
      <c r="C62" s="4">
        <v>0.154800263243555</v>
      </c>
      <c r="D62" s="4">
        <v>0.79700000000000004</v>
      </c>
      <c r="E62" s="4">
        <v>0.84299999999999997</v>
      </c>
      <c r="F62" s="12">
        <v>2.8043495011677501E-10</v>
      </c>
      <c r="G62" s="13" t="s">
        <v>44</v>
      </c>
      <c r="H62" s="14" t="s">
        <v>44</v>
      </c>
      <c r="I62" s="15">
        <v>2</v>
      </c>
      <c r="J62" s="16" t="s">
        <v>228</v>
      </c>
      <c r="L62" s="25">
        <v>0</v>
      </c>
      <c r="M62" s="4" t="s">
        <v>196</v>
      </c>
      <c r="N62" s="23" t="s">
        <v>196</v>
      </c>
      <c r="P62" s="20">
        <v>0.18671916016273801</v>
      </c>
      <c r="Q62" s="4">
        <v>1.5433479987816899E-2</v>
      </c>
      <c r="R62" s="4">
        <v>8.3560125552496797E-2</v>
      </c>
      <c r="S62" s="21" t="s">
        <v>212</v>
      </c>
    </row>
    <row r="63" spans="1:19">
      <c r="A63" s="11" t="s">
        <v>61</v>
      </c>
      <c r="B63" s="12">
        <v>5.6915060166743099E-15</v>
      </c>
      <c r="C63" s="4">
        <v>-0.16366624095072699</v>
      </c>
      <c r="D63" s="4">
        <v>0.89900000000000002</v>
      </c>
      <c r="E63" s="4">
        <v>0.94</v>
      </c>
      <c r="F63" s="12">
        <v>3.0495658387942601E-10</v>
      </c>
      <c r="G63" s="13">
        <v>3</v>
      </c>
      <c r="H63" s="14" t="s">
        <v>5</v>
      </c>
      <c r="I63" s="15">
        <v>2</v>
      </c>
      <c r="J63" s="16" t="s">
        <v>228</v>
      </c>
      <c r="L63" s="25">
        <v>0</v>
      </c>
      <c r="M63" s="4" t="s">
        <v>196</v>
      </c>
      <c r="N63" s="23" t="s">
        <v>196</v>
      </c>
      <c r="P63" s="20">
        <v>0.108390261314839</v>
      </c>
      <c r="Q63" s="4">
        <v>1.05105847573533E-2</v>
      </c>
      <c r="R63" s="4">
        <v>6.4967808164350702E-2</v>
      </c>
      <c r="S63" s="21" t="s">
        <v>212</v>
      </c>
    </row>
    <row r="64" spans="1:19">
      <c r="A64" s="11" t="s">
        <v>62</v>
      </c>
      <c r="B64" s="12">
        <v>5.7715398816789097E-15</v>
      </c>
      <c r="C64" s="4">
        <v>-0.27056446673261098</v>
      </c>
      <c r="D64" s="4">
        <v>3.1E-2</v>
      </c>
      <c r="E64" s="4">
        <v>9.0999999999999998E-2</v>
      </c>
      <c r="F64" s="12">
        <v>3.09244878400238E-10</v>
      </c>
      <c r="G64" s="13">
        <v>15</v>
      </c>
      <c r="H64" s="14" t="s">
        <v>5</v>
      </c>
      <c r="I64" s="15">
        <v>0</v>
      </c>
      <c r="J64" s="16" t="s">
        <v>196</v>
      </c>
      <c r="L64" s="25">
        <v>0</v>
      </c>
      <c r="M64" s="4" t="s">
        <v>196</v>
      </c>
      <c r="N64" s="23" t="s">
        <v>196</v>
      </c>
      <c r="P64" s="20"/>
      <c r="Q64" s="4" t="s">
        <v>196</v>
      </c>
      <c r="R64" s="4" t="s">
        <v>196</v>
      </c>
      <c r="S64" s="21"/>
    </row>
    <row r="65" spans="1:19">
      <c r="A65" s="11" t="s">
        <v>63</v>
      </c>
      <c r="B65" s="12">
        <v>6.2548468891322199E-15</v>
      </c>
      <c r="C65" s="4">
        <v>-0.113958598540729</v>
      </c>
      <c r="D65" s="4">
        <v>6.2E-2</v>
      </c>
      <c r="E65" s="4">
        <v>0.11600000000000001</v>
      </c>
      <c r="F65" s="12">
        <v>3.3514095116659302E-10</v>
      </c>
      <c r="G65" s="13" t="s">
        <v>3</v>
      </c>
      <c r="H65" s="14" t="s">
        <v>3</v>
      </c>
      <c r="I65" s="15">
        <v>0</v>
      </c>
      <c r="J65" s="16" t="s">
        <v>196</v>
      </c>
      <c r="L65" s="17">
        <v>2</v>
      </c>
      <c r="M65" s="18">
        <v>-0.23341882877421399</v>
      </c>
      <c r="N65" s="19">
        <v>1.18E-7</v>
      </c>
      <c r="O65" s="28"/>
      <c r="P65" s="20">
        <v>-0.76266145700214405</v>
      </c>
      <c r="Q65" s="4">
        <v>3.3617485282290898E-22</v>
      </c>
      <c r="R65" s="4">
        <v>6.6520599002333101E-19</v>
      </c>
      <c r="S65" s="21" t="s">
        <v>201</v>
      </c>
    </row>
    <row r="66" spans="1:19">
      <c r="A66" s="11" t="s">
        <v>64</v>
      </c>
      <c r="B66" s="12">
        <v>9.1487854478111904E-15</v>
      </c>
      <c r="C66" s="4">
        <v>-0.133572463242178</v>
      </c>
      <c r="D66" s="4">
        <v>0.86699999999999999</v>
      </c>
      <c r="E66" s="4">
        <v>0.88500000000000001</v>
      </c>
      <c r="F66" s="12">
        <v>4.9020107307917201E-10</v>
      </c>
      <c r="G66" s="13" t="s">
        <v>42</v>
      </c>
      <c r="H66" s="14" t="s">
        <v>42</v>
      </c>
      <c r="I66" s="15">
        <v>1</v>
      </c>
      <c r="J66" s="16" t="s">
        <v>221</v>
      </c>
      <c r="L66" s="20">
        <v>1</v>
      </c>
      <c r="M66" s="4">
        <v>0.25611826312724101</v>
      </c>
      <c r="N66" s="23">
        <v>7.4767988384398705E-7</v>
      </c>
      <c r="P66" s="20">
        <v>0.232025733431165</v>
      </c>
      <c r="Q66" s="4">
        <v>1.9053332187569699E-2</v>
      </c>
      <c r="R66" s="4">
        <v>9.6362379721798397E-2</v>
      </c>
      <c r="S66" s="21" t="s">
        <v>212</v>
      </c>
    </row>
    <row r="67" spans="1:19">
      <c r="A67" s="11" t="s">
        <v>65</v>
      </c>
      <c r="B67" s="12">
        <v>1.5162237042860801E-14</v>
      </c>
      <c r="C67" s="4">
        <v>-0.117011906214029</v>
      </c>
      <c r="D67" s="4">
        <v>0.06</v>
      </c>
      <c r="E67" s="4">
        <v>0.122</v>
      </c>
      <c r="F67" s="12">
        <v>8.1240782299352497E-10</v>
      </c>
      <c r="G67" s="13" t="s">
        <v>3</v>
      </c>
      <c r="H67" s="14" t="s">
        <v>3</v>
      </c>
      <c r="I67" s="15">
        <v>1</v>
      </c>
      <c r="J67" s="16" t="s">
        <v>221</v>
      </c>
      <c r="L67" s="25">
        <v>0</v>
      </c>
      <c r="M67" s="4" t="s">
        <v>196</v>
      </c>
      <c r="N67" s="23" t="s">
        <v>196</v>
      </c>
      <c r="P67" s="20"/>
      <c r="Q67" s="4" t="s">
        <v>196</v>
      </c>
      <c r="R67" s="4" t="s">
        <v>196</v>
      </c>
      <c r="S67" s="21"/>
    </row>
    <row r="68" spans="1:19">
      <c r="A68" s="11" t="s">
        <v>66</v>
      </c>
      <c r="B68" s="12">
        <v>1.5485191726441699E-14</v>
      </c>
      <c r="C68" s="4">
        <v>0.79626867675056601</v>
      </c>
      <c r="D68" s="4">
        <v>0.48499999999999999</v>
      </c>
      <c r="E68" s="4">
        <v>0.36299999999999999</v>
      </c>
      <c r="F68" s="12">
        <v>8.2971205789447399E-10</v>
      </c>
      <c r="G68" s="13">
        <v>19</v>
      </c>
      <c r="H68" s="14" t="s">
        <v>5</v>
      </c>
      <c r="I68" s="15">
        <v>3</v>
      </c>
      <c r="J68" s="16" t="s">
        <v>231</v>
      </c>
      <c r="L68" s="25">
        <v>0</v>
      </c>
      <c r="M68" s="4" t="s">
        <v>196</v>
      </c>
      <c r="N68" s="23" t="s">
        <v>196</v>
      </c>
      <c r="P68" s="20"/>
      <c r="Q68" s="4">
        <v>0.82053584816514902</v>
      </c>
      <c r="R68" s="4">
        <v>0.91673372760967597</v>
      </c>
      <c r="S68" s="21"/>
    </row>
    <row r="69" spans="1:19">
      <c r="A69" s="11" t="s">
        <v>67</v>
      </c>
      <c r="B69" s="12">
        <v>2.5877242880761901E-14</v>
      </c>
      <c r="C69" s="4">
        <v>-0.32720044668906201</v>
      </c>
      <c r="D69" s="4">
        <v>0.18</v>
      </c>
      <c r="E69" s="4">
        <v>0.33600000000000002</v>
      </c>
      <c r="F69" s="12">
        <v>1.3865285507940999E-9</v>
      </c>
      <c r="G69" s="13">
        <v>8</v>
      </c>
      <c r="H69" s="14" t="s">
        <v>5</v>
      </c>
      <c r="I69" s="15">
        <v>2</v>
      </c>
      <c r="J69" s="16" t="s">
        <v>228</v>
      </c>
      <c r="L69" s="25">
        <v>0</v>
      </c>
      <c r="M69" s="4" t="s">
        <v>196</v>
      </c>
      <c r="N69" s="23" t="s">
        <v>196</v>
      </c>
      <c r="P69" s="20"/>
      <c r="Q69" s="4">
        <v>0.52754145819764298</v>
      </c>
      <c r="R69" s="4">
        <v>0.73816114836828395</v>
      </c>
      <c r="S69" s="21"/>
    </row>
    <row r="70" spans="1:19">
      <c r="A70" s="11" t="s">
        <v>68</v>
      </c>
      <c r="B70" s="12">
        <v>2.94607020339571E-14</v>
      </c>
      <c r="C70" s="4">
        <v>-0.110578278478772</v>
      </c>
      <c r="D70" s="4">
        <v>0.63200000000000001</v>
      </c>
      <c r="E70" s="4">
        <v>0.67300000000000004</v>
      </c>
      <c r="F70" s="12">
        <v>1.5785338756814601E-9</v>
      </c>
      <c r="G70" s="13">
        <v>7</v>
      </c>
      <c r="H70" s="14" t="s">
        <v>5</v>
      </c>
      <c r="I70" s="15">
        <v>1</v>
      </c>
      <c r="J70" s="16" t="s">
        <v>221</v>
      </c>
      <c r="L70" s="25">
        <v>0</v>
      </c>
      <c r="M70" s="4" t="s">
        <v>196</v>
      </c>
      <c r="N70" s="23" t="s">
        <v>196</v>
      </c>
      <c r="P70" s="20"/>
      <c r="Q70" s="4">
        <v>0.95524945734562605</v>
      </c>
      <c r="R70" s="4">
        <v>0.98007640869669199</v>
      </c>
      <c r="S70" s="21"/>
    </row>
    <row r="71" spans="1:19">
      <c r="A71" s="11" t="s">
        <v>263</v>
      </c>
      <c r="B71" s="12">
        <v>3.4933589685256899E-14</v>
      </c>
      <c r="C71" s="4">
        <v>0.13478274572197199</v>
      </c>
      <c r="D71" s="4">
        <v>0.14899999999999999</v>
      </c>
      <c r="E71" s="4">
        <v>0.13200000000000001</v>
      </c>
      <c r="F71" s="12">
        <v>1.8717766689257498E-9</v>
      </c>
      <c r="G71" s="13">
        <v>5</v>
      </c>
      <c r="H71" s="14" t="s">
        <v>5</v>
      </c>
      <c r="I71" s="15">
        <v>2</v>
      </c>
      <c r="J71" s="16" t="s">
        <v>238</v>
      </c>
      <c r="L71" s="25">
        <v>0</v>
      </c>
      <c r="M71" s="4" t="s">
        <v>196</v>
      </c>
      <c r="N71" s="23" t="s">
        <v>196</v>
      </c>
      <c r="P71" s="20"/>
      <c r="Q71" s="4">
        <v>0.54476201407922098</v>
      </c>
      <c r="R71" s="4">
        <v>0.750725401138162</v>
      </c>
      <c r="S71" s="21"/>
    </row>
    <row r="72" spans="1:19">
      <c r="A72" s="11" t="s">
        <v>69</v>
      </c>
      <c r="B72" s="12">
        <v>9.2013939212336801E-14</v>
      </c>
      <c r="C72" s="4">
        <v>-0.129699164354106</v>
      </c>
      <c r="D72" s="4">
        <v>0.05</v>
      </c>
      <c r="E72" s="4">
        <v>0.109</v>
      </c>
      <c r="F72" s="12">
        <v>4.93019887693622E-9</v>
      </c>
      <c r="G72" s="13" t="s">
        <v>3</v>
      </c>
      <c r="H72" s="14" t="s">
        <v>3</v>
      </c>
      <c r="I72" s="15">
        <v>1</v>
      </c>
      <c r="J72" s="16" t="s">
        <v>221</v>
      </c>
      <c r="L72" s="20">
        <v>3</v>
      </c>
      <c r="M72" s="4">
        <v>-0.224640438662294</v>
      </c>
      <c r="N72" s="23">
        <v>4.8531623172398799E-4</v>
      </c>
      <c r="P72" s="20">
        <v>-0.73986090411149497</v>
      </c>
      <c r="Q72" s="4">
        <v>3.2210234390951602E-24</v>
      </c>
      <c r="R72" s="4">
        <v>2.5494400520438199E-20</v>
      </c>
      <c r="S72" s="21" t="s">
        <v>201</v>
      </c>
    </row>
    <row r="73" spans="1:19">
      <c r="A73" s="11" t="s">
        <v>70</v>
      </c>
      <c r="B73" s="12">
        <v>1.6962843734675599E-13</v>
      </c>
      <c r="C73" s="4">
        <v>-0.26162572191538502</v>
      </c>
      <c r="D73" s="4">
        <v>0.58699999999999997</v>
      </c>
      <c r="E73" s="4">
        <v>0.70599999999999996</v>
      </c>
      <c r="F73" s="12">
        <v>9.0888613014765207E-9</v>
      </c>
      <c r="G73" s="13">
        <v>20</v>
      </c>
      <c r="H73" s="14" t="s">
        <v>5</v>
      </c>
      <c r="I73" s="15">
        <v>1</v>
      </c>
      <c r="J73" s="16" t="s">
        <v>221</v>
      </c>
      <c r="L73" s="25">
        <v>0</v>
      </c>
      <c r="M73" s="4" t="s">
        <v>196</v>
      </c>
      <c r="N73" s="23" t="s">
        <v>196</v>
      </c>
      <c r="P73" s="20"/>
      <c r="Q73" s="4">
        <v>0.55598652179798602</v>
      </c>
      <c r="R73" s="4">
        <v>0.75921812910057596</v>
      </c>
      <c r="S73" s="21"/>
    </row>
    <row r="74" spans="1:19">
      <c r="A74" s="11" t="s">
        <v>71</v>
      </c>
      <c r="B74" s="12">
        <v>1.94969061163427E-13</v>
      </c>
      <c r="C74" s="4">
        <v>-0.18877618233941701</v>
      </c>
      <c r="D74" s="4">
        <v>0.35899999999999999</v>
      </c>
      <c r="E74" s="4">
        <v>0.44800000000000001</v>
      </c>
      <c r="F74" s="12">
        <v>1.0446637266197599E-8</v>
      </c>
      <c r="G74" s="13">
        <v>3</v>
      </c>
      <c r="H74" s="14" t="s">
        <v>5</v>
      </c>
      <c r="I74" s="15">
        <v>2</v>
      </c>
      <c r="J74" s="16" t="s">
        <v>228</v>
      </c>
      <c r="L74" s="25">
        <v>0</v>
      </c>
      <c r="M74" s="4" t="s">
        <v>196</v>
      </c>
      <c r="N74" s="23" t="s">
        <v>196</v>
      </c>
      <c r="P74" s="20">
        <v>0.84260963903048802</v>
      </c>
      <c r="Q74" s="4">
        <v>4.2860134484602104E-9</v>
      </c>
      <c r="R74" s="4">
        <v>7.3747383575136099E-7</v>
      </c>
      <c r="S74" s="21" t="s">
        <v>201</v>
      </c>
    </row>
    <row r="75" spans="1:19">
      <c r="A75" s="11" t="s">
        <v>72</v>
      </c>
      <c r="B75" s="12">
        <v>5.1410814101234596E-13</v>
      </c>
      <c r="C75" s="4">
        <v>-0.18018662377667899</v>
      </c>
      <c r="D75" s="4">
        <v>0.155</v>
      </c>
      <c r="E75" s="4">
        <v>0.23100000000000001</v>
      </c>
      <c r="F75" s="12">
        <v>2.7546428303582499E-8</v>
      </c>
      <c r="G75" s="13">
        <v>4</v>
      </c>
      <c r="H75" s="14" t="s">
        <v>5</v>
      </c>
      <c r="I75" s="15">
        <v>1</v>
      </c>
      <c r="J75" s="16" t="s">
        <v>221</v>
      </c>
      <c r="L75" s="25">
        <v>0</v>
      </c>
      <c r="M75" s="4" t="s">
        <v>196</v>
      </c>
      <c r="N75" s="23" t="s">
        <v>196</v>
      </c>
      <c r="P75" s="20">
        <v>-0.200139878531958</v>
      </c>
      <c r="Q75" s="4">
        <v>2.25529130687641E-4</v>
      </c>
      <c r="R75" s="4">
        <v>4.2350250756647096E-3</v>
      </c>
      <c r="S75" s="21" t="s">
        <v>203</v>
      </c>
    </row>
    <row r="76" spans="1:19">
      <c r="A76" s="11" t="s">
        <v>73</v>
      </c>
      <c r="B76" s="12">
        <v>6.1816702680199103E-13</v>
      </c>
      <c r="C76" s="4">
        <v>-0.12055275075969001</v>
      </c>
      <c r="D76" s="4">
        <v>0.23799999999999999</v>
      </c>
      <c r="E76" s="4">
        <v>0.29499999999999998</v>
      </c>
      <c r="F76" s="12">
        <v>3.3122007463077501E-8</v>
      </c>
      <c r="G76" s="13">
        <v>16</v>
      </c>
      <c r="H76" s="14" t="s">
        <v>5</v>
      </c>
      <c r="I76" s="15">
        <v>1</v>
      </c>
      <c r="J76" s="16" t="s">
        <v>221</v>
      </c>
      <c r="L76" s="25">
        <v>0</v>
      </c>
      <c r="M76" s="4" t="s">
        <v>196</v>
      </c>
      <c r="N76" s="23" t="s">
        <v>196</v>
      </c>
      <c r="P76" s="20">
        <v>0.107678089455891</v>
      </c>
      <c r="Q76" s="4">
        <v>1.57200692638968E-2</v>
      </c>
      <c r="R76" s="4">
        <v>8.4786608670353106E-2</v>
      </c>
      <c r="S76" s="21" t="s">
        <v>212</v>
      </c>
    </row>
    <row r="77" spans="1:19">
      <c r="A77" s="11" t="s">
        <v>74</v>
      </c>
      <c r="B77" s="12">
        <v>6.3605647008049295E-13</v>
      </c>
      <c r="C77" s="4">
        <v>0.12811368655831501</v>
      </c>
      <c r="D77" s="4">
        <v>0.51100000000000001</v>
      </c>
      <c r="E77" s="4">
        <v>0.497</v>
      </c>
      <c r="F77" s="12">
        <v>3.4080541723382901E-8</v>
      </c>
      <c r="G77" s="13">
        <v>2</v>
      </c>
      <c r="H77" s="14" t="s">
        <v>5</v>
      </c>
      <c r="I77" s="15">
        <v>1</v>
      </c>
      <c r="J77" s="16" t="s">
        <v>221</v>
      </c>
      <c r="L77" s="25">
        <v>0</v>
      </c>
      <c r="M77" s="4" t="s">
        <v>196</v>
      </c>
      <c r="N77" s="23" t="s">
        <v>196</v>
      </c>
      <c r="P77" s="20">
        <v>0.11346252150590801</v>
      </c>
      <c r="Q77" s="4">
        <v>4.2525689566982102E-4</v>
      </c>
      <c r="R77" s="4">
        <v>6.6983250332868297E-3</v>
      </c>
      <c r="S77" s="21" t="s">
        <v>203</v>
      </c>
    </row>
    <row r="78" spans="1:19">
      <c r="A78" s="11" t="s">
        <v>75</v>
      </c>
      <c r="B78" s="12">
        <v>7.9225836713104403E-13</v>
      </c>
      <c r="C78" s="4">
        <v>-0.24345250690135201</v>
      </c>
      <c r="D78" s="4">
        <v>0.29899999999999999</v>
      </c>
      <c r="E78" s="4">
        <v>0.41099999999999998</v>
      </c>
      <c r="F78" s="12">
        <v>4.24499955692485E-8</v>
      </c>
      <c r="G78" s="13">
        <v>19</v>
      </c>
      <c r="H78" s="14" t="s">
        <v>5</v>
      </c>
      <c r="I78" s="15">
        <v>1</v>
      </c>
      <c r="J78" s="16" t="s">
        <v>221</v>
      </c>
      <c r="L78" s="25">
        <v>0</v>
      </c>
      <c r="M78" s="4" t="s">
        <v>196</v>
      </c>
      <c r="N78" s="23" t="s">
        <v>196</v>
      </c>
      <c r="P78" s="20">
        <v>0.33470638472912001</v>
      </c>
      <c r="Q78" s="4">
        <v>1.83300323258535E-3</v>
      </c>
      <c r="R78" s="4">
        <v>1.9267225213696001E-2</v>
      </c>
      <c r="S78" s="21" t="s">
        <v>202</v>
      </c>
    </row>
    <row r="79" spans="1:19">
      <c r="A79" s="11" t="s">
        <v>76</v>
      </c>
      <c r="B79" s="12">
        <v>8.8858372230101696E-13</v>
      </c>
      <c r="C79" s="4">
        <v>-0.15024292999617</v>
      </c>
      <c r="D79" s="4">
        <v>5.8000000000000003E-2</v>
      </c>
      <c r="E79" s="4">
        <v>0.115</v>
      </c>
      <c r="F79" s="12">
        <v>4.7611204424610801E-8</v>
      </c>
      <c r="G79" s="13">
        <v>4</v>
      </c>
      <c r="H79" s="14" t="s">
        <v>5</v>
      </c>
      <c r="I79" s="15">
        <v>1</v>
      </c>
      <c r="J79" s="16" t="s">
        <v>221</v>
      </c>
      <c r="L79" s="25">
        <v>0</v>
      </c>
      <c r="M79" s="4" t="s">
        <v>196</v>
      </c>
      <c r="N79" s="23" t="s">
        <v>196</v>
      </c>
      <c r="P79" s="20"/>
      <c r="Q79" s="4">
        <v>0.53708634368980201</v>
      </c>
      <c r="R79" s="4">
        <v>0.74498586338481299</v>
      </c>
      <c r="S79" s="21"/>
    </row>
    <row r="80" spans="1:19">
      <c r="A80" s="11" t="s">
        <v>77</v>
      </c>
      <c r="B80" s="12">
        <v>1.0562905750158801E-12</v>
      </c>
      <c r="C80" s="4">
        <v>-0.17490013569946999</v>
      </c>
      <c r="D80" s="4">
        <v>5.8000000000000003E-2</v>
      </c>
      <c r="E80" s="4">
        <v>0.122</v>
      </c>
      <c r="F80" s="12">
        <v>5.6597105299925801E-8</v>
      </c>
      <c r="G80" s="13">
        <v>12</v>
      </c>
      <c r="H80" s="14" t="s">
        <v>5</v>
      </c>
      <c r="I80" s="15">
        <v>1</v>
      </c>
      <c r="J80" s="16" t="s">
        <v>221</v>
      </c>
      <c r="L80" s="25">
        <v>0</v>
      </c>
      <c r="M80" s="4" t="s">
        <v>196</v>
      </c>
      <c r="N80" s="23" t="s">
        <v>196</v>
      </c>
      <c r="P80" s="20">
        <v>0.185873796057344</v>
      </c>
      <c r="Q80" s="4">
        <v>4.2814452926698103E-2</v>
      </c>
      <c r="R80" s="4">
        <v>0.16640137241090899</v>
      </c>
      <c r="S80" s="21"/>
    </row>
    <row r="81" spans="1:19">
      <c r="A81" s="11" t="s">
        <v>78</v>
      </c>
      <c r="B81" s="12">
        <v>1.0994386706199501E-12</v>
      </c>
      <c r="C81" s="4">
        <v>-0.157248317264613</v>
      </c>
      <c r="D81" s="4">
        <v>0.16700000000000001</v>
      </c>
      <c r="E81" s="4">
        <v>0.20899999999999999</v>
      </c>
      <c r="F81" s="12">
        <v>5.8909023410487299E-8</v>
      </c>
      <c r="G81" s="13">
        <v>5</v>
      </c>
      <c r="H81" s="14" t="s">
        <v>5</v>
      </c>
      <c r="I81" s="15">
        <v>1</v>
      </c>
      <c r="J81" s="16" t="s">
        <v>221</v>
      </c>
      <c r="L81" s="25">
        <v>0</v>
      </c>
      <c r="M81" s="4" t="s">
        <v>196</v>
      </c>
      <c r="N81" s="23" t="s">
        <v>196</v>
      </c>
      <c r="P81" s="20">
        <v>0.24699097664268799</v>
      </c>
      <c r="Q81" s="4">
        <v>2.43444840458214E-3</v>
      </c>
      <c r="R81" s="4">
        <v>2.31694868674013E-2</v>
      </c>
      <c r="S81" s="21" t="s">
        <v>202</v>
      </c>
    </row>
    <row r="82" spans="1:19">
      <c r="A82" s="11" t="s">
        <v>79</v>
      </c>
      <c r="B82" s="12">
        <v>1.2285737770752401E-12</v>
      </c>
      <c r="C82" s="4">
        <v>-0.15312223355614399</v>
      </c>
      <c r="D82" s="4">
        <v>0.68300000000000005</v>
      </c>
      <c r="E82" s="4">
        <v>0.76600000000000001</v>
      </c>
      <c r="F82" s="12">
        <v>6.5828211549468496E-8</v>
      </c>
      <c r="G82" s="13">
        <v>1</v>
      </c>
      <c r="H82" s="14" t="s">
        <v>5</v>
      </c>
      <c r="I82" s="15">
        <v>3</v>
      </c>
      <c r="J82" s="16" t="s">
        <v>231</v>
      </c>
      <c r="L82" s="25">
        <v>0</v>
      </c>
      <c r="M82" s="4" t="s">
        <v>196</v>
      </c>
      <c r="N82" s="23" t="s">
        <v>196</v>
      </c>
      <c r="P82" s="20">
        <v>0.180690868383346</v>
      </c>
      <c r="Q82" s="4">
        <v>7.7927936769847696E-3</v>
      </c>
      <c r="R82" s="4">
        <v>5.2853437834905301E-2</v>
      </c>
      <c r="S82" s="21" t="s">
        <v>212</v>
      </c>
    </row>
    <row r="83" spans="1:19">
      <c r="A83" s="11" t="s">
        <v>80</v>
      </c>
      <c r="B83" s="12">
        <v>1.37251623619753E-12</v>
      </c>
      <c r="C83" s="4">
        <v>-0.111976255949245</v>
      </c>
      <c r="D83" s="4">
        <v>0.64600000000000002</v>
      </c>
      <c r="E83" s="4">
        <v>0.69899999999999995</v>
      </c>
      <c r="F83" s="12">
        <v>7.3540792451700102E-8</v>
      </c>
      <c r="G83" s="13">
        <v>7</v>
      </c>
      <c r="H83" s="14" t="s">
        <v>5</v>
      </c>
      <c r="I83" s="15">
        <v>1</v>
      </c>
      <c r="J83" s="16" t="s">
        <v>221</v>
      </c>
      <c r="L83" s="25">
        <v>0</v>
      </c>
      <c r="M83" s="4" t="s">
        <v>196</v>
      </c>
      <c r="N83" s="23" t="s">
        <v>196</v>
      </c>
      <c r="P83" s="20"/>
      <c r="Q83" s="4" t="s">
        <v>196</v>
      </c>
      <c r="R83" s="4" t="s">
        <v>196</v>
      </c>
      <c r="S83" s="21"/>
    </row>
    <row r="84" spans="1:19">
      <c r="A84" s="11" t="s">
        <v>81</v>
      </c>
      <c r="B84" s="12">
        <v>1.4564214882698499E-12</v>
      </c>
      <c r="C84" s="4">
        <v>-0.17148952357529701</v>
      </c>
      <c r="D84" s="4">
        <v>0.21299999999999999</v>
      </c>
      <c r="E84" s="4">
        <v>0.28999999999999998</v>
      </c>
      <c r="F84" s="12">
        <v>7.80365197629867E-8</v>
      </c>
      <c r="G84" s="13">
        <v>8</v>
      </c>
      <c r="H84" s="14" t="s">
        <v>5</v>
      </c>
      <c r="I84" s="15">
        <v>1</v>
      </c>
      <c r="J84" s="16" t="s">
        <v>221</v>
      </c>
      <c r="L84" s="25">
        <v>0</v>
      </c>
      <c r="M84" s="4" t="s">
        <v>196</v>
      </c>
      <c r="N84" s="23" t="s">
        <v>196</v>
      </c>
      <c r="P84" s="20"/>
      <c r="Q84" s="4" t="s">
        <v>196</v>
      </c>
      <c r="R84" s="4" t="s">
        <v>196</v>
      </c>
      <c r="S84" s="21"/>
    </row>
    <row r="85" spans="1:19">
      <c r="A85" s="11" t="s">
        <v>82</v>
      </c>
      <c r="B85" s="12">
        <v>2.1618229767807699E-12</v>
      </c>
      <c r="C85" s="4">
        <v>-0.229666181274224</v>
      </c>
      <c r="D85" s="4">
        <v>6.0999999999999999E-2</v>
      </c>
      <c r="E85" s="4">
        <v>0.13600000000000001</v>
      </c>
      <c r="F85" s="12">
        <v>1.1583263691889E-7</v>
      </c>
      <c r="G85" s="13">
        <v>2</v>
      </c>
      <c r="H85" s="14" t="s">
        <v>5</v>
      </c>
      <c r="I85" s="15">
        <v>1</v>
      </c>
      <c r="J85" s="16" t="s">
        <v>221</v>
      </c>
      <c r="L85" s="25">
        <v>0</v>
      </c>
      <c r="M85" s="4" t="s">
        <v>196</v>
      </c>
      <c r="N85" s="23" t="s">
        <v>196</v>
      </c>
      <c r="P85" s="20"/>
      <c r="Q85" s="4">
        <v>0.45444789596810897</v>
      </c>
      <c r="R85" s="4">
        <v>0.68179050386502005</v>
      </c>
      <c r="S85" s="21"/>
    </row>
    <row r="86" spans="1:19">
      <c r="A86" s="11" t="s">
        <v>83</v>
      </c>
      <c r="B86" s="12">
        <v>2.1987967130415101E-12</v>
      </c>
      <c r="C86" s="4">
        <v>-0.337247748266717</v>
      </c>
      <c r="D86" s="4">
        <v>9.9000000000000005E-2</v>
      </c>
      <c r="E86" s="4">
        <v>0.17399999999999999</v>
      </c>
      <c r="F86" s="12">
        <v>1.1781372668147699E-7</v>
      </c>
      <c r="G86" s="13">
        <v>12</v>
      </c>
      <c r="H86" s="14" t="s">
        <v>5</v>
      </c>
      <c r="I86" s="15">
        <v>1</v>
      </c>
      <c r="J86" s="16" t="s">
        <v>221</v>
      </c>
      <c r="L86" s="25">
        <v>0</v>
      </c>
      <c r="M86" s="4" t="s">
        <v>196</v>
      </c>
      <c r="N86" s="23" t="s">
        <v>196</v>
      </c>
      <c r="P86" s="20"/>
      <c r="Q86" s="4">
        <v>0.98277356167923602</v>
      </c>
      <c r="R86" s="4">
        <v>0.99153930660358003</v>
      </c>
      <c r="S86" s="21"/>
    </row>
    <row r="87" spans="1:19">
      <c r="A87" s="11" t="s">
        <v>84</v>
      </c>
      <c r="B87" s="12">
        <v>4.0191054538547303E-12</v>
      </c>
      <c r="C87" s="4">
        <v>-0.22216657265072801</v>
      </c>
      <c r="D87" s="4">
        <v>6.8000000000000005E-2</v>
      </c>
      <c r="E87" s="4">
        <v>0.126</v>
      </c>
      <c r="F87" s="12">
        <v>2.1534768932299001E-7</v>
      </c>
      <c r="G87" s="13">
        <v>1</v>
      </c>
      <c r="H87" s="14" t="s">
        <v>5</v>
      </c>
      <c r="I87" s="15">
        <v>1</v>
      </c>
      <c r="J87" s="16" t="s">
        <v>221</v>
      </c>
      <c r="L87" s="25">
        <v>0</v>
      </c>
      <c r="M87" s="4" t="s">
        <v>196</v>
      </c>
      <c r="N87" s="23" t="s">
        <v>196</v>
      </c>
      <c r="P87" s="20"/>
      <c r="Q87" s="4">
        <v>7.0418441398937395E-2</v>
      </c>
      <c r="R87" s="4">
        <v>0.227262778255898</v>
      </c>
      <c r="S87" s="21"/>
    </row>
    <row r="88" spans="1:19">
      <c r="A88" s="11" t="s">
        <v>85</v>
      </c>
      <c r="B88" s="12">
        <v>5.4046948681243702E-12</v>
      </c>
      <c r="C88" s="4">
        <v>-0.187666515238092</v>
      </c>
      <c r="D88" s="4">
        <v>0.65300000000000002</v>
      </c>
      <c r="E88" s="4">
        <v>0.751</v>
      </c>
      <c r="F88" s="12">
        <v>2.8958895572897202E-7</v>
      </c>
      <c r="G88" s="13">
        <v>6</v>
      </c>
      <c r="H88" s="14" t="s">
        <v>5</v>
      </c>
      <c r="I88" s="15">
        <v>1</v>
      </c>
      <c r="J88" s="16" t="s">
        <v>221</v>
      </c>
      <c r="L88" s="25">
        <v>0</v>
      </c>
      <c r="M88" s="4" t="s">
        <v>196</v>
      </c>
      <c r="N88" s="23" t="s">
        <v>196</v>
      </c>
      <c r="P88" s="20"/>
      <c r="Q88" s="4">
        <v>0.81464997111697202</v>
      </c>
      <c r="R88" s="4">
        <v>0.91408484851018301</v>
      </c>
      <c r="S88" s="21"/>
    </row>
    <row r="89" spans="1:19">
      <c r="A89" s="11" t="s">
        <v>86</v>
      </c>
      <c r="B89" s="12">
        <v>5.7814844368877E-12</v>
      </c>
      <c r="C89" s="4">
        <v>0.24128122859728501</v>
      </c>
      <c r="D89" s="4">
        <v>0.78600000000000003</v>
      </c>
      <c r="E89" s="4">
        <v>0.77900000000000003</v>
      </c>
      <c r="F89" s="12">
        <v>3.0977771761288E-7</v>
      </c>
      <c r="G89" s="13">
        <v>15</v>
      </c>
      <c r="H89" s="14" t="s">
        <v>5</v>
      </c>
      <c r="I89" s="15">
        <v>1</v>
      </c>
      <c r="J89" s="16" t="s">
        <v>221</v>
      </c>
      <c r="L89" s="25">
        <v>0</v>
      </c>
      <c r="M89" s="4" t="s">
        <v>196</v>
      </c>
      <c r="N89" s="23" t="s">
        <v>196</v>
      </c>
      <c r="P89" s="20">
        <v>0.171962988034639</v>
      </c>
      <c r="Q89" s="4">
        <v>2.81115908176376E-3</v>
      </c>
      <c r="R89" s="4">
        <v>2.56932149332104E-2</v>
      </c>
      <c r="S89" s="21" t="s">
        <v>202</v>
      </c>
    </row>
    <row r="90" spans="1:19">
      <c r="A90" s="11" t="s">
        <v>87</v>
      </c>
      <c r="B90" s="12">
        <v>6.3926582715193699E-12</v>
      </c>
      <c r="C90" s="4">
        <v>-0.128440966432952</v>
      </c>
      <c r="D90" s="4">
        <v>8.1000000000000003E-2</v>
      </c>
      <c r="E90" s="4">
        <v>0.13300000000000001</v>
      </c>
      <c r="F90" s="12">
        <v>3.4252502284628002E-7</v>
      </c>
      <c r="G90" s="13">
        <v>8</v>
      </c>
      <c r="H90" s="14" t="s">
        <v>5</v>
      </c>
      <c r="I90" s="15">
        <v>2</v>
      </c>
      <c r="J90" s="16" t="s">
        <v>245</v>
      </c>
      <c r="L90" s="17">
        <v>1</v>
      </c>
      <c r="M90" s="18">
        <v>0.60221045413674101</v>
      </c>
      <c r="N90" s="19">
        <v>2.4747218464384298E-3</v>
      </c>
      <c r="O90" s="18"/>
      <c r="P90" s="20"/>
      <c r="Q90" s="4">
        <v>0.188305137834272</v>
      </c>
      <c r="R90" s="4">
        <v>0.41431511331385601</v>
      </c>
      <c r="S90" s="21"/>
    </row>
    <row r="91" spans="1:19">
      <c r="A91" s="11" t="s">
        <v>88</v>
      </c>
      <c r="B91" s="12">
        <v>6.6070981815289097E-12</v>
      </c>
      <c r="C91" s="4">
        <v>-0.23081241705949801</v>
      </c>
      <c r="D91" s="4">
        <v>6.8000000000000005E-2</v>
      </c>
      <c r="E91" s="4">
        <v>0.159</v>
      </c>
      <c r="F91" s="12">
        <v>3.5401492766450101E-7</v>
      </c>
      <c r="G91" s="13">
        <v>2</v>
      </c>
      <c r="H91" s="14" t="s">
        <v>5</v>
      </c>
      <c r="I91" s="15">
        <v>1</v>
      </c>
      <c r="J91" s="16" t="s">
        <v>221</v>
      </c>
      <c r="L91" s="25">
        <v>0</v>
      </c>
      <c r="M91" s="4" t="s">
        <v>196</v>
      </c>
      <c r="N91" s="23" t="s">
        <v>196</v>
      </c>
      <c r="P91" s="20"/>
      <c r="Q91" s="4">
        <v>0.721781283097511</v>
      </c>
      <c r="R91" s="4">
        <v>0.86265907177676004</v>
      </c>
      <c r="S91" s="21"/>
    </row>
    <row r="92" spans="1:19">
      <c r="A92" s="11" t="s">
        <v>89</v>
      </c>
      <c r="B92" s="12">
        <v>7.2815709815776201E-12</v>
      </c>
      <c r="C92" s="4">
        <v>-0.48903258189846099</v>
      </c>
      <c r="D92" s="4">
        <v>0.25700000000000001</v>
      </c>
      <c r="E92" s="4">
        <v>0.39400000000000002</v>
      </c>
      <c r="F92" s="12">
        <v>3.90153854763911E-7</v>
      </c>
      <c r="G92" s="13">
        <v>14</v>
      </c>
      <c r="H92" s="14" t="s">
        <v>5</v>
      </c>
      <c r="I92" s="15">
        <v>3</v>
      </c>
      <c r="J92" s="16" t="s">
        <v>246</v>
      </c>
      <c r="L92" s="25">
        <v>0</v>
      </c>
      <c r="M92" s="4" t="s">
        <v>196</v>
      </c>
      <c r="N92" s="23" t="s">
        <v>196</v>
      </c>
      <c r="P92" s="20"/>
      <c r="Q92" s="4" t="s">
        <v>196</v>
      </c>
      <c r="R92" s="4" t="s">
        <v>196</v>
      </c>
      <c r="S92" s="21"/>
    </row>
    <row r="93" spans="1:19">
      <c r="A93" s="11" t="s">
        <v>90</v>
      </c>
      <c r="B93" s="12">
        <v>1.2085293146574799E-11</v>
      </c>
      <c r="C93" s="4">
        <v>-0.244131668702258</v>
      </c>
      <c r="D93" s="4">
        <v>6.2E-2</v>
      </c>
      <c r="E93" s="4">
        <v>0.14399999999999999</v>
      </c>
      <c r="F93" s="12">
        <v>6.47542092086624E-7</v>
      </c>
      <c r="G93" s="13">
        <v>6</v>
      </c>
      <c r="H93" s="14" t="s">
        <v>5</v>
      </c>
      <c r="I93" s="15">
        <v>2</v>
      </c>
      <c r="J93" s="16" t="s">
        <v>228</v>
      </c>
      <c r="L93" s="25">
        <v>0</v>
      </c>
      <c r="M93" s="4" t="s">
        <v>196</v>
      </c>
      <c r="N93" s="23" t="s">
        <v>196</v>
      </c>
      <c r="P93" s="20"/>
      <c r="Q93" s="4">
        <v>0.75606657393533105</v>
      </c>
      <c r="R93" s="4">
        <v>0.88341702578951098</v>
      </c>
      <c r="S93" s="21"/>
    </row>
    <row r="94" spans="1:19">
      <c r="A94" s="11" t="s">
        <v>91</v>
      </c>
      <c r="B94" s="12">
        <v>1.58400192303803E-11</v>
      </c>
      <c r="C94" s="4">
        <v>0.206376087448185</v>
      </c>
      <c r="D94" s="4">
        <v>0.63500000000000001</v>
      </c>
      <c r="E94" s="4">
        <v>0.56599999999999995</v>
      </c>
      <c r="F94" s="12">
        <v>8.48724070383007E-7</v>
      </c>
      <c r="G94" s="13">
        <v>1</v>
      </c>
      <c r="H94" s="14" t="s">
        <v>5</v>
      </c>
      <c r="I94" s="15">
        <v>1</v>
      </c>
      <c r="J94" s="16" t="s">
        <v>221</v>
      </c>
      <c r="L94" s="25">
        <v>0</v>
      </c>
      <c r="M94" s="4" t="s">
        <v>196</v>
      </c>
      <c r="N94" s="23" t="s">
        <v>196</v>
      </c>
      <c r="P94" s="20"/>
      <c r="Q94" s="4" t="s">
        <v>196</v>
      </c>
      <c r="R94" s="4" t="s">
        <v>196</v>
      </c>
      <c r="S94" s="21"/>
    </row>
    <row r="95" spans="1:19">
      <c r="A95" s="11" t="s">
        <v>92</v>
      </c>
      <c r="B95" s="12">
        <v>2.0313141533170899E-11</v>
      </c>
      <c r="C95" s="4">
        <v>-0.51676581235372199</v>
      </c>
      <c r="D95" s="4">
        <v>6.0999999999999999E-2</v>
      </c>
      <c r="E95" s="4">
        <v>0.13900000000000001</v>
      </c>
      <c r="F95" s="12">
        <v>1.08839843648883E-6</v>
      </c>
      <c r="G95" s="13">
        <v>1</v>
      </c>
      <c r="H95" s="14" t="s">
        <v>5</v>
      </c>
      <c r="I95" s="15">
        <v>1</v>
      </c>
      <c r="J95" s="16" t="s">
        <v>222</v>
      </c>
      <c r="L95" s="25">
        <v>0</v>
      </c>
      <c r="M95" s="4" t="s">
        <v>196</v>
      </c>
      <c r="N95" s="23" t="s">
        <v>196</v>
      </c>
      <c r="P95" s="20"/>
      <c r="Q95" s="4" t="s">
        <v>196</v>
      </c>
      <c r="R95" s="4" t="s">
        <v>196</v>
      </c>
      <c r="S95" s="21"/>
    </row>
    <row r="96" spans="1:19">
      <c r="A96" s="11" t="s">
        <v>93</v>
      </c>
      <c r="B96" s="12">
        <v>2.3081639478422899E-11</v>
      </c>
      <c r="C96" s="4">
        <v>0.13213130783923299</v>
      </c>
      <c r="D96" s="4">
        <v>0.14099999999999999</v>
      </c>
      <c r="E96" s="4">
        <v>0.108</v>
      </c>
      <c r="F96" s="12">
        <v>1.2367373248933801E-6</v>
      </c>
      <c r="G96" s="13">
        <v>4</v>
      </c>
      <c r="H96" s="14" t="s">
        <v>5</v>
      </c>
      <c r="I96" s="15">
        <v>0</v>
      </c>
      <c r="J96" s="16" t="s">
        <v>196</v>
      </c>
      <c r="L96" s="25">
        <v>0</v>
      </c>
      <c r="M96" s="4" t="s">
        <v>196</v>
      </c>
      <c r="N96" s="23" t="s">
        <v>196</v>
      </c>
      <c r="P96" s="20">
        <v>0.138190108339387</v>
      </c>
      <c r="Q96" s="4">
        <v>4.2161052121763E-2</v>
      </c>
      <c r="R96" s="4">
        <v>0.16487387724493799</v>
      </c>
      <c r="S96" s="21"/>
    </row>
    <row r="97" spans="1:19">
      <c r="A97" s="11" t="s">
        <v>94</v>
      </c>
      <c r="B97" s="12">
        <v>2.48799967344104E-11</v>
      </c>
      <c r="C97" s="4">
        <v>-0.109356400880535</v>
      </c>
      <c r="D97" s="4">
        <v>8.3000000000000004E-2</v>
      </c>
      <c r="E97" s="4">
        <v>0.11600000000000001</v>
      </c>
      <c r="F97" s="12">
        <v>1.3330951050264401E-6</v>
      </c>
      <c r="G97" s="13">
        <v>2</v>
      </c>
      <c r="H97" s="14" t="s">
        <v>5</v>
      </c>
      <c r="I97" s="15">
        <v>1</v>
      </c>
      <c r="J97" s="16" t="s">
        <v>221</v>
      </c>
      <c r="L97" s="25">
        <v>0</v>
      </c>
      <c r="M97" s="4" t="s">
        <v>196</v>
      </c>
      <c r="N97" s="23" t="s">
        <v>196</v>
      </c>
      <c r="P97" s="20"/>
      <c r="Q97" s="4">
        <v>0.399062207379418</v>
      </c>
      <c r="R97" s="4">
        <v>0.63431199450729203</v>
      </c>
      <c r="S97" s="21"/>
    </row>
    <row r="98" spans="1:19">
      <c r="A98" s="11" t="s">
        <v>95</v>
      </c>
      <c r="B98" s="12">
        <v>3.4265200308397602E-11</v>
      </c>
      <c r="C98" s="4">
        <v>-0.16200880271284501</v>
      </c>
      <c r="D98" s="4">
        <v>0.39600000000000002</v>
      </c>
      <c r="E98" s="4">
        <v>0.49299999999999999</v>
      </c>
      <c r="F98" s="12">
        <v>1.83596369772425E-6</v>
      </c>
      <c r="G98" s="13">
        <v>10</v>
      </c>
      <c r="H98" s="14" t="s">
        <v>5</v>
      </c>
      <c r="I98" s="15">
        <v>1</v>
      </c>
      <c r="J98" s="16" t="s">
        <v>221</v>
      </c>
      <c r="L98" s="25">
        <v>0</v>
      </c>
      <c r="M98" s="4" t="s">
        <v>196</v>
      </c>
      <c r="N98" s="23" t="s">
        <v>196</v>
      </c>
      <c r="P98" s="20">
        <v>-0.29602315505871601</v>
      </c>
      <c r="Q98" s="4">
        <v>6.35973165382641E-5</v>
      </c>
      <c r="R98" s="4">
        <v>1.67233475216067E-3</v>
      </c>
      <c r="S98" s="21" t="s">
        <v>203</v>
      </c>
    </row>
    <row r="99" spans="1:19">
      <c r="A99" s="11" t="s">
        <v>96</v>
      </c>
      <c r="B99" s="12">
        <v>3.5563777621516002E-11</v>
      </c>
      <c r="C99" s="4">
        <v>-0.19014068557656999</v>
      </c>
      <c r="D99" s="4">
        <v>0.46700000000000003</v>
      </c>
      <c r="E99" s="4">
        <v>0.54900000000000004</v>
      </c>
      <c r="F99" s="12">
        <v>1.90554276873845E-6</v>
      </c>
      <c r="G99" s="13">
        <v>3</v>
      </c>
      <c r="H99" s="14" t="s">
        <v>5</v>
      </c>
      <c r="I99" s="15">
        <v>1</v>
      </c>
      <c r="J99" s="16" t="s">
        <v>221</v>
      </c>
      <c r="L99" s="25">
        <v>0</v>
      </c>
      <c r="M99" s="4" t="s">
        <v>196</v>
      </c>
      <c r="N99" s="23" t="s">
        <v>196</v>
      </c>
      <c r="P99" s="20"/>
      <c r="Q99" s="4">
        <v>0.21302149477725901</v>
      </c>
      <c r="R99" s="4">
        <v>0.44540090639598601</v>
      </c>
      <c r="S99" s="21"/>
    </row>
    <row r="100" spans="1:19">
      <c r="A100" s="11" t="s">
        <v>97</v>
      </c>
      <c r="B100" s="12">
        <v>6.7123276143994103E-11</v>
      </c>
      <c r="C100" s="4">
        <v>-0.25031028079329398</v>
      </c>
      <c r="D100" s="4">
        <v>0.16900000000000001</v>
      </c>
      <c r="E100" s="4">
        <v>0.25900000000000001</v>
      </c>
      <c r="F100" s="12">
        <v>3.5965322590713498E-6</v>
      </c>
      <c r="G100" s="13">
        <v>22</v>
      </c>
      <c r="H100" s="14" t="s">
        <v>5</v>
      </c>
      <c r="I100" s="15">
        <v>1</v>
      </c>
      <c r="J100" s="16" t="s">
        <v>221</v>
      </c>
      <c r="L100" s="25">
        <v>0</v>
      </c>
      <c r="M100" s="4" t="s">
        <v>196</v>
      </c>
      <c r="N100" s="23" t="s">
        <v>196</v>
      </c>
      <c r="P100" s="20">
        <v>0.47150067339883001</v>
      </c>
      <c r="Q100" s="4">
        <v>2.6518805651347399E-5</v>
      </c>
      <c r="R100" s="4">
        <v>8.6734027574551602E-4</v>
      </c>
      <c r="S100" s="21" t="s">
        <v>201</v>
      </c>
    </row>
    <row r="101" spans="1:19">
      <c r="A101" s="11" t="s">
        <v>98</v>
      </c>
      <c r="B101" s="12">
        <v>1.43408362732841E-10</v>
      </c>
      <c r="C101" s="4">
        <v>-0.109904333085178</v>
      </c>
      <c r="D101" s="4">
        <v>4.8000000000000001E-2</v>
      </c>
      <c r="E101" s="4">
        <v>8.6999999999999994E-2</v>
      </c>
      <c r="F101" s="12">
        <v>7.6839634835883603E-6</v>
      </c>
      <c r="G101" s="13">
        <v>17</v>
      </c>
      <c r="H101" s="14" t="s">
        <v>5</v>
      </c>
      <c r="I101" s="15">
        <v>1</v>
      </c>
      <c r="J101" s="16" t="s">
        <v>221</v>
      </c>
      <c r="L101" s="25">
        <v>0</v>
      </c>
      <c r="M101" s="4" t="s">
        <v>196</v>
      </c>
      <c r="N101" s="23" t="s">
        <v>196</v>
      </c>
      <c r="P101" s="20">
        <v>-0.32966307508778703</v>
      </c>
      <c r="Q101" s="4">
        <v>2.47722479340045E-4</v>
      </c>
      <c r="R101" s="4">
        <v>4.5545259558105898E-3</v>
      </c>
      <c r="S101" s="21" t="s">
        <v>203</v>
      </c>
    </row>
    <row r="102" spans="1:19">
      <c r="A102" s="11" t="s">
        <v>99</v>
      </c>
      <c r="B102" s="12">
        <v>1.5757640446534899E-10</v>
      </c>
      <c r="C102" s="4">
        <v>-0.54952083676581698</v>
      </c>
      <c r="D102" s="4">
        <v>0.126</v>
      </c>
      <c r="E102" s="4">
        <v>0.24399999999999999</v>
      </c>
      <c r="F102" s="12">
        <v>8.4431013276578803E-6</v>
      </c>
      <c r="G102" s="13">
        <v>2</v>
      </c>
      <c r="H102" s="14" t="s">
        <v>5</v>
      </c>
      <c r="I102" s="15">
        <v>2</v>
      </c>
      <c r="J102" s="16" t="s">
        <v>229</v>
      </c>
      <c r="L102" s="25">
        <v>0</v>
      </c>
      <c r="M102" s="4" t="s">
        <v>196</v>
      </c>
      <c r="N102" s="23" t="s">
        <v>196</v>
      </c>
      <c r="P102" s="20">
        <v>-0.35430346429693499</v>
      </c>
      <c r="Q102" s="4">
        <v>4.42974325297472E-3</v>
      </c>
      <c r="R102" s="4">
        <v>3.53798363746669E-2</v>
      </c>
      <c r="S102" s="21" t="s">
        <v>202</v>
      </c>
    </row>
    <row r="103" spans="1:19">
      <c r="A103" s="11" t="s">
        <v>100</v>
      </c>
      <c r="B103" s="12">
        <v>1.7329925147089999E-10</v>
      </c>
      <c r="C103" s="4">
        <v>0.33628651165368001</v>
      </c>
      <c r="D103" s="4">
        <v>0.81599999999999995</v>
      </c>
      <c r="E103" s="4">
        <v>0.84299999999999997</v>
      </c>
      <c r="F103" s="12">
        <v>9.2855471930623E-6</v>
      </c>
      <c r="G103" s="13" t="s">
        <v>44</v>
      </c>
      <c r="H103" s="14" t="s">
        <v>44</v>
      </c>
      <c r="I103" s="15">
        <v>2</v>
      </c>
      <c r="J103" s="16" t="s">
        <v>228</v>
      </c>
      <c r="L103" s="25">
        <v>0</v>
      </c>
      <c r="M103" s="4" t="s">
        <v>196</v>
      </c>
      <c r="N103" s="23" t="s">
        <v>196</v>
      </c>
      <c r="P103" s="20"/>
      <c r="Q103" s="4">
        <v>7.7001291574306893E-2</v>
      </c>
      <c r="R103" s="4">
        <v>0.24146799635920699</v>
      </c>
      <c r="S103" s="21"/>
    </row>
    <row r="104" spans="1:19">
      <c r="A104" s="11" t="s">
        <v>101</v>
      </c>
      <c r="B104" s="12">
        <v>1.7781464041779499E-10</v>
      </c>
      <c r="C104" s="4">
        <v>-0.153087029225349</v>
      </c>
      <c r="D104" s="4">
        <v>0.76300000000000001</v>
      </c>
      <c r="E104" s="4">
        <v>0.80900000000000005</v>
      </c>
      <c r="F104" s="12">
        <v>9.5274862482258494E-6</v>
      </c>
      <c r="G104" s="13">
        <v>13</v>
      </c>
      <c r="H104" s="14" t="s">
        <v>5</v>
      </c>
      <c r="I104" s="15">
        <v>1</v>
      </c>
      <c r="J104" s="16" t="s">
        <v>221</v>
      </c>
      <c r="L104" s="25">
        <v>0</v>
      </c>
      <c r="M104" s="4" t="s">
        <v>196</v>
      </c>
      <c r="N104" s="23" t="s">
        <v>196</v>
      </c>
      <c r="P104" s="20">
        <v>0.38578817439649399</v>
      </c>
      <c r="Q104" s="4">
        <v>3.2454983835399698E-6</v>
      </c>
      <c r="R104" s="4">
        <v>1.70119998051118E-4</v>
      </c>
      <c r="S104" s="21" t="s">
        <v>203</v>
      </c>
    </row>
    <row r="105" spans="1:19">
      <c r="A105" s="11" t="s">
        <v>102</v>
      </c>
      <c r="B105" s="12">
        <v>2.37341439626358E-10</v>
      </c>
      <c r="C105" s="4">
        <v>-0.41727234817335901</v>
      </c>
      <c r="D105" s="4">
        <v>7.4999999999999997E-2</v>
      </c>
      <c r="E105" s="4">
        <v>0.14699999999999999</v>
      </c>
      <c r="F105" s="12">
        <v>1.27169916766199E-5</v>
      </c>
      <c r="G105" s="13">
        <v>10</v>
      </c>
      <c r="H105" s="14" t="s">
        <v>5</v>
      </c>
      <c r="I105" s="15">
        <v>1</v>
      </c>
      <c r="J105" s="16" t="s">
        <v>221</v>
      </c>
      <c r="L105" s="25">
        <v>0</v>
      </c>
      <c r="M105" s="4" t="s">
        <v>196</v>
      </c>
      <c r="N105" s="23" t="s">
        <v>196</v>
      </c>
      <c r="P105" s="20"/>
      <c r="Q105" s="4" t="s">
        <v>196</v>
      </c>
      <c r="R105" s="4" t="s">
        <v>196</v>
      </c>
      <c r="S105" s="21"/>
    </row>
    <row r="106" spans="1:19">
      <c r="A106" s="11" t="s">
        <v>103</v>
      </c>
      <c r="B106" s="12">
        <v>2.6937351408804699E-10</v>
      </c>
      <c r="C106" s="4">
        <v>0.15456291137349701</v>
      </c>
      <c r="D106" s="4">
        <v>0.86499999999999999</v>
      </c>
      <c r="E106" s="4">
        <v>0.89</v>
      </c>
      <c r="F106" s="12">
        <v>1.44333022583517E-5</v>
      </c>
      <c r="G106" s="13">
        <v>15</v>
      </c>
      <c r="H106" s="14" t="s">
        <v>5</v>
      </c>
      <c r="I106" s="15">
        <v>1</v>
      </c>
      <c r="J106" s="16" t="s">
        <v>221</v>
      </c>
      <c r="L106" s="25">
        <v>0</v>
      </c>
      <c r="M106" s="4" t="s">
        <v>196</v>
      </c>
      <c r="N106" s="23" t="s">
        <v>196</v>
      </c>
      <c r="P106" s="20"/>
      <c r="Q106" s="4">
        <v>0.50356374720962005</v>
      </c>
      <c r="R106" s="4">
        <v>0.72038392317416899</v>
      </c>
      <c r="S106" s="21"/>
    </row>
    <row r="107" spans="1:19">
      <c r="A107" s="11" t="s">
        <v>104</v>
      </c>
      <c r="B107" s="12">
        <v>3.0321334229659601E-10</v>
      </c>
      <c r="C107" s="4">
        <v>-0.14326124372531099</v>
      </c>
      <c r="D107" s="4">
        <v>2.1000000000000001E-2</v>
      </c>
      <c r="E107" s="4">
        <v>7.4999999999999997E-2</v>
      </c>
      <c r="F107" s="12">
        <v>1.6246474093593902E-5</v>
      </c>
      <c r="G107" s="13">
        <v>1</v>
      </c>
      <c r="H107" s="14" t="s">
        <v>5</v>
      </c>
      <c r="I107" s="15">
        <v>1</v>
      </c>
      <c r="J107" s="16" t="s">
        <v>221</v>
      </c>
      <c r="L107" s="25">
        <v>0</v>
      </c>
      <c r="M107" s="4" t="s">
        <v>196</v>
      </c>
      <c r="N107" s="23" t="s">
        <v>196</v>
      </c>
      <c r="P107" s="20"/>
      <c r="Q107" s="4" t="s">
        <v>196</v>
      </c>
      <c r="R107" s="4" t="s">
        <v>196</v>
      </c>
      <c r="S107" s="21"/>
    </row>
    <row r="108" spans="1:19">
      <c r="A108" s="11" t="s">
        <v>105</v>
      </c>
      <c r="B108" s="12">
        <v>4.8639357119241E-10</v>
      </c>
      <c r="C108" s="4">
        <v>-0.16034492399731701</v>
      </c>
      <c r="D108" s="4">
        <v>0.19400000000000001</v>
      </c>
      <c r="E108" s="4">
        <v>0.27200000000000002</v>
      </c>
      <c r="F108" s="12">
        <v>2.6061453938060501E-5</v>
      </c>
      <c r="G108" s="13">
        <v>18</v>
      </c>
      <c r="H108" s="14" t="s">
        <v>5</v>
      </c>
      <c r="I108" s="15">
        <v>2</v>
      </c>
      <c r="J108" s="16" t="s">
        <v>237</v>
      </c>
      <c r="L108" s="25">
        <v>1</v>
      </c>
      <c r="M108" s="13">
        <v>-0.417935555563619</v>
      </c>
      <c r="N108" s="29">
        <v>6.68333303871765E-4</v>
      </c>
      <c r="O108" s="1"/>
      <c r="P108" s="20"/>
      <c r="Q108" s="4">
        <v>0.16288727386389401</v>
      </c>
      <c r="R108" s="4">
        <v>0.38110608692490699</v>
      </c>
      <c r="S108" s="21"/>
    </row>
    <row r="109" spans="1:19">
      <c r="A109" s="11" t="s">
        <v>106</v>
      </c>
      <c r="B109" s="12">
        <v>6.5201463160911905E-10</v>
      </c>
      <c r="C109" s="4">
        <v>-0.24208628785179201</v>
      </c>
      <c r="D109" s="4">
        <v>0.26200000000000001</v>
      </c>
      <c r="E109" s="4">
        <v>0.38600000000000001</v>
      </c>
      <c r="F109" s="12">
        <v>3.4935595976248201E-5</v>
      </c>
      <c r="G109" s="13">
        <v>18</v>
      </c>
      <c r="H109" s="14" t="s">
        <v>5</v>
      </c>
      <c r="I109" s="15">
        <v>1</v>
      </c>
      <c r="J109" s="16" t="s">
        <v>221</v>
      </c>
      <c r="L109" s="25">
        <v>0</v>
      </c>
      <c r="M109" s="4" t="s">
        <v>196</v>
      </c>
      <c r="N109" s="23" t="s">
        <v>196</v>
      </c>
      <c r="P109" s="20"/>
      <c r="Q109" s="4" t="s">
        <v>196</v>
      </c>
      <c r="R109" s="4" t="s">
        <v>196</v>
      </c>
      <c r="S109" s="21"/>
    </row>
    <row r="110" spans="1:19">
      <c r="A110" s="11" t="s">
        <v>107</v>
      </c>
      <c r="B110" s="12">
        <v>8.9111825390868904E-10</v>
      </c>
      <c r="C110" s="4">
        <v>-0.185033189644948</v>
      </c>
      <c r="D110" s="4">
        <v>8.6999999999999994E-2</v>
      </c>
      <c r="E110" s="4">
        <v>0.152</v>
      </c>
      <c r="F110" s="12">
        <v>4.7747007162681501E-5</v>
      </c>
      <c r="G110" s="13">
        <v>2</v>
      </c>
      <c r="H110" s="14" t="s">
        <v>5</v>
      </c>
      <c r="I110" s="15">
        <v>1</v>
      </c>
      <c r="J110" s="16" t="s">
        <v>221</v>
      </c>
      <c r="L110" s="25">
        <v>0</v>
      </c>
      <c r="M110" s="4" t="s">
        <v>196</v>
      </c>
      <c r="N110" s="23" t="s">
        <v>196</v>
      </c>
      <c r="P110" s="20"/>
      <c r="Q110" s="4">
        <v>0.85431367743804099</v>
      </c>
      <c r="R110" s="4">
        <v>0.93312533732451497</v>
      </c>
      <c r="S110" s="21"/>
    </row>
    <row r="111" spans="1:19">
      <c r="A111" s="11" t="s">
        <v>108</v>
      </c>
      <c r="B111" s="12">
        <v>9.6328148801558691E-10</v>
      </c>
      <c r="C111" s="4">
        <v>-0.26504847170705997</v>
      </c>
      <c r="D111" s="4">
        <v>0.46300000000000002</v>
      </c>
      <c r="E111" s="4">
        <v>0.53600000000000003</v>
      </c>
      <c r="F111" s="12">
        <v>5.1613585409363199E-5</v>
      </c>
      <c r="G111" s="13">
        <v>18</v>
      </c>
      <c r="H111" s="14" t="s">
        <v>5</v>
      </c>
      <c r="I111" s="15">
        <v>1</v>
      </c>
      <c r="J111" s="16" t="s">
        <v>221</v>
      </c>
      <c r="L111" s="25">
        <v>0</v>
      </c>
      <c r="M111" s="4" t="s">
        <v>196</v>
      </c>
      <c r="N111" s="23" t="s">
        <v>196</v>
      </c>
      <c r="P111" s="20"/>
      <c r="Q111" s="4">
        <v>0.24069131014707601</v>
      </c>
      <c r="R111" s="4">
        <v>0.47944424809717101</v>
      </c>
      <c r="S111" s="21"/>
    </row>
    <row r="112" spans="1:19">
      <c r="A112" s="11" t="s">
        <v>109</v>
      </c>
      <c r="B112" s="12">
        <v>1.0293928720017099E-9</v>
      </c>
      <c r="C112" s="4">
        <v>0.137753833818025</v>
      </c>
      <c r="D112" s="4">
        <v>0.81799999999999995</v>
      </c>
      <c r="E112" s="4">
        <v>0.83099999999999996</v>
      </c>
      <c r="F112" s="12">
        <v>5.5155899474723798E-5</v>
      </c>
      <c r="G112" s="13">
        <v>19</v>
      </c>
      <c r="H112" s="14" t="s">
        <v>5</v>
      </c>
      <c r="I112" s="15">
        <v>1</v>
      </c>
      <c r="J112" s="16" t="s">
        <v>221</v>
      </c>
      <c r="L112" s="25">
        <v>0</v>
      </c>
      <c r="M112" s="4" t="s">
        <v>196</v>
      </c>
      <c r="N112" s="23" t="s">
        <v>196</v>
      </c>
      <c r="P112" s="20"/>
      <c r="Q112" s="4">
        <v>0.195581035542154</v>
      </c>
      <c r="R112" s="4">
        <v>0.42330431947392699</v>
      </c>
      <c r="S112" s="21"/>
    </row>
    <row r="113" spans="1:19">
      <c r="A113" s="11" t="s">
        <v>110</v>
      </c>
      <c r="B113" s="12">
        <v>1.0959356555885101E-9</v>
      </c>
      <c r="C113" s="4">
        <v>0.11334212439352601</v>
      </c>
      <c r="D113" s="4">
        <v>0.93600000000000005</v>
      </c>
      <c r="E113" s="4">
        <v>0.94799999999999995</v>
      </c>
      <c r="F113" s="12">
        <v>5.8721328362087997E-5</v>
      </c>
      <c r="G113" s="13">
        <v>3</v>
      </c>
      <c r="H113" s="14" t="s">
        <v>5</v>
      </c>
      <c r="I113" s="15">
        <v>1</v>
      </c>
      <c r="J113" s="16" t="s">
        <v>221</v>
      </c>
      <c r="L113" s="25">
        <v>0</v>
      </c>
      <c r="M113" s="4" t="s">
        <v>196</v>
      </c>
      <c r="N113" s="23" t="s">
        <v>196</v>
      </c>
      <c r="P113" s="20"/>
      <c r="Q113" s="4">
        <v>0.66595632737299204</v>
      </c>
      <c r="R113" s="4">
        <v>0.83178859573256003</v>
      </c>
      <c r="S113" s="21"/>
    </row>
    <row r="114" spans="1:19">
      <c r="A114" s="11" t="s">
        <v>111</v>
      </c>
      <c r="B114" s="12">
        <v>1.31748067197922E-9</v>
      </c>
      <c r="C114" s="4">
        <v>-0.153774974829086</v>
      </c>
      <c r="D114" s="4">
        <v>0.64700000000000002</v>
      </c>
      <c r="E114" s="4">
        <v>0.74099999999999999</v>
      </c>
      <c r="F114" s="12">
        <v>7.0591931885318303E-5</v>
      </c>
      <c r="G114" s="13" t="s">
        <v>42</v>
      </c>
      <c r="H114" s="14" t="s">
        <v>42</v>
      </c>
      <c r="I114" s="15">
        <v>1</v>
      </c>
      <c r="J114" s="16" t="s">
        <v>221</v>
      </c>
      <c r="L114" s="25">
        <v>0</v>
      </c>
      <c r="M114" s="4" t="s">
        <v>196</v>
      </c>
      <c r="N114" s="23" t="s">
        <v>196</v>
      </c>
      <c r="P114" s="20">
        <v>-8.3120924512935096E-2</v>
      </c>
      <c r="Q114" s="4">
        <v>1.47523934881014E-2</v>
      </c>
      <c r="R114" s="4">
        <v>8.1397835105139205E-2</v>
      </c>
      <c r="S114" s="21" t="s">
        <v>212</v>
      </c>
    </row>
    <row r="115" spans="1:19">
      <c r="A115" s="11" t="s">
        <v>112</v>
      </c>
      <c r="B115" s="12">
        <v>1.3615723984704101E-9</v>
      </c>
      <c r="C115" s="4">
        <v>-0.116897072583273</v>
      </c>
      <c r="D115" s="4">
        <v>0.34300000000000003</v>
      </c>
      <c r="E115" s="4">
        <v>0.41</v>
      </c>
      <c r="F115" s="12">
        <v>7.2954410682443097E-5</v>
      </c>
      <c r="G115" s="13">
        <v>9</v>
      </c>
      <c r="H115" s="14" t="s">
        <v>5</v>
      </c>
      <c r="I115" s="15">
        <v>1</v>
      </c>
      <c r="J115" s="16" t="s">
        <v>221</v>
      </c>
      <c r="L115" s="25">
        <v>0</v>
      </c>
      <c r="M115" s="4" t="s">
        <v>196</v>
      </c>
      <c r="N115" s="23" t="s">
        <v>196</v>
      </c>
      <c r="P115" s="20">
        <v>-0.13520592894462399</v>
      </c>
      <c r="Q115" s="4">
        <v>2.0649816284223702E-3</v>
      </c>
      <c r="R115" s="4">
        <v>2.07943124541515E-2</v>
      </c>
      <c r="S115" s="21" t="s">
        <v>202</v>
      </c>
    </row>
    <row r="116" spans="1:19">
      <c r="A116" s="11" t="s">
        <v>113</v>
      </c>
      <c r="B116" s="12">
        <v>1.3619298997788599E-9</v>
      </c>
      <c r="C116" s="4">
        <v>-0.15891956353655701</v>
      </c>
      <c r="D116" s="4">
        <v>0.67700000000000005</v>
      </c>
      <c r="E116" s="4">
        <v>0.75900000000000001</v>
      </c>
      <c r="F116" s="12">
        <v>7.2973565960051103E-5</v>
      </c>
      <c r="G116" s="13">
        <v>10</v>
      </c>
      <c r="H116" s="14" t="s">
        <v>5</v>
      </c>
      <c r="I116" s="15">
        <v>1</v>
      </c>
      <c r="J116" s="16" t="s">
        <v>221</v>
      </c>
      <c r="L116" s="25">
        <v>0</v>
      </c>
      <c r="M116" s="4" t="s">
        <v>196</v>
      </c>
      <c r="N116" s="23" t="s">
        <v>196</v>
      </c>
      <c r="P116" s="20"/>
      <c r="Q116" s="4">
        <v>0.43605803855250203</v>
      </c>
      <c r="R116" s="4">
        <v>0.66635763589980801</v>
      </c>
      <c r="S116" s="21"/>
    </row>
    <row r="117" spans="1:19">
      <c r="A117" s="11" t="s">
        <v>114</v>
      </c>
      <c r="B117" s="12">
        <v>1.6293514556773401E-9</v>
      </c>
      <c r="C117" s="4">
        <v>-0.29992814174147098</v>
      </c>
      <c r="D117" s="4">
        <v>0.29699999999999999</v>
      </c>
      <c r="E117" s="4">
        <v>0.41899999999999998</v>
      </c>
      <c r="F117" s="12">
        <v>8.7302280346647303E-5</v>
      </c>
      <c r="G117" s="13">
        <v>1</v>
      </c>
      <c r="H117" s="14" t="s">
        <v>5</v>
      </c>
      <c r="I117" s="15">
        <v>2</v>
      </c>
      <c r="J117" s="16" t="s">
        <v>228</v>
      </c>
      <c r="L117" s="20">
        <v>2</v>
      </c>
      <c r="M117" s="4">
        <v>-0.26158817335441098</v>
      </c>
      <c r="N117" s="23">
        <v>1.86767158557504E-4</v>
      </c>
      <c r="P117" s="20">
        <v>-0.230122125602265</v>
      </c>
      <c r="Q117" s="4">
        <v>1.7709677226242001E-8</v>
      </c>
      <c r="R117" s="4">
        <v>2.3583688619784202E-6</v>
      </c>
      <c r="S117" s="21" t="s">
        <v>201</v>
      </c>
    </row>
    <row r="118" spans="1:19">
      <c r="A118" s="11" t="s">
        <v>115</v>
      </c>
      <c r="B118" s="12">
        <v>1.9646845584817099E-9</v>
      </c>
      <c r="C118" s="4">
        <v>0.17071293437586199</v>
      </c>
      <c r="D118" s="4">
        <v>0.76800000000000002</v>
      </c>
      <c r="E118" s="4">
        <v>0.83199999999999996</v>
      </c>
      <c r="F118" s="4">
        <v>1.05269763328008E-4</v>
      </c>
      <c r="G118" s="13" t="s">
        <v>44</v>
      </c>
      <c r="H118" s="14" t="s">
        <v>44</v>
      </c>
      <c r="I118" s="15">
        <v>2</v>
      </c>
      <c r="J118" s="16" t="s">
        <v>228</v>
      </c>
      <c r="L118" s="25">
        <v>0</v>
      </c>
      <c r="M118" s="4" t="s">
        <v>196</v>
      </c>
      <c r="N118" s="23" t="s">
        <v>196</v>
      </c>
      <c r="P118" s="20"/>
      <c r="Q118" s="4">
        <v>0.58706682589863501</v>
      </c>
      <c r="R118" s="4">
        <v>0.78074305120333198</v>
      </c>
      <c r="S118" s="21"/>
    </row>
    <row r="119" spans="1:19">
      <c r="A119" s="11" t="s">
        <v>116</v>
      </c>
      <c r="B119" s="12">
        <v>2.3783533672051599E-9</v>
      </c>
      <c r="C119" s="4">
        <v>-0.32095404306682201</v>
      </c>
      <c r="D119" s="4">
        <v>0.38600000000000001</v>
      </c>
      <c r="E119" s="4">
        <v>0.53300000000000003</v>
      </c>
      <c r="F119" s="4">
        <v>1.2743455176822001E-4</v>
      </c>
      <c r="G119" s="13">
        <v>14</v>
      </c>
      <c r="H119" s="14" t="s">
        <v>5</v>
      </c>
      <c r="I119" s="15">
        <v>2</v>
      </c>
      <c r="J119" s="16" t="s">
        <v>232</v>
      </c>
      <c r="L119" s="25">
        <v>0</v>
      </c>
      <c r="M119" s="4" t="s">
        <v>196</v>
      </c>
      <c r="N119" s="23" t="s">
        <v>196</v>
      </c>
      <c r="P119" s="20"/>
      <c r="Q119" s="4">
        <v>0.65332943371042196</v>
      </c>
      <c r="R119" s="4">
        <v>0.823888005512597</v>
      </c>
      <c r="S119" s="21"/>
    </row>
    <row r="120" spans="1:19">
      <c r="A120" s="11" t="s">
        <v>117</v>
      </c>
      <c r="B120" s="12">
        <v>3.3491956214821698E-9</v>
      </c>
      <c r="C120" s="4">
        <v>-0.119217555825865</v>
      </c>
      <c r="D120" s="4">
        <v>4.4999999999999998E-2</v>
      </c>
      <c r="E120" s="4">
        <v>8.5000000000000006E-2</v>
      </c>
      <c r="F120" s="4">
        <v>1.7945325059463599E-4</v>
      </c>
      <c r="G120" s="13">
        <v>6</v>
      </c>
      <c r="H120" s="14" t="s">
        <v>5</v>
      </c>
      <c r="I120" s="15">
        <v>1</v>
      </c>
      <c r="J120" s="16" t="s">
        <v>221</v>
      </c>
      <c r="L120" s="25">
        <v>0</v>
      </c>
      <c r="M120" s="4" t="s">
        <v>196</v>
      </c>
      <c r="N120" s="23" t="s">
        <v>196</v>
      </c>
      <c r="P120" s="20"/>
      <c r="Q120" s="4">
        <v>0.74629355652144203</v>
      </c>
      <c r="R120" s="4">
        <v>0.87816396525843599</v>
      </c>
      <c r="S120" s="21"/>
    </row>
    <row r="121" spans="1:19">
      <c r="A121" s="11" t="s">
        <v>118</v>
      </c>
      <c r="B121" s="12">
        <v>3.4029484352412901E-9</v>
      </c>
      <c r="C121" s="4">
        <v>-0.113358799022078</v>
      </c>
      <c r="D121" s="4">
        <v>0.69599999999999995</v>
      </c>
      <c r="E121" s="4">
        <v>0.77</v>
      </c>
      <c r="F121" s="4">
        <v>1.8233338010866399E-4</v>
      </c>
      <c r="G121" s="13">
        <v>1</v>
      </c>
      <c r="H121" s="14" t="s">
        <v>5</v>
      </c>
      <c r="I121" s="15">
        <v>1</v>
      </c>
      <c r="J121" s="16" t="s">
        <v>221</v>
      </c>
      <c r="L121" s="25">
        <v>0</v>
      </c>
      <c r="M121" s="4" t="s">
        <v>196</v>
      </c>
      <c r="N121" s="23" t="s">
        <v>196</v>
      </c>
      <c r="P121" s="20"/>
      <c r="Q121" s="4">
        <v>0.19649671992090401</v>
      </c>
      <c r="R121" s="4">
        <v>0.42436183816878398</v>
      </c>
      <c r="S121" s="21"/>
    </row>
    <row r="122" spans="1:19">
      <c r="A122" s="11" t="s">
        <v>119</v>
      </c>
      <c r="B122" s="12">
        <v>3.4638696433147898E-9</v>
      </c>
      <c r="C122" s="4">
        <v>-0.22167656546977299</v>
      </c>
      <c r="D122" s="4">
        <v>0.13200000000000001</v>
      </c>
      <c r="E122" s="4">
        <v>0.23899999999999999</v>
      </c>
      <c r="F122" s="4">
        <v>1.8559759935844999E-4</v>
      </c>
      <c r="G122" s="13">
        <v>2</v>
      </c>
      <c r="H122" s="14" t="s">
        <v>5</v>
      </c>
      <c r="I122" s="15">
        <v>1</v>
      </c>
      <c r="J122" s="16" t="s">
        <v>221</v>
      </c>
      <c r="L122" s="25">
        <v>0</v>
      </c>
      <c r="M122" s="4" t="s">
        <v>196</v>
      </c>
      <c r="N122" s="23" t="s">
        <v>196</v>
      </c>
      <c r="P122" s="20"/>
      <c r="Q122" s="4">
        <v>9.7058234072667796E-2</v>
      </c>
      <c r="R122" s="4">
        <v>0.27808721183173402</v>
      </c>
      <c r="S122" s="21"/>
    </row>
    <row r="123" spans="1:19">
      <c r="A123" s="11" t="s">
        <v>120</v>
      </c>
      <c r="B123" s="12">
        <v>4.3262599538817099E-9</v>
      </c>
      <c r="C123" s="4">
        <v>-0.23651205229641201</v>
      </c>
      <c r="D123" s="4">
        <v>0.69899999999999995</v>
      </c>
      <c r="E123" s="4">
        <v>0.73799999999999999</v>
      </c>
      <c r="F123" s="4">
        <v>2.3180533458893601E-4</v>
      </c>
      <c r="G123" s="13">
        <v>7</v>
      </c>
      <c r="H123" s="14" t="s">
        <v>5</v>
      </c>
      <c r="I123" s="15">
        <v>1</v>
      </c>
      <c r="J123" s="16" t="s">
        <v>221</v>
      </c>
      <c r="L123" s="25">
        <v>0</v>
      </c>
      <c r="M123" s="4" t="s">
        <v>196</v>
      </c>
      <c r="N123" s="23" t="s">
        <v>196</v>
      </c>
      <c r="P123" s="20">
        <v>0.271977587910332</v>
      </c>
      <c r="Q123" s="4">
        <v>5.2132554859451299E-2</v>
      </c>
      <c r="R123" s="4">
        <v>0.18786229611524599</v>
      </c>
      <c r="S123" s="21"/>
    </row>
    <row r="124" spans="1:19">
      <c r="A124" s="11" t="s">
        <v>121</v>
      </c>
      <c r="B124" s="12">
        <v>5.33329881433782E-9</v>
      </c>
      <c r="C124" s="4">
        <v>-0.15340391560746799</v>
      </c>
      <c r="D124" s="4">
        <v>8.9999999999999993E-3</v>
      </c>
      <c r="E124" s="4">
        <v>5.0999999999999997E-2</v>
      </c>
      <c r="F124" s="4">
        <v>2.8576348377103503E-4</v>
      </c>
      <c r="G124" s="13">
        <v>18</v>
      </c>
      <c r="H124" s="14" t="s">
        <v>5</v>
      </c>
      <c r="I124" s="15">
        <v>1</v>
      </c>
      <c r="J124" s="16" t="s">
        <v>221</v>
      </c>
      <c r="L124" s="25">
        <v>0</v>
      </c>
      <c r="M124" s="4" t="s">
        <v>196</v>
      </c>
      <c r="N124" s="23" t="s">
        <v>196</v>
      </c>
      <c r="P124" s="20"/>
      <c r="Q124" s="4" t="s">
        <v>196</v>
      </c>
      <c r="R124" s="4" t="s">
        <v>196</v>
      </c>
      <c r="S124" s="21"/>
    </row>
    <row r="125" spans="1:19">
      <c r="A125" s="11" t="s">
        <v>122</v>
      </c>
      <c r="B125" s="12">
        <v>5.35504977058399E-9</v>
      </c>
      <c r="C125" s="4">
        <v>0.11747558156872601</v>
      </c>
      <c r="D125" s="4">
        <v>0.68700000000000006</v>
      </c>
      <c r="E125" s="4">
        <v>0.78</v>
      </c>
      <c r="F125" s="4">
        <v>2.8692892175766102E-4</v>
      </c>
      <c r="G125" s="13" t="s">
        <v>44</v>
      </c>
      <c r="H125" s="14" t="s">
        <v>44</v>
      </c>
      <c r="I125" s="15">
        <v>1</v>
      </c>
      <c r="J125" s="16" t="s">
        <v>221</v>
      </c>
      <c r="L125" s="25">
        <v>0</v>
      </c>
      <c r="M125" s="4" t="s">
        <v>196</v>
      </c>
      <c r="N125" s="23" t="s">
        <v>196</v>
      </c>
      <c r="P125" s="20">
        <v>0.13874728266650399</v>
      </c>
      <c r="Q125" s="4">
        <v>9.4140823183776895E-3</v>
      </c>
      <c r="R125" s="4">
        <v>6.0090694798354299E-2</v>
      </c>
      <c r="S125" s="21" t="s">
        <v>212</v>
      </c>
    </row>
    <row r="126" spans="1:19">
      <c r="A126" s="11" t="s">
        <v>123</v>
      </c>
      <c r="B126" s="12">
        <v>5.6726392973065301E-9</v>
      </c>
      <c r="C126" s="4">
        <v>0.121794505241883</v>
      </c>
      <c r="D126" s="4">
        <v>0.84</v>
      </c>
      <c r="E126" s="4">
        <v>0.85499999999999998</v>
      </c>
      <c r="F126" s="4">
        <v>3.0394568618898098E-4</v>
      </c>
      <c r="G126" s="13">
        <v>10</v>
      </c>
      <c r="H126" s="14" t="s">
        <v>5</v>
      </c>
      <c r="I126" s="15">
        <v>1</v>
      </c>
      <c r="J126" s="16" t="s">
        <v>221</v>
      </c>
      <c r="L126" s="25">
        <v>0</v>
      </c>
      <c r="M126" s="4" t="s">
        <v>196</v>
      </c>
      <c r="N126" s="23" t="s">
        <v>196</v>
      </c>
      <c r="P126" s="20">
        <v>0.14825817130931701</v>
      </c>
      <c r="Q126" s="4">
        <v>8.2424454467270505E-3</v>
      </c>
      <c r="R126" s="4">
        <v>5.5007551189582303E-2</v>
      </c>
      <c r="S126" s="21" t="s">
        <v>212</v>
      </c>
    </row>
    <row r="127" spans="1:19">
      <c r="A127" s="11" t="s">
        <v>124</v>
      </c>
      <c r="B127" s="12">
        <v>5.7756702316988099E-9</v>
      </c>
      <c r="C127" s="4">
        <v>-0.168494463800275</v>
      </c>
      <c r="D127" s="4">
        <v>0.251</v>
      </c>
      <c r="E127" s="4">
        <v>0.3</v>
      </c>
      <c r="F127" s="4">
        <v>3.09466186684654E-4</v>
      </c>
      <c r="G127" s="13">
        <v>19</v>
      </c>
      <c r="H127" s="14" t="s">
        <v>5</v>
      </c>
      <c r="I127" s="15">
        <v>1</v>
      </c>
      <c r="J127" s="16" t="s">
        <v>221</v>
      </c>
      <c r="L127" s="25">
        <v>0</v>
      </c>
      <c r="M127" s="4" t="s">
        <v>196</v>
      </c>
      <c r="N127" s="23" t="s">
        <v>196</v>
      </c>
      <c r="P127" s="20"/>
      <c r="Q127" s="4">
        <v>0.70417521047784004</v>
      </c>
      <c r="R127" s="4">
        <v>0.85300685505541796</v>
      </c>
      <c r="S127" s="21"/>
    </row>
    <row r="128" spans="1:19">
      <c r="A128" s="11" t="s">
        <v>125</v>
      </c>
      <c r="B128" s="12">
        <v>7.9096685567653899E-9</v>
      </c>
      <c r="C128" s="4">
        <v>-0.100445855757387</v>
      </c>
      <c r="D128" s="4">
        <v>0.106</v>
      </c>
      <c r="E128" s="4">
        <v>0.14199999999999999</v>
      </c>
      <c r="F128" s="4">
        <v>4.23807950940046E-4</v>
      </c>
      <c r="G128" s="13">
        <v>1</v>
      </c>
      <c r="H128" s="14" t="s">
        <v>5</v>
      </c>
      <c r="I128" s="15">
        <v>0</v>
      </c>
      <c r="J128" s="16" t="s">
        <v>196</v>
      </c>
      <c r="L128" s="25">
        <v>0</v>
      </c>
      <c r="M128" s="4" t="s">
        <v>196</v>
      </c>
      <c r="N128" s="23" t="s">
        <v>196</v>
      </c>
      <c r="P128" s="20">
        <v>-1.0034940719958301</v>
      </c>
      <c r="Q128" s="4">
        <v>8.4328774777286995E-17</v>
      </c>
      <c r="R128" s="4">
        <v>7.02591844591818E-14</v>
      </c>
      <c r="S128" s="21" t="s">
        <v>201</v>
      </c>
    </row>
    <row r="129" spans="1:19">
      <c r="A129" s="11" t="s">
        <v>126</v>
      </c>
      <c r="B129" s="12">
        <v>9.1933220012974908E-9</v>
      </c>
      <c r="C129" s="4">
        <v>-0.106852925424615</v>
      </c>
      <c r="D129" s="4">
        <v>0.26100000000000001</v>
      </c>
      <c r="E129" s="4">
        <v>0.33100000000000002</v>
      </c>
      <c r="F129" s="4">
        <v>4.9258738615152097E-4</v>
      </c>
      <c r="G129" s="13">
        <v>11</v>
      </c>
      <c r="H129" s="14" t="s">
        <v>5</v>
      </c>
      <c r="I129" s="15">
        <v>1</v>
      </c>
      <c r="J129" s="16" t="s">
        <v>221</v>
      </c>
      <c r="L129" s="25">
        <v>0</v>
      </c>
      <c r="M129" s="4" t="s">
        <v>196</v>
      </c>
      <c r="N129" s="23" t="s">
        <v>196</v>
      </c>
      <c r="P129" s="20"/>
      <c r="Q129" s="4">
        <v>0.71793920108465603</v>
      </c>
      <c r="R129" s="4">
        <v>0.860477878536971</v>
      </c>
      <c r="S129" s="21"/>
    </row>
    <row r="130" spans="1:19">
      <c r="A130" s="11" t="s">
        <v>127</v>
      </c>
      <c r="B130" s="12">
        <v>1.0627127467594901E-8</v>
      </c>
      <c r="C130" s="4">
        <v>-0.12724345453612601</v>
      </c>
      <c r="D130" s="4">
        <v>0.222</v>
      </c>
      <c r="E130" s="4">
        <v>0.28499999999999998</v>
      </c>
      <c r="F130" s="4">
        <v>5.6941211684120299E-4</v>
      </c>
      <c r="G130" s="13">
        <v>9</v>
      </c>
      <c r="H130" s="14" t="s">
        <v>5</v>
      </c>
      <c r="I130" s="15">
        <v>1</v>
      </c>
      <c r="J130" s="16" t="s">
        <v>221</v>
      </c>
      <c r="L130" s="25">
        <v>0</v>
      </c>
      <c r="M130" s="4" t="s">
        <v>196</v>
      </c>
      <c r="N130" s="23" t="s">
        <v>196</v>
      </c>
      <c r="P130" s="20"/>
      <c r="Q130" s="4">
        <v>0.31980392937985802</v>
      </c>
      <c r="R130" s="4">
        <v>0.561991196638152</v>
      </c>
      <c r="S130" s="21"/>
    </row>
    <row r="131" spans="1:19">
      <c r="A131" s="11" t="s">
        <v>128</v>
      </c>
      <c r="B131" s="12">
        <v>1.12767176059244E-8</v>
      </c>
      <c r="C131" s="4">
        <v>0.18663801684506601</v>
      </c>
      <c r="D131" s="4">
        <v>0.60199999999999998</v>
      </c>
      <c r="E131" s="4">
        <v>0.6</v>
      </c>
      <c r="F131" s="4">
        <v>6.0421780604303396E-4</v>
      </c>
      <c r="G131" s="13">
        <v>2</v>
      </c>
      <c r="H131" s="14" t="s">
        <v>5</v>
      </c>
      <c r="I131" s="15">
        <v>1</v>
      </c>
      <c r="J131" s="16" t="s">
        <v>221</v>
      </c>
      <c r="L131" s="25">
        <v>0</v>
      </c>
      <c r="M131" s="4" t="s">
        <v>196</v>
      </c>
      <c r="N131" s="23" t="s">
        <v>196</v>
      </c>
      <c r="P131" s="20"/>
      <c r="Q131" s="4" t="s">
        <v>196</v>
      </c>
      <c r="R131" s="4" t="s">
        <v>196</v>
      </c>
      <c r="S131" s="21"/>
    </row>
    <row r="132" spans="1:19">
      <c r="A132" s="11" t="s">
        <v>129</v>
      </c>
      <c r="B132" s="12">
        <v>1.28669182525257E-8</v>
      </c>
      <c r="C132" s="4">
        <v>-0.23553957946986001</v>
      </c>
      <c r="D132" s="4">
        <v>0.47099999999999997</v>
      </c>
      <c r="E132" s="4">
        <v>0.56899999999999995</v>
      </c>
      <c r="F132" s="4">
        <v>6.8942234688857903E-4</v>
      </c>
      <c r="G132" s="13">
        <v>10</v>
      </c>
      <c r="H132" s="14" t="s">
        <v>5</v>
      </c>
      <c r="I132" s="15">
        <v>1</v>
      </c>
      <c r="J132" s="16" t="s">
        <v>221</v>
      </c>
      <c r="L132" s="25">
        <v>0</v>
      </c>
      <c r="M132" s="4" t="s">
        <v>196</v>
      </c>
      <c r="N132" s="23" t="s">
        <v>196</v>
      </c>
      <c r="P132" s="20"/>
      <c r="Q132" s="4" t="s">
        <v>196</v>
      </c>
      <c r="R132" s="4" t="s">
        <v>196</v>
      </c>
      <c r="S132" s="21"/>
    </row>
    <row r="133" spans="1:19">
      <c r="A133" s="11" t="s">
        <v>130</v>
      </c>
      <c r="B133" s="12">
        <v>1.32774627862721E-8</v>
      </c>
      <c r="C133" s="4">
        <v>-0.243654669441628</v>
      </c>
      <c r="D133" s="4">
        <v>0.40600000000000003</v>
      </c>
      <c r="E133" s="4">
        <v>0.52</v>
      </c>
      <c r="F133" s="4">
        <v>7.1141973355124701E-4</v>
      </c>
      <c r="G133" s="13">
        <v>9</v>
      </c>
      <c r="H133" s="14" t="s">
        <v>5</v>
      </c>
      <c r="I133" s="15">
        <v>1</v>
      </c>
      <c r="J133" s="16" t="s">
        <v>221</v>
      </c>
      <c r="L133" s="25">
        <v>0</v>
      </c>
      <c r="M133" s="4" t="s">
        <v>196</v>
      </c>
      <c r="N133" s="23" t="s">
        <v>196</v>
      </c>
      <c r="P133" s="20"/>
      <c r="Q133" s="4">
        <v>9.7150676660294893E-2</v>
      </c>
      <c r="R133" s="4">
        <v>0.27825135001492102</v>
      </c>
      <c r="S133" s="21"/>
    </row>
    <row r="134" spans="1:19">
      <c r="A134" s="11" t="s">
        <v>131</v>
      </c>
      <c r="B134" s="12">
        <v>1.6181551158324101E-8</v>
      </c>
      <c r="C134" s="4">
        <v>0.106067172216964</v>
      </c>
      <c r="D134" s="4">
        <v>0.40400000000000003</v>
      </c>
      <c r="E134" s="4">
        <v>0.41199999999999998</v>
      </c>
      <c r="F134" s="4">
        <v>8.6702369261416304E-4</v>
      </c>
      <c r="G134" s="13">
        <v>3</v>
      </c>
      <c r="H134" s="14" t="s">
        <v>5</v>
      </c>
      <c r="I134" s="15">
        <v>1</v>
      </c>
      <c r="J134" s="16" t="s">
        <v>221</v>
      </c>
      <c r="L134" s="25">
        <v>0</v>
      </c>
      <c r="M134" s="4" t="s">
        <v>196</v>
      </c>
      <c r="N134" s="23" t="s">
        <v>196</v>
      </c>
      <c r="P134" s="20"/>
      <c r="Q134" s="4">
        <v>0.12967284818299599</v>
      </c>
      <c r="R134" s="4">
        <v>0.33199436951913802</v>
      </c>
      <c r="S134" s="21"/>
    </row>
    <row r="135" spans="1:19">
      <c r="A135" s="11" t="s">
        <v>132</v>
      </c>
      <c r="B135" s="12">
        <v>2.0993879181027898E-8</v>
      </c>
      <c r="C135" s="4">
        <v>-0.144479674915206</v>
      </c>
      <c r="D135" s="4">
        <v>0.50600000000000001</v>
      </c>
      <c r="E135" s="4">
        <v>0.58899999999999997</v>
      </c>
      <c r="F135" s="4">
        <v>1.1248730403986601E-3</v>
      </c>
      <c r="G135" s="13">
        <v>7</v>
      </c>
      <c r="H135" s="14" t="s">
        <v>5</v>
      </c>
      <c r="I135" s="15">
        <v>1</v>
      </c>
      <c r="J135" s="16" t="s">
        <v>221</v>
      </c>
      <c r="L135" s="25">
        <v>0</v>
      </c>
      <c r="M135" s="4" t="s">
        <v>196</v>
      </c>
      <c r="N135" s="23" t="s">
        <v>196</v>
      </c>
      <c r="P135" s="20">
        <v>-0.125698753126815</v>
      </c>
      <c r="Q135" s="4">
        <v>2.6109751946657802E-3</v>
      </c>
      <c r="R135" s="4">
        <v>2.4284216998566002E-2</v>
      </c>
      <c r="S135" s="21" t="s">
        <v>202</v>
      </c>
    </row>
    <row r="136" spans="1:19">
      <c r="A136" s="11" t="s">
        <v>133</v>
      </c>
      <c r="B136" s="12">
        <v>2.1060123241489001E-8</v>
      </c>
      <c r="C136" s="4">
        <v>-0.13700798763396199</v>
      </c>
      <c r="D136" s="4">
        <v>0.19500000000000001</v>
      </c>
      <c r="E136" s="4">
        <v>0.27200000000000002</v>
      </c>
      <c r="F136" s="4">
        <v>1.12842246340222E-3</v>
      </c>
      <c r="G136" s="13">
        <v>14</v>
      </c>
      <c r="H136" s="14" t="s">
        <v>5</v>
      </c>
      <c r="I136" s="15">
        <v>1</v>
      </c>
      <c r="J136" s="16" t="s">
        <v>221</v>
      </c>
      <c r="L136" s="25">
        <v>0</v>
      </c>
      <c r="M136" s="4" t="s">
        <v>196</v>
      </c>
      <c r="N136" s="23" t="s">
        <v>196</v>
      </c>
      <c r="P136" s="20"/>
      <c r="Q136" s="4">
        <v>0.778762040225212</v>
      </c>
      <c r="R136" s="4">
        <v>0.895090844248558</v>
      </c>
      <c r="S136" s="21"/>
    </row>
    <row r="137" spans="1:19">
      <c r="A137" s="11" t="s">
        <v>134</v>
      </c>
      <c r="B137" s="12">
        <v>2.3436689144453499E-8</v>
      </c>
      <c r="C137" s="4">
        <v>0.44765457614051102</v>
      </c>
      <c r="D137" s="4">
        <v>0.72799999999999998</v>
      </c>
      <c r="E137" s="4">
        <v>0.755</v>
      </c>
      <c r="F137" s="4">
        <v>1.2557612410489701E-3</v>
      </c>
      <c r="G137" s="13">
        <v>15</v>
      </c>
      <c r="H137" s="14" t="s">
        <v>5</v>
      </c>
      <c r="I137" s="15">
        <v>0</v>
      </c>
      <c r="J137" s="16" t="s">
        <v>196</v>
      </c>
      <c r="L137" s="17">
        <v>1</v>
      </c>
      <c r="M137" s="18">
        <v>0.111947232120278</v>
      </c>
      <c r="N137" s="19">
        <v>8.8900000000000003E-4</v>
      </c>
      <c r="O137" s="28"/>
      <c r="P137" s="20"/>
      <c r="Q137" s="4">
        <v>0.30636900427428798</v>
      </c>
      <c r="R137" s="4">
        <v>0.54862655561740303</v>
      </c>
      <c r="S137" s="21"/>
    </row>
    <row r="138" spans="1:19">
      <c r="A138" s="11" t="s">
        <v>135</v>
      </c>
      <c r="B138" s="12">
        <v>2.6098199051335699E-8</v>
      </c>
      <c r="C138" s="4">
        <v>-0.32101043011549901</v>
      </c>
      <c r="D138" s="4">
        <v>0.112</v>
      </c>
      <c r="E138" s="4">
        <v>0.23499999999999999</v>
      </c>
      <c r="F138" s="4">
        <v>1.3983676033696201E-3</v>
      </c>
      <c r="G138" s="13">
        <v>3</v>
      </c>
      <c r="H138" s="14" t="s">
        <v>5</v>
      </c>
      <c r="I138" s="15">
        <v>1</v>
      </c>
      <c r="J138" s="16" t="s">
        <v>221</v>
      </c>
      <c r="L138" s="25">
        <v>0</v>
      </c>
      <c r="M138" s="4" t="s">
        <v>196</v>
      </c>
      <c r="N138" s="23" t="s">
        <v>196</v>
      </c>
      <c r="P138" s="20"/>
      <c r="Q138" s="4" t="s">
        <v>196</v>
      </c>
      <c r="R138" s="4" t="s">
        <v>196</v>
      </c>
      <c r="S138" s="21"/>
    </row>
    <row r="139" spans="1:19">
      <c r="A139" s="11" t="s">
        <v>136</v>
      </c>
      <c r="B139" s="12">
        <v>2.8830366402095201E-8</v>
      </c>
      <c r="C139" s="4">
        <v>-0.15861489779770099</v>
      </c>
      <c r="D139" s="4">
        <v>0.16200000000000001</v>
      </c>
      <c r="E139" s="4">
        <v>0.192</v>
      </c>
      <c r="F139" s="4">
        <v>1.5447598621906599E-3</v>
      </c>
      <c r="G139" s="13">
        <v>10</v>
      </c>
      <c r="H139" s="14" t="s">
        <v>5</v>
      </c>
      <c r="I139" s="15">
        <v>1</v>
      </c>
      <c r="J139" s="16" t="s">
        <v>222</v>
      </c>
      <c r="L139" s="25">
        <v>0</v>
      </c>
      <c r="M139" s="4" t="s">
        <v>196</v>
      </c>
      <c r="N139" s="23" t="s">
        <v>196</v>
      </c>
      <c r="P139" s="20">
        <v>-0.46538158721963602</v>
      </c>
      <c r="Q139" s="4">
        <v>4.9674934874400396E-3</v>
      </c>
      <c r="R139" s="4">
        <v>3.8191074262348697E-2</v>
      </c>
      <c r="S139" s="21" t="s">
        <v>202</v>
      </c>
    </row>
    <row r="140" spans="1:19">
      <c r="A140" s="11" t="s">
        <v>137</v>
      </c>
      <c r="B140" s="12">
        <v>3.9215250595231901E-8</v>
      </c>
      <c r="C140" s="4">
        <v>-0.17007179824112301</v>
      </c>
      <c r="D140" s="4">
        <v>0.33500000000000002</v>
      </c>
      <c r="E140" s="4">
        <v>0.42</v>
      </c>
      <c r="F140" s="4">
        <v>2.1011923421431198E-3</v>
      </c>
      <c r="G140" s="13">
        <v>16</v>
      </c>
      <c r="H140" s="14" t="s">
        <v>5</v>
      </c>
      <c r="I140" s="15">
        <v>1</v>
      </c>
      <c r="J140" s="16" t="s">
        <v>221</v>
      </c>
      <c r="L140" s="20">
        <v>3</v>
      </c>
      <c r="M140" s="4">
        <v>-0.23305639172921799</v>
      </c>
      <c r="N140" s="23">
        <v>4.4859017867042698E-6</v>
      </c>
      <c r="P140" s="20"/>
      <c r="Q140" s="4">
        <v>0.19203023454514601</v>
      </c>
      <c r="R140" s="4">
        <v>0.41899911962090503</v>
      </c>
      <c r="S140" s="21"/>
    </row>
    <row r="141" spans="1:19">
      <c r="A141" s="11" t="s">
        <v>138</v>
      </c>
      <c r="B141" s="12">
        <v>4.0259968172432298E-8</v>
      </c>
      <c r="C141" s="4">
        <v>-0.170414354584497</v>
      </c>
      <c r="D141" s="4">
        <v>0.246</v>
      </c>
      <c r="E141" s="4">
        <v>0.30599999999999999</v>
      </c>
      <c r="F141" s="4">
        <v>2.1571693546470999E-3</v>
      </c>
      <c r="G141" s="13">
        <v>2</v>
      </c>
      <c r="H141" s="14" t="s">
        <v>5</v>
      </c>
      <c r="I141" s="15">
        <v>1</v>
      </c>
      <c r="J141" s="16" t="s">
        <v>221</v>
      </c>
      <c r="L141" s="25">
        <v>0</v>
      </c>
      <c r="M141" s="4" t="s">
        <v>196</v>
      </c>
      <c r="N141" s="23" t="s">
        <v>196</v>
      </c>
      <c r="P141" s="20"/>
      <c r="Q141" s="4" t="s">
        <v>196</v>
      </c>
      <c r="R141" s="4" t="s">
        <v>196</v>
      </c>
      <c r="S141" s="21"/>
    </row>
    <row r="142" spans="1:19">
      <c r="A142" s="11" t="s">
        <v>139</v>
      </c>
      <c r="B142" s="12">
        <v>4.1183822273909401E-8</v>
      </c>
      <c r="C142" s="4">
        <v>-0.13418065039694299</v>
      </c>
      <c r="D142" s="4">
        <v>0.39</v>
      </c>
      <c r="E142" s="4">
        <v>0.46100000000000002</v>
      </c>
      <c r="F142" s="4">
        <v>2.20667038125834E-3</v>
      </c>
      <c r="G142" s="13">
        <v>11</v>
      </c>
      <c r="H142" s="14" t="s">
        <v>5</v>
      </c>
      <c r="I142" s="15">
        <v>1</v>
      </c>
      <c r="J142" s="16" t="s">
        <v>221</v>
      </c>
      <c r="L142" s="25">
        <v>0</v>
      </c>
      <c r="M142" s="4" t="s">
        <v>196</v>
      </c>
      <c r="N142" s="23" t="s">
        <v>196</v>
      </c>
      <c r="P142" s="20">
        <v>0.16034844848011401</v>
      </c>
      <c r="Q142" s="4">
        <v>2.3944998237437901E-2</v>
      </c>
      <c r="R142" s="4">
        <v>0.11247754364944899</v>
      </c>
      <c r="S142" s="21"/>
    </row>
    <row r="143" spans="1:19">
      <c r="A143" s="11" t="s">
        <v>140</v>
      </c>
      <c r="B143" s="12">
        <v>4.12493073560524E-8</v>
      </c>
      <c r="C143" s="4">
        <v>-0.15404955455221001</v>
      </c>
      <c r="D143" s="4">
        <v>7.5999999999999998E-2</v>
      </c>
      <c r="E143" s="4">
        <v>0.126</v>
      </c>
      <c r="F143" s="4">
        <v>2.2101791374446399E-3</v>
      </c>
      <c r="G143" s="13">
        <v>2</v>
      </c>
      <c r="H143" s="14" t="s">
        <v>5</v>
      </c>
      <c r="I143" s="15">
        <v>1</v>
      </c>
      <c r="J143" s="16" t="s">
        <v>221</v>
      </c>
      <c r="L143" s="25">
        <v>0</v>
      </c>
      <c r="M143" s="4" t="s">
        <v>196</v>
      </c>
      <c r="N143" s="23" t="s">
        <v>196</v>
      </c>
      <c r="P143" s="20">
        <v>0.35160033392407902</v>
      </c>
      <c r="Q143" s="4">
        <v>1.16393758502586E-2</v>
      </c>
      <c r="R143" s="4">
        <v>6.9727876604602307E-2</v>
      </c>
      <c r="S143" s="21" t="s">
        <v>212</v>
      </c>
    </row>
    <row r="144" spans="1:19">
      <c r="A144" s="11" t="s">
        <v>141</v>
      </c>
      <c r="B144" s="12">
        <v>4.17634219571907E-8</v>
      </c>
      <c r="C144" s="4">
        <v>-0.160739829079344</v>
      </c>
      <c r="D144" s="4">
        <v>0.23599999999999999</v>
      </c>
      <c r="E144" s="4">
        <v>0.318</v>
      </c>
      <c r="F144" s="4">
        <v>2.2377259118882401E-3</v>
      </c>
      <c r="G144" s="13">
        <v>14</v>
      </c>
      <c r="H144" s="14" t="s">
        <v>5</v>
      </c>
      <c r="I144" s="15">
        <v>1</v>
      </c>
      <c r="J144" s="16" t="s">
        <v>221</v>
      </c>
      <c r="L144" s="25">
        <v>0</v>
      </c>
      <c r="M144" s="4" t="s">
        <v>196</v>
      </c>
      <c r="N144" s="23" t="s">
        <v>196</v>
      </c>
      <c r="P144" s="20"/>
      <c r="Q144" s="4" t="s">
        <v>196</v>
      </c>
      <c r="R144" s="4" t="s">
        <v>196</v>
      </c>
      <c r="S144" s="21"/>
    </row>
    <row r="145" spans="1:19">
      <c r="A145" s="11" t="s">
        <v>142</v>
      </c>
      <c r="B145" s="12">
        <v>4.3007896033360297E-8</v>
      </c>
      <c r="C145" s="4">
        <v>-0.12279833881268901</v>
      </c>
      <c r="D145" s="4">
        <v>0.123</v>
      </c>
      <c r="E145" s="4">
        <v>0.17599999999999999</v>
      </c>
      <c r="F145" s="4">
        <v>2.3044060773634799E-3</v>
      </c>
      <c r="G145" s="13">
        <v>3</v>
      </c>
      <c r="H145" s="14" t="s">
        <v>5</v>
      </c>
      <c r="I145" s="15">
        <v>1</v>
      </c>
      <c r="J145" s="16" t="s">
        <v>221</v>
      </c>
      <c r="L145" s="25">
        <v>0</v>
      </c>
      <c r="M145" s="4" t="s">
        <v>196</v>
      </c>
      <c r="N145" s="23" t="s">
        <v>196</v>
      </c>
      <c r="P145" s="20">
        <v>-0.221963395489716</v>
      </c>
      <c r="Q145" s="4">
        <v>9.957636332342801E-4</v>
      </c>
      <c r="R145" s="4">
        <v>1.2411762452046201E-2</v>
      </c>
      <c r="S145" s="21" t="s">
        <v>202</v>
      </c>
    </row>
    <row r="146" spans="1:19">
      <c r="A146" s="11" t="s">
        <v>143</v>
      </c>
      <c r="B146" s="12">
        <v>4.9095666038626103E-8</v>
      </c>
      <c r="C146" s="4">
        <v>-0.22532077172110601</v>
      </c>
      <c r="D146" s="4">
        <v>0.154</v>
      </c>
      <c r="E146" s="4">
        <v>0.223</v>
      </c>
      <c r="F146" s="4">
        <v>2.6305948820156298E-3</v>
      </c>
      <c r="G146" s="13">
        <v>13</v>
      </c>
      <c r="H146" s="14" t="s">
        <v>5</v>
      </c>
      <c r="I146" s="15">
        <v>1</v>
      </c>
      <c r="J146" s="16" t="s">
        <v>221</v>
      </c>
      <c r="L146" s="25">
        <v>0</v>
      </c>
      <c r="M146" s="4" t="s">
        <v>196</v>
      </c>
      <c r="N146" s="23" t="s">
        <v>196</v>
      </c>
      <c r="P146" s="20">
        <v>-0.336839988074352</v>
      </c>
      <c r="Q146" s="4">
        <v>1.4759510515477799E-4</v>
      </c>
      <c r="R146" s="4">
        <v>3.0983023160859901E-3</v>
      </c>
      <c r="S146" s="21" t="s">
        <v>203</v>
      </c>
    </row>
    <row r="147" spans="1:19">
      <c r="A147" s="11" t="s">
        <v>144</v>
      </c>
      <c r="B147" s="12">
        <v>5.15269532376123E-8</v>
      </c>
      <c r="C147" s="4">
        <v>-0.84848503615637105</v>
      </c>
      <c r="D147" s="4">
        <v>0.17699999999999999</v>
      </c>
      <c r="E147" s="4">
        <v>0.42499999999999999</v>
      </c>
      <c r="F147" s="4">
        <v>2.7608656814245001E-3</v>
      </c>
      <c r="G147" s="13">
        <v>13</v>
      </c>
      <c r="H147" s="14" t="s">
        <v>5</v>
      </c>
      <c r="I147" s="15">
        <v>1</v>
      </c>
      <c r="J147" s="16" t="s">
        <v>221</v>
      </c>
      <c r="L147" s="25">
        <v>0</v>
      </c>
      <c r="M147" s="4" t="s">
        <v>196</v>
      </c>
      <c r="N147" s="23" t="s">
        <v>196</v>
      </c>
      <c r="P147" s="20"/>
      <c r="Q147" s="4" t="s">
        <v>196</v>
      </c>
      <c r="R147" s="4" t="s">
        <v>196</v>
      </c>
      <c r="S147" s="21"/>
    </row>
    <row r="148" spans="1:19">
      <c r="A148" s="11" t="s">
        <v>145</v>
      </c>
      <c r="B148" s="12">
        <v>5.9841823460888395E-8</v>
      </c>
      <c r="C148" s="4">
        <v>-0.10746948215288001</v>
      </c>
      <c r="D148" s="4">
        <v>0.124</v>
      </c>
      <c r="E148" s="4">
        <v>0.16900000000000001</v>
      </c>
      <c r="F148" s="4">
        <v>3.2063847428578599E-3</v>
      </c>
      <c r="G148" s="13">
        <v>9</v>
      </c>
      <c r="H148" s="14" t="s">
        <v>5</v>
      </c>
      <c r="I148" s="15">
        <v>1</v>
      </c>
      <c r="J148" s="16" t="s">
        <v>221</v>
      </c>
      <c r="L148" s="25">
        <v>0</v>
      </c>
      <c r="M148" s="4" t="s">
        <v>196</v>
      </c>
      <c r="N148" s="23" t="s">
        <v>196</v>
      </c>
      <c r="P148" s="20"/>
      <c r="Q148" s="4" t="s">
        <v>196</v>
      </c>
      <c r="R148" s="4" t="s">
        <v>196</v>
      </c>
      <c r="S148" s="21"/>
    </row>
    <row r="149" spans="1:19">
      <c r="A149" s="11" t="s">
        <v>146</v>
      </c>
      <c r="B149" s="12">
        <v>6.6782322083559296E-8</v>
      </c>
      <c r="C149" s="4">
        <v>-0.17702997689979999</v>
      </c>
      <c r="D149" s="4">
        <v>1.2999999999999999E-2</v>
      </c>
      <c r="E149" s="4">
        <v>6.8000000000000005E-2</v>
      </c>
      <c r="F149" s="4">
        <v>3.57826359955919E-3</v>
      </c>
      <c r="G149" s="13">
        <v>2</v>
      </c>
      <c r="H149" s="14" t="s">
        <v>5</v>
      </c>
      <c r="I149" s="15">
        <v>1</v>
      </c>
      <c r="J149" s="16" t="s">
        <v>221</v>
      </c>
      <c r="L149" s="25">
        <v>0</v>
      </c>
      <c r="M149" s="4" t="s">
        <v>196</v>
      </c>
      <c r="N149" s="23" t="s">
        <v>196</v>
      </c>
      <c r="P149" s="20">
        <v>0.39476808819043502</v>
      </c>
      <c r="Q149" s="4">
        <v>2.50538915307445E-3</v>
      </c>
      <c r="R149" s="4">
        <v>2.3593283934068201E-2</v>
      </c>
      <c r="S149" s="21" t="s">
        <v>202</v>
      </c>
    </row>
    <row r="150" spans="1:19">
      <c r="A150" s="11" t="s">
        <v>147</v>
      </c>
      <c r="B150" s="12">
        <v>7.24451164251462E-8</v>
      </c>
      <c r="C150" s="4">
        <v>-0.45486517159405099</v>
      </c>
      <c r="D150" s="4">
        <v>0.2</v>
      </c>
      <c r="E150" s="4">
        <v>0.38600000000000001</v>
      </c>
      <c r="F150" s="4">
        <v>3.88168178317576E-3</v>
      </c>
      <c r="G150" s="13">
        <v>21</v>
      </c>
      <c r="H150" s="14" t="s">
        <v>5</v>
      </c>
      <c r="I150" s="15">
        <v>1</v>
      </c>
      <c r="J150" s="16" t="s">
        <v>221</v>
      </c>
      <c r="L150" s="25">
        <v>0</v>
      </c>
      <c r="M150" s="4" t="s">
        <v>196</v>
      </c>
      <c r="N150" s="23" t="s">
        <v>196</v>
      </c>
      <c r="P150" s="20">
        <v>-0.31660345004878598</v>
      </c>
      <c r="Q150" s="4">
        <v>3.1339383313570498E-4</v>
      </c>
      <c r="R150" s="4">
        <v>5.3230622161390996E-3</v>
      </c>
      <c r="S150" s="21" t="s">
        <v>203</v>
      </c>
    </row>
    <row r="151" spans="1:19">
      <c r="A151" s="11" t="s">
        <v>148</v>
      </c>
      <c r="B151" s="12">
        <v>7.3407128787534102E-8</v>
      </c>
      <c r="C151" s="4">
        <v>0.15140683002161701</v>
      </c>
      <c r="D151" s="4">
        <v>0.96499999999999997</v>
      </c>
      <c r="E151" s="4">
        <v>0.97099999999999997</v>
      </c>
      <c r="F151" s="4">
        <v>3.9332273675648701E-3</v>
      </c>
      <c r="G151" s="13">
        <v>10</v>
      </c>
      <c r="H151" s="14" t="s">
        <v>5</v>
      </c>
      <c r="I151" s="15">
        <v>1</v>
      </c>
      <c r="J151" s="16" t="s">
        <v>221</v>
      </c>
      <c r="L151" s="25">
        <v>0</v>
      </c>
      <c r="M151" s="4" t="s">
        <v>196</v>
      </c>
      <c r="N151" s="23" t="s">
        <v>196</v>
      </c>
      <c r="P151" s="20"/>
      <c r="Q151" s="4">
        <v>0.50119445288878195</v>
      </c>
      <c r="R151" s="4">
        <v>0.71878131810377099</v>
      </c>
      <c r="S151" s="21"/>
    </row>
    <row r="152" spans="1:19">
      <c r="A152" s="11" t="s">
        <v>149</v>
      </c>
      <c r="B152" s="12">
        <v>8.0631562866169794E-8</v>
      </c>
      <c r="C152" s="4">
        <v>0.20429412082368101</v>
      </c>
      <c r="D152" s="4">
        <v>0.76200000000000001</v>
      </c>
      <c r="E152" s="4">
        <v>0.80300000000000005</v>
      </c>
      <c r="F152" s="4">
        <v>4.3203197699322399E-3</v>
      </c>
      <c r="G152" s="13" t="s">
        <v>44</v>
      </c>
      <c r="H152" s="14" t="s">
        <v>44</v>
      </c>
      <c r="I152" s="15">
        <v>2</v>
      </c>
      <c r="J152" s="16" t="s">
        <v>228</v>
      </c>
      <c r="L152" s="25">
        <v>0</v>
      </c>
      <c r="M152" s="4" t="s">
        <v>196</v>
      </c>
      <c r="N152" s="23" t="s">
        <v>196</v>
      </c>
      <c r="P152" s="20"/>
      <c r="Q152" s="4">
        <v>0.33423126685294502</v>
      </c>
      <c r="R152" s="4">
        <v>0.57576454044351</v>
      </c>
      <c r="S152" s="21"/>
    </row>
    <row r="153" spans="1:19">
      <c r="A153" s="11" t="s">
        <v>150</v>
      </c>
      <c r="B153" s="12">
        <v>8.2794292417240298E-8</v>
      </c>
      <c r="C153" s="4">
        <v>-0.19601753879178799</v>
      </c>
      <c r="D153" s="4">
        <v>0.40300000000000002</v>
      </c>
      <c r="E153" s="4">
        <v>0.5</v>
      </c>
      <c r="F153" s="4">
        <v>4.4362009820081497E-3</v>
      </c>
      <c r="G153" s="13">
        <v>18</v>
      </c>
      <c r="H153" s="14" t="s">
        <v>5</v>
      </c>
      <c r="I153" s="15">
        <v>1</v>
      </c>
      <c r="J153" s="16" t="s">
        <v>222</v>
      </c>
      <c r="L153" s="25">
        <v>0</v>
      </c>
      <c r="M153" s="4" t="s">
        <v>196</v>
      </c>
      <c r="N153" s="23" t="s">
        <v>196</v>
      </c>
      <c r="P153" s="20"/>
      <c r="Q153" s="4">
        <v>0.252155353820253</v>
      </c>
      <c r="R153" s="4">
        <v>0.492296872118546</v>
      </c>
      <c r="S153" s="21"/>
    </row>
    <row r="154" spans="1:19">
      <c r="A154" s="11" t="s">
        <v>151</v>
      </c>
      <c r="B154" s="12">
        <v>8.7475878583771497E-8</v>
      </c>
      <c r="C154" s="4">
        <v>-0.16369198927891701</v>
      </c>
      <c r="D154" s="4">
        <v>0.46400000000000002</v>
      </c>
      <c r="E154" s="4">
        <v>0.58199999999999996</v>
      </c>
      <c r="F154" s="4">
        <v>4.6870450503970597E-3</v>
      </c>
      <c r="G154" s="13">
        <v>13</v>
      </c>
      <c r="H154" s="14" t="s">
        <v>5</v>
      </c>
      <c r="I154" s="15">
        <v>1</v>
      </c>
      <c r="J154" s="16" t="s">
        <v>221</v>
      </c>
      <c r="L154" s="25">
        <v>0</v>
      </c>
      <c r="M154" s="4" t="s">
        <v>196</v>
      </c>
      <c r="N154" s="23" t="s">
        <v>196</v>
      </c>
      <c r="P154" s="20"/>
      <c r="Q154" s="4">
        <v>0.66452669692620803</v>
      </c>
      <c r="R154" s="4">
        <v>0.83138051152626902</v>
      </c>
      <c r="S154" s="21"/>
    </row>
    <row r="155" spans="1:19">
      <c r="A155" s="11" t="s">
        <v>152</v>
      </c>
      <c r="B155" s="12">
        <v>1.05904177915745E-7</v>
      </c>
      <c r="C155" s="4">
        <v>-0.21889237768442699</v>
      </c>
      <c r="D155" s="4">
        <v>0.215</v>
      </c>
      <c r="E155" s="4">
        <v>0.32600000000000001</v>
      </c>
      <c r="F155" s="4">
        <v>5.6744517569035299E-3</v>
      </c>
      <c r="G155" s="13">
        <v>1</v>
      </c>
      <c r="H155" s="14" t="s">
        <v>5</v>
      </c>
      <c r="I155" s="15">
        <v>1</v>
      </c>
      <c r="J155" s="16" t="s">
        <v>221</v>
      </c>
      <c r="L155" s="25">
        <v>0</v>
      </c>
      <c r="M155" s="4" t="s">
        <v>196</v>
      </c>
      <c r="N155" s="23" t="s">
        <v>196</v>
      </c>
      <c r="P155" s="20">
        <v>-0.1051329808924</v>
      </c>
      <c r="Q155" s="4">
        <v>5.16621694468299E-2</v>
      </c>
      <c r="R155" s="4">
        <v>0.187185200811013</v>
      </c>
      <c r="S155" s="21"/>
    </row>
    <row r="156" spans="1:19">
      <c r="A156" s="11" t="s">
        <v>153</v>
      </c>
      <c r="B156" s="12">
        <v>1.0900907953714299E-7</v>
      </c>
      <c r="C156" s="4">
        <v>0.12199565258285899</v>
      </c>
      <c r="D156" s="4">
        <v>0.26300000000000001</v>
      </c>
      <c r="E156" s="4">
        <v>0.248</v>
      </c>
      <c r="F156" s="4">
        <v>5.8408154906796498E-3</v>
      </c>
      <c r="G156" s="13">
        <v>2</v>
      </c>
      <c r="H156" s="14" t="s">
        <v>5</v>
      </c>
      <c r="I156" s="15">
        <v>1</v>
      </c>
      <c r="J156" s="16" t="s">
        <v>221</v>
      </c>
      <c r="L156" s="25">
        <v>0</v>
      </c>
      <c r="M156" s="4" t="s">
        <v>196</v>
      </c>
      <c r="N156" s="23" t="s">
        <v>196</v>
      </c>
      <c r="P156" s="20">
        <v>0.28606598313515202</v>
      </c>
      <c r="Q156" s="4">
        <v>4.5518622418321397E-3</v>
      </c>
      <c r="R156" s="4">
        <v>3.6009984651775503E-2</v>
      </c>
      <c r="S156" s="21" t="s">
        <v>202</v>
      </c>
    </row>
    <row r="157" spans="1:19">
      <c r="A157" s="11" t="s">
        <v>154</v>
      </c>
      <c r="B157" s="12">
        <v>1.4971540985407599E-7</v>
      </c>
      <c r="C157" s="4">
        <v>-0.16272641743545199</v>
      </c>
      <c r="D157" s="4">
        <v>0.06</v>
      </c>
      <c r="E157" s="4">
        <v>0.13700000000000001</v>
      </c>
      <c r="F157" s="4">
        <v>8.0219013753912698E-3</v>
      </c>
      <c r="G157" s="13">
        <v>5</v>
      </c>
      <c r="H157" s="14" t="s">
        <v>5</v>
      </c>
      <c r="I157" s="15">
        <v>0</v>
      </c>
      <c r="J157" s="16" t="s">
        <v>196</v>
      </c>
      <c r="L157" s="25">
        <v>0</v>
      </c>
      <c r="M157" s="4" t="s">
        <v>196</v>
      </c>
      <c r="N157" s="23" t="s">
        <v>196</v>
      </c>
      <c r="P157" s="20">
        <v>0.21236757123104399</v>
      </c>
      <c r="Q157" s="4">
        <v>8.7629020416557599E-3</v>
      </c>
      <c r="R157" s="4">
        <v>5.74872521008747E-2</v>
      </c>
      <c r="S157" s="21" t="s">
        <v>212</v>
      </c>
    </row>
    <row r="158" spans="1:19">
      <c r="A158" s="11" t="s">
        <v>155</v>
      </c>
      <c r="B158" s="12">
        <v>1.73135217521973E-7</v>
      </c>
      <c r="C158" s="4">
        <v>0.230167364427668</v>
      </c>
      <c r="D158" s="4">
        <v>0.63400000000000001</v>
      </c>
      <c r="E158" s="4">
        <v>0.67200000000000004</v>
      </c>
      <c r="F158" s="4">
        <v>9.2767580900448392E-3</v>
      </c>
      <c r="G158" s="13" t="s">
        <v>44</v>
      </c>
      <c r="H158" s="14" t="s">
        <v>44</v>
      </c>
      <c r="I158" s="15">
        <v>2</v>
      </c>
      <c r="J158" s="16" t="s">
        <v>228</v>
      </c>
      <c r="L158" s="25">
        <v>0</v>
      </c>
      <c r="M158" s="4" t="s">
        <v>196</v>
      </c>
      <c r="N158" s="23" t="s">
        <v>196</v>
      </c>
      <c r="P158" s="20">
        <v>0.19480472453606801</v>
      </c>
      <c r="Q158" s="4">
        <v>4.2309536428561501E-2</v>
      </c>
      <c r="R158" s="4">
        <v>0.165372830040526</v>
      </c>
      <c r="S158" s="21"/>
    </row>
    <row r="159" spans="1:19">
      <c r="A159" s="11" t="s">
        <v>156</v>
      </c>
      <c r="B159" s="12">
        <v>1.7612036511519401E-7</v>
      </c>
      <c r="C159" s="4">
        <v>-0.27186503088643899</v>
      </c>
      <c r="D159" s="4">
        <v>0.33</v>
      </c>
      <c r="E159" s="4">
        <v>0.46500000000000002</v>
      </c>
      <c r="F159" s="4">
        <v>9.4367052832371803E-3</v>
      </c>
      <c r="G159" s="13">
        <v>4</v>
      </c>
      <c r="H159" s="14" t="s">
        <v>5</v>
      </c>
      <c r="I159" s="15">
        <v>1</v>
      </c>
      <c r="J159" s="16" t="s">
        <v>222</v>
      </c>
      <c r="L159" s="25">
        <v>0</v>
      </c>
      <c r="M159" s="4" t="s">
        <v>196</v>
      </c>
      <c r="N159" s="23" t="s">
        <v>196</v>
      </c>
      <c r="P159" s="20"/>
      <c r="Q159" s="4">
        <v>0.25755775588667401</v>
      </c>
      <c r="R159" s="4">
        <v>0.49804375331774298</v>
      </c>
      <c r="S159" s="21"/>
    </row>
    <row r="160" spans="1:19">
      <c r="A160" s="11" t="s">
        <v>157</v>
      </c>
      <c r="B160" s="12">
        <v>1.8185283776152301E-7</v>
      </c>
      <c r="C160" s="4">
        <v>0.31123098384760001</v>
      </c>
      <c r="D160" s="4">
        <v>0.628</v>
      </c>
      <c r="E160" s="4">
        <v>0.66500000000000004</v>
      </c>
      <c r="F160" s="4">
        <v>9.7438569001001805E-3</v>
      </c>
      <c r="G160" s="13" t="s">
        <v>44</v>
      </c>
      <c r="H160" s="14" t="s">
        <v>44</v>
      </c>
      <c r="I160" s="15">
        <v>2</v>
      </c>
      <c r="J160" s="16" t="s">
        <v>228</v>
      </c>
      <c r="L160" s="25">
        <v>0</v>
      </c>
      <c r="M160" s="4" t="s">
        <v>196</v>
      </c>
      <c r="N160" s="23" t="s">
        <v>196</v>
      </c>
      <c r="P160" s="20"/>
      <c r="Q160" s="4">
        <v>0.106010378814583</v>
      </c>
      <c r="R160" s="4">
        <v>0.29336764058825998</v>
      </c>
      <c r="S160" s="21"/>
    </row>
    <row r="161" spans="1:19">
      <c r="A161" s="11" t="s">
        <v>158</v>
      </c>
      <c r="B161" s="12">
        <v>1.89960918951981E-7</v>
      </c>
      <c r="C161" s="4">
        <v>-0.60086074098140296</v>
      </c>
      <c r="D161" s="4">
        <v>0.26700000000000002</v>
      </c>
      <c r="E161" s="4">
        <v>0.441</v>
      </c>
      <c r="F161" s="4">
        <v>1.01782959983661E-2</v>
      </c>
      <c r="G161" s="13">
        <v>8</v>
      </c>
      <c r="H161" s="14" t="s">
        <v>5</v>
      </c>
      <c r="I161" s="15">
        <v>2</v>
      </c>
      <c r="J161" s="16" t="s">
        <v>243</v>
      </c>
      <c r="L161" s="25">
        <v>0</v>
      </c>
      <c r="M161" s="4" t="s">
        <v>196</v>
      </c>
      <c r="N161" s="23" t="s">
        <v>196</v>
      </c>
      <c r="P161" s="20">
        <v>0.27063970181908698</v>
      </c>
      <c r="Q161" s="4">
        <v>1.38798688816636E-3</v>
      </c>
      <c r="R161" s="4">
        <v>1.5671777774374802E-2</v>
      </c>
      <c r="S161" s="21" t="s">
        <v>202</v>
      </c>
    </row>
    <row r="162" spans="1:19">
      <c r="A162" s="11" t="s">
        <v>159</v>
      </c>
      <c r="B162" s="12">
        <v>2.0485641524713601E-7</v>
      </c>
      <c r="C162" s="4">
        <v>-0.16609009904171601</v>
      </c>
      <c r="D162" s="4">
        <v>0.59499999999999997</v>
      </c>
      <c r="E162" s="4">
        <v>0.67200000000000004</v>
      </c>
      <c r="F162" s="4">
        <v>1.09764115853568E-2</v>
      </c>
      <c r="G162" s="13">
        <v>4</v>
      </c>
      <c r="H162" s="14" t="s">
        <v>5</v>
      </c>
      <c r="I162" s="15">
        <v>2</v>
      </c>
      <c r="J162" s="16" t="s">
        <v>247</v>
      </c>
      <c r="L162" s="25">
        <v>0</v>
      </c>
      <c r="M162" s="4" t="s">
        <v>196</v>
      </c>
      <c r="N162" s="23" t="s">
        <v>196</v>
      </c>
      <c r="P162" s="20"/>
      <c r="Q162" s="4">
        <v>0.77603348099685199</v>
      </c>
      <c r="R162" s="4">
        <v>0.89372672077329096</v>
      </c>
      <c r="S162" s="21"/>
    </row>
    <row r="163" spans="1:19">
      <c r="A163" s="11" t="s">
        <v>160</v>
      </c>
      <c r="B163" s="12">
        <v>2.24225474895943E-7</v>
      </c>
      <c r="C163" s="4">
        <v>0.187851969349144</v>
      </c>
      <c r="D163" s="4">
        <v>0.746</v>
      </c>
      <c r="E163" s="4">
        <v>0.73399999999999999</v>
      </c>
      <c r="F163" s="4">
        <v>1.20142251703995E-2</v>
      </c>
      <c r="G163" s="13">
        <v>12</v>
      </c>
      <c r="H163" s="14" t="s">
        <v>5</v>
      </c>
      <c r="I163" s="15">
        <v>1</v>
      </c>
      <c r="J163" s="16" t="s">
        <v>221</v>
      </c>
      <c r="L163" s="25">
        <v>0</v>
      </c>
      <c r="M163" s="4" t="s">
        <v>196</v>
      </c>
      <c r="N163" s="23" t="s">
        <v>196</v>
      </c>
      <c r="P163" s="20"/>
      <c r="Q163" s="4" t="s">
        <v>196</v>
      </c>
      <c r="R163" s="4" t="s">
        <v>196</v>
      </c>
      <c r="S163" s="21"/>
    </row>
    <row r="164" spans="1:19">
      <c r="A164" s="11" t="s">
        <v>161</v>
      </c>
      <c r="B164" s="12">
        <v>2.3273370215692299E-7</v>
      </c>
      <c r="C164" s="4">
        <v>0.27946628089060199</v>
      </c>
      <c r="D164" s="4">
        <v>0.624</v>
      </c>
      <c r="E164" s="4">
        <v>0.52500000000000002</v>
      </c>
      <c r="F164" s="4">
        <v>1.24701044952701E-2</v>
      </c>
      <c r="G164" s="13">
        <v>1</v>
      </c>
      <c r="H164" s="14" t="s">
        <v>5</v>
      </c>
      <c r="I164" s="15">
        <v>0</v>
      </c>
      <c r="J164" s="16" t="s">
        <v>196</v>
      </c>
      <c r="L164" s="25">
        <v>0</v>
      </c>
      <c r="M164" s="4" t="s">
        <v>196</v>
      </c>
      <c r="N164" s="23" t="s">
        <v>196</v>
      </c>
      <c r="P164" s="20">
        <v>0.14754209423192199</v>
      </c>
      <c r="Q164" s="4">
        <v>4.32027774865631E-2</v>
      </c>
      <c r="R164" s="4">
        <v>0.16733544595358299</v>
      </c>
      <c r="S164" s="21"/>
    </row>
    <row r="165" spans="1:19">
      <c r="A165" s="11" t="s">
        <v>162</v>
      </c>
      <c r="B165" s="12">
        <v>2.4266687189763599E-7</v>
      </c>
      <c r="C165" s="4">
        <v>-0.30273162420292099</v>
      </c>
      <c r="D165" s="4">
        <v>0.16300000000000001</v>
      </c>
      <c r="E165" s="4">
        <v>0.27400000000000002</v>
      </c>
      <c r="F165" s="4">
        <v>1.30023336631472E-2</v>
      </c>
      <c r="G165" s="13">
        <v>3</v>
      </c>
      <c r="H165" s="14" t="s">
        <v>5</v>
      </c>
      <c r="I165" s="15">
        <v>1</v>
      </c>
      <c r="J165" s="16" t="s">
        <v>221</v>
      </c>
      <c r="L165" s="25">
        <v>0</v>
      </c>
      <c r="M165" s="4" t="s">
        <v>196</v>
      </c>
      <c r="N165" s="23" t="s">
        <v>196</v>
      </c>
      <c r="P165" s="20"/>
      <c r="Q165" s="4">
        <v>0.60496268449222501</v>
      </c>
      <c r="R165" s="4">
        <v>0.79184383128096003</v>
      </c>
      <c r="S165" s="21"/>
    </row>
    <row r="166" spans="1:19">
      <c r="A166" s="11" t="s">
        <v>264</v>
      </c>
      <c r="B166" s="12">
        <v>2.4373823186280102E-7</v>
      </c>
      <c r="C166" s="4">
        <v>-0.187339488533904</v>
      </c>
      <c r="D166" s="4">
        <v>0.95599999999999996</v>
      </c>
      <c r="E166" s="4">
        <v>0.97299999999999998</v>
      </c>
      <c r="F166" s="4">
        <v>1.30597382014407E-2</v>
      </c>
      <c r="G166" s="13">
        <v>8</v>
      </c>
      <c r="H166" s="14" t="s">
        <v>5</v>
      </c>
      <c r="I166" s="15">
        <v>1</v>
      </c>
      <c r="J166" s="16" t="s">
        <v>221</v>
      </c>
      <c r="L166" s="25">
        <v>0</v>
      </c>
      <c r="M166" s="4" t="s">
        <v>196</v>
      </c>
      <c r="N166" s="23" t="s">
        <v>196</v>
      </c>
      <c r="P166" s="20">
        <v>4.1071905397274303E-2</v>
      </c>
      <c r="Q166" s="4">
        <v>0.15438127244267499</v>
      </c>
      <c r="R166" s="4">
        <v>0.36899525030462699</v>
      </c>
      <c r="S166" s="21"/>
    </row>
    <row r="167" spans="1:19">
      <c r="A167" s="11" t="s">
        <v>163</v>
      </c>
      <c r="B167" s="12">
        <v>2.4486127917227E-7</v>
      </c>
      <c r="C167" s="4">
        <v>-0.35190961501792101</v>
      </c>
      <c r="D167" s="4">
        <v>0.88800000000000001</v>
      </c>
      <c r="E167" s="4">
        <v>0.95699999999999996</v>
      </c>
      <c r="F167" s="4">
        <v>1.3119912199329399E-2</v>
      </c>
      <c r="G167" s="13">
        <v>6</v>
      </c>
      <c r="H167" s="14" t="s">
        <v>5</v>
      </c>
      <c r="I167" s="15">
        <v>2</v>
      </c>
      <c r="J167" s="16" t="s">
        <v>229</v>
      </c>
      <c r="L167" s="25">
        <v>0</v>
      </c>
      <c r="M167" s="4" t="s">
        <v>196</v>
      </c>
      <c r="N167" s="23" t="s">
        <v>196</v>
      </c>
      <c r="P167" s="20"/>
      <c r="Q167" s="4">
        <v>0.49682271849541298</v>
      </c>
      <c r="R167" s="4">
        <v>0.71526399829575604</v>
      </c>
      <c r="S167" s="21"/>
    </row>
    <row r="168" spans="1:19">
      <c r="A168" s="11" t="s">
        <v>164</v>
      </c>
      <c r="B168" s="12">
        <v>3.0506163581864602E-7</v>
      </c>
      <c r="C168" s="4">
        <v>-0.113075217641025</v>
      </c>
      <c r="D168" s="4">
        <v>0.25700000000000001</v>
      </c>
      <c r="E168" s="4">
        <v>0.314</v>
      </c>
      <c r="F168" s="4">
        <v>1.6345507508798901E-2</v>
      </c>
      <c r="G168" s="13">
        <v>10</v>
      </c>
      <c r="H168" s="14" t="s">
        <v>5</v>
      </c>
      <c r="I168" s="15">
        <v>1</v>
      </c>
      <c r="J168" s="16" t="s">
        <v>221</v>
      </c>
      <c r="L168" s="25">
        <v>0</v>
      </c>
      <c r="M168" s="4" t="s">
        <v>196</v>
      </c>
      <c r="N168" s="23" t="s">
        <v>196</v>
      </c>
      <c r="P168" s="20">
        <v>7.7419124268241601E-2</v>
      </c>
      <c r="Q168" s="4">
        <v>6.3551032781231304E-3</v>
      </c>
      <c r="R168" s="4">
        <v>4.5562176128935303E-2</v>
      </c>
      <c r="S168" s="21" t="s">
        <v>202</v>
      </c>
    </row>
    <row r="169" spans="1:19">
      <c r="A169" s="11" t="s">
        <v>165</v>
      </c>
      <c r="B169" s="12">
        <v>3.2500808659695998E-7</v>
      </c>
      <c r="C169" s="4">
        <v>-0.100806615247342</v>
      </c>
      <c r="D169" s="4">
        <v>0.13200000000000001</v>
      </c>
      <c r="E169" s="4">
        <v>0.16400000000000001</v>
      </c>
      <c r="F169" s="4">
        <v>1.7414258287951699E-2</v>
      </c>
      <c r="G169" s="13">
        <v>11</v>
      </c>
      <c r="H169" s="14" t="s">
        <v>5</v>
      </c>
      <c r="I169" s="15">
        <v>1</v>
      </c>
      <c r="J169" s="16" t="s">
        <v>221</v>
      </c>
      <c r="L169" s="25">
        <v>0</v>
      </c>
      <c r="M169" s="4" t="s">
        <v>196</v>
      </c>
      <c r="N169" s="23" t="s">
        <v>196</v>
      </c>
      <c r="P169" s="20"/>
      <c r="Q169" s="4">
        <v>0.62896487717220695</v>
      </c>
      <c r="R169" s="4">
        <v>0.80844746575623905</v>
      </c>
      <c r="S169" s="21"/>
    </row>
    <row r="170" spans="1:19">
      <c r="A170" s="11" t="s">
        <v>166</v>
      </c>
      <c r="B170" s="12">
        <v>3.3611742096858703E-7</v>
      </c>
      <c r="C170" s="4">
        <v>-0.10115233674442201</v>
      </c>
      <c r="D170" s="4">
        <v>0.60399999999999998</v>
      </c>
      <c r="E170" s="4">
        <v>0.65600000000000003</v>
      </c>
      <c r="F170" s="4">
        <v>1.8009507532917898E-2</v>
      </c>
      <c r="G170" s="13">
        <v>2</v>
      </c>
      <c r="H170" s="14" t="s">
        <v>5</v>
      </c>
      <c r="I170" s="15">
        <v>1</v>
      </c>
      <c r="J170" s="16" t="s">
        <v>221</v>
      </c>
      <c r="L170" s="25">
        <v>0</v>
      </c>
      <c r="M170" s="4" t="s">
        <v>196</v>
      </c>
      <c r="N170" s="23" t="s">
        <v>196</v>
      </c>
      <c r="P170" s="20"/>
      <c r="Q170" s="4">
        <v>0.29160828918395498</v>
      </c>
      <c r="R170" s="4">
        <v>0.53341336003952</v>
      </c>
      <c r="S170" s="21"/>
    </row>
    <row r="171" spans="1:19">
      <c r="A171" s="11" t="s">
        <v>167</v>
      </c>
      <c r="B171" s="12">
        <v>3.3742309884843E-7</v>
      </c>
      <c r="C171" s="4">
        <v>-0.10331775999305599</v>
      </c>
      <c r="D171" s="4">
        <v>0.68100000000000005</v>
      </c>
      <c r="E171" s="4">
        <v>0.75700000000000001</v>
      </c>
      <c r="F171" s="4">
        <v>1.80794670593977E-2</v>
      </c>
      <c r="G171" s="13">
        <v>10</v>
      </c>
      <c r="H171" s="14" t="s">
        <v>5</v>
      </c>
      <c r="I171" s="15">
        <v>1</v>
      </c>
      <c r="J171" s="16" t="s">
        <v>221</v>
      </c>
      <c r="L171" s="25">
        <v>0</v>
      </c>
      <c r="M171" s="4" t="s">
        <v>196</v>
      </c>
      <c r="N171" s="23" t="s">
        <v>196</v>
      </c>
      <c r="P171" s="20">
        <v>0.126090208864679</v>
      </c>
      <c r="Q171" s="4">
        <v>5.76184192505345E-2</v>
      </c>
      <c r="R171" s="4">
        <v>0.19997798218284599</v>
      </c>
      <c r="S171" s="21"/>
    </row>
    <row r="172" spans="1:19">
      <c r="A172" s="11" t="s">
        <v>168</v>
      </c>
      <c r="B172" s="12">
        <v>3.51361436445127E-7</v>
      </c>
      <c r="C172" s="4">
        <v>-0.46793847489152202</v>
      </c>
      <c r="D172" s="4">
        <v>8.3000000000000004E-2</v>
      </c>
      <c r="E172" s="4">
        <v>0.214</v>
      </c>
      <c r="F172" s="4">
        <v>1.8826297126166298E-2</v>
      </c>
      <c r="G172" s="13" t="s">
        <v>3</v>
      </c>
      <c r="H172" s="14" t="s">
        <v>3</v>
      </c>
      <c r="I172" s="15">
        <v>1</v>
      </c>
      <c r="J172" s="16" t="s">
        <v>223</v>
      </c>
      <c r="L172" s="20">
        <v>3</v>
      </c>
      <c r="M172" s="4">
        <v>-0.26797301109938398</v>
      </c>
      <c r="N172" s="23">
        <v>1.9691553249112601E-5</v>
      </c>
      <c r="P172" s="20">
        <v>-0.89105668811917405</v>
      </c>
      <c r="Q172" s="4">
        <v>1.62802385721983E-19</v>
      </c>
      <c r="R172" s="4">
        <v>1.7181078439859999E-16</v>
      </c>
      <c r="S172" s="21" t="s">
        <v>201</v>
      </c>
    </row>
    <row r="173" spans="1:19">
      <c r="A173" s="11" t="s">
        <v>169</v>
      </c>
      <c r="B173" s="12">
        <v>3.5417385516568601E-7</v>
      </c>
      <c r="C173" s="4">
        <v>-0.18948835334314801</v>
      </c>
      <c r="D173" s="4">
        <v>0.28799999999999998</v>
      </c>
      <c r="E173" s="4">
        <v>0.38400000000000001</v>
      </c>
      <c r="F173" s="4">
        <v>1.89769893336326E-2</v>
      </c>
      <c r="G173" s="13">
        <v>17</v>
      </c>
      <c r="H173" s="14" t="s">
        <v>5</v>
      </c>
      <c r="I173" s="15">
        <v>1</v>
      </c>
      <c r="J173" s="16" t="s">
        <v>221</v>
      </c>
      <c r="L173" s="25">
        <v>0</v>
      </c>
      <c r="M173" s="4" t="s">
        <v>196</v>
      </c>
      <c r="N173" s="23" t="s">
        <v>196</v>
      </c>
      <c r="P173" s="20">
        <v>0.218907926028588</v>
      </c>
      <c r="Q173" s="4">
        <v>6.0810980984209902E-3</v>
      </c>
      <c r="R173" s="4">
        <v>4.4218549792376799E-2</v>
      </c>
      <c r="S173" s="21" t="s">
        <v>202</v>
      </c>
    </row>
    <row r="174" spans="1:19">
      <c r="A174" s="11" t="s">
        <v>170</v>
      </c>
      <c r="B174" s="12">
        <v>3.6686603004236202E-7</v>
      </c>
      <c r="C174" s="4">
        <v>-0.359485734608259</v>
      </c>
      <c r="D174" s="4">
        <v>4.1000000000000002E-2</v>
      </c>
      <c r="E174" s="4">
        <v>5.5E-2</v>
      </c>
      <c r="F174" s="4">
        <v>1.9657048755699801E-2</v>
      </c>
      <c r="G174" s="13">
        <v>8</v>
      </c>
      <c r="H174" s="14" t="s">
        <v>5</v>
      </c>
      <c r="I174" s="15">
        <v>0</v>
      </c>
      <c r="J174" s="16" t="s">
        <v>196</v>
      </c>
      <c r="L174" s="25">
        <v>0</v>
      </c>
      <c r="M174" s="4" t="s">
        <v>196</v>
      </c>
      <c r="N174" s="23" t="s">
        <v>196</v>
      </c>
      <c r="P174" s="20"/>
      <c r="Q174" s="4" t="s">
        <v>196</v>
      </c>
      <c r="R174" s="4" t="s">
        <v>196</v>
      </c>
      <c r="S174" s="21"/>
    </row>
    <row r="175" spans="1:19">
      <c r="A175" s="11" t="s">
        <v>171</v>
      </c>
      <c r="B175" s="12">
        <v>3.7083815084621701E-7</v>
      </c>
      <c r="C175" s="4">
        <v>-0.20959213590954401</v>
      </c>
      <c r="D175" s="4">
        <v>0.6</v>
      </c>
      <c r="E175" s="4">
        <v>0.68</v>
      </c>
      <c r="F175" s="4">
        <v>1.98698789604911E-2</v>
      </c>
      <c r="G175" s="13">
        <v>8</v>
      </c>
      <c r="H175" s="14" t="s">
        <v>5</v>
      </c>
      <c r="I175" s="15">
        <v>1</v>
      </c>
      <c r="J175" s="16" t="s">
        <v>221</v>
      </c>
      <c r="L175" s="25">
        <v>0</v>
      </c>
      <c r="M175" s="4" t="s">
        <v>196</v>
      </c>
      <c r="N175" s="23" t="s">
        <v>196</v>
      </c>
      <c r="P175" s="20">
        <v>0.14100960909437901</v>
      </c>
      <c r="Q175" s="4">
        <v>1.9331052251046602E-2</v>
      </c>
      <c r="R175" s="4">
        <v>9.73758268316436E-2</v>
      </c>
      <c r="S175" s="21"/>
    </row>
    <row r="176" spans="1:19">
      <c r="A176" s="11" t="s">
        <v>172</v>
      </c>
      <c r="B176" s="12">
        <v>4.1574464737906901E-7</v>
      </c>
      <c r="C176" s="4">
        <v>-0.17369461090482399</v>
      </c>
      <c r="D176" s="4">
        <v>2.9000000000000001E-2</v>
      </c>
      <c r="E176" s="4">
        <v>6.2E-2</v>
      </c>
      <c r="F176" s="4">
        <v>2.22760139512179E-2</v>
      </c>
      <c r="G176" s="13">
        <v>4</v>
      </c>
      <c r="H176" s="14" t="s">
        <v>5</v>
      </c>
      <c r="I176" s="15">
        <v>0</v>
      </c>
      <c r="J176" s="16" t="s">
        <v>196</v>
      </c>
      <c r="L176" s="25">
        <v>0</v>
      </c>
      <c r="M176" s="4" t="s">
        <v>196</v>
      </c>
      <c r="N176" s="23" t="s">
        <v>196</v>
      </c>
      <c r="P176" s="20"/>
      <c r="Q176" s="4" t="s">
        <v>196</v>
      </c>
      <c r="R176" s="4" t="s">
        <v>196</v>
      </c>
      <c r="S176" s="21"/>
    </row>
    <row r="177" spans="1:19">
      <c r="A177" s="11" t="s">
        <v>173</v>
      </c>
      <c r="B177" s="12">
        <v>4.2645076830481099E-7</v>
      </c>
      <c r="C177" s="4">
        <v>0.31719670173597803</v>
      </c>
      <c r="D177" s="4">
        <v>0.51800000000000002</v>
      </c>
      <c r="E177" s="4">
        <v>0.47299999999999998</v>
      </c>
      <c r="F177" s="4">
        <v>2.2849658616540099E-2</v>
      </c>
      <c r="G177" s="13">
        <v>20</v>
      </c>
      <c r="H177" s="14" t="s">
        <v>5</v>
      </c>
      <c r="I177" s="15">
        <v>1</v>
      </c>
      <c r="J177" s="16" t="s">
        <v>221</v>
      </c>
      <c r="L177" s="25">
        <v>0</v>
      </c>
      <c r="M177" s="4" t="s">
        <v>196</v>
      </c>
      <c r="N177" s="23" t="s">
        <v>196</v>
      </c>
      <c r="P177" s="20"/>
      <c r="Q177" s="4">
        <v>0.10749271209342399</v>
      </c>
      <c r="R177" s="4">
        <v>0.29565120054319199</v>
      </c>
      <c r="S177" s="21"/>
    </row>
    <row r="178" spans="1:19">
      <c r="A178" s="11" t="s">
        <v>174</v>
      </c>
      <c r="B178" s="12">
        <v>4.2752048801907902E-7</v>
      </c>
      <c r="C178" s="4">
        <v>0.129625836302249</v>
      </c>
      <c r="D178" s="4">
        <v>0.69099999999999995</v>
      </c>
      <c r="E178" s="4">
        <v>0.69799999999999995</v>
      </c>
      <c r="F178" s="4">
        <v>2.29069752685503E-2</v>
      </c>
      <c r="G178" s="13">
        <v>7</v>
      </c>
      <c r="H178" s="14" t="s">
        <v>5</v>
      </c>
      <c r="I178" s="15">
        <v>1</v>
      </c>
      <c r="J178" s="16" t="s">
        <v>221</v>
      </c>
      <c r="L178" s="25">
        <v>0</v>
      </c>
      <c r="M178" s="4" t="s">
        <v>196</v>
      </c>
      <c r="N178" s="23" t="s">
        <v>196</v>
      </c>
      <c r="P178" s="20"/>
      <c r="Q178" s="4">
        <v>0.49321911360084397</v>
      </c>
      <c r="R178" s="4">
        <v>0.71291442773790104</v>
      </c>
      <c r="S178" s="21"/>
    </row>
    <row r="179" spans="1:19">
      <c r="A179" s="11" t="s">
        <v>175</v>
      </c>
      <c r="B179" s="12">
        <v>5.3330655752050895E-7</v>
      </c>
      <c r="C179" s="4">
        <v>-0.12329863669500001</v>
      </c>
      <c r="D179" s="4">
        <v>0.30399999999999999</v>
      </c>
      <c r="E179" s="4">
        <v>0.36699999999999999</v>
      </c>
      <c r="F179" s="4">
        <v>2.8575098658506399E-2</v>
      </c>
      <c r="G179" s="13">
        <v>7</v>
      </c>
      <c r="H179" s="14" t="s">
        <v>5</v>
      </c>
      <c r="I179" s="15">
        <v>1</v>
      </c>
      <c r="J179" s="16" t="s">
        <v>221</v>
      </c>
      <c r="L179" s="25">
        <v>0</v>
      </c>
      <c r="M179" s="4" t="s">
        <v>196</v>
      </c>
      <c r="N179" s="23" t="s">
        <v>196</v>
      </c>
      <c r="P179" s="20">
        <v>-0.21284569544483201</v>
      </c>
      <c r="Q179" s="4">
        <v>1.66596427736505E-3</v>
      </c>
      <c r="R179" s="4">
        <v>1.8025067233969402E-2</v>
      </c>
      <c r="S179" s="21" t="s">
        <v>202</v>
      </c>
    </row>
    <row r="180" spans="1:19">
      <c r="A180" s="11" t="s">
        <v>176</v>
      </c>
      <c r="B180" s="12">
        <v>5.3344322732069297E-7</v>
      </c>
      <c r="C180" s="4">
        <v>-0.11674041561957001</v>
      </c>
      <c r="D180" s="4">
        <v>0.64800000000000002</v>
      </c>
      <c r="E180" s="4">
        <v>0.72699999999999998</v>
      </c>
      <c r="F180" s="4">
        <v>2.8582421563070001E-2</v>
      </c>
      <c r="G180" s="13">
        <v>13</v>
      </c>
      <c r="H180" s="14" t="s">
        <v>5</v>
      </c>
      <c r="I180" s="15">
        <v>1</v>
      </c>
      <c r="J180" s="16" t="s">
        <v>221</v>
      </c>
      <c r="L180" s="25">
        <v>0</v>
      </c>
      <c r="M180" s="4" t="s">
        <v>196</v>
      </c>
      <c r="N180" s="23" t="s">
        <v>196</v>
      </c>
      <c r="P180" s="20"/>
      <c r="Q180" s="4">
        <v>0.14115453337984299</v>
      </c>
      <c r="R180" s="4">
        <v>0.34962858134922697</v>
      </c>
      <c r="S180" s="21"/>
    </row>
    <row r="181" spans="1:19">
      <c r="A181" s="11" t="s">
        <v>177</v>
      </c>
      <c r="B181" s="12">
        <v>5.5487271934762402E-7</v>
      </c>
      <c r="C181" s="4">
        <v>0.14317332989606699</v>
      </c>
      <c r="D181" s="4">
        <v>0.23300000000000001</v>
      </c>
      <c r="E181" s="4">
        <v>0.20599999999999999</v>
      </c>
      <c r="F181" s="4">
        <v>2.9730635175364999E-2</v>
      </c>
      <c r="G181" s="13">
        <v>4</v>
      </c>
      <c r="H181" s="14" t="s">
        <v>5</v>
      </c>
      <c r="I181" s="15">
        <v>0</v>
      </c>
      <c r="J181" s="16" t="s">
        <v>196</v>
      </c>
      <c r="L181" s="20">
        <v>1</v>
      </c>
      <c r="M181" s="4">
        <v>0.17990323519246701</v>
      </c>
      <c r="N181" s="23">
        <v>7.1172762736793798E-4</v>
      </c>
      <c r="P181" s="20">
        <v>0.22066941173565699</v>
      </c>
      <c r="Q181" s="4">
        <v>5.9564999448030202E-3</v>
      </c>
      <c r="R181" s="4">
        <v>4.3572732960365901E-2</v>
      </c>
      <c r="S181" s="21" t="s">
        <v>202</v>
      </c>
    </row>
    <row r="182" spans="1:19">
      <c r="A182" s="11" t="s">
        <v>178</v>
      </c>
      <c r="B182" s="12">
        <v>6.2224076073618799E-7</v>
      </c>
      <c r="C182" s="4">
        <v>0.122559535949819</v>
      </c>
      <c r="D182" s="4">
        <v>0.64200000000000002</v>
      </c>
      <c r="E182" s="4">
        <v>0.63800000000000001</v>
      </c>
      <c r="F182" s="4">
        <v>3.3340282201005697E-2</v>
      </c>
      <c r="G182" s="13">
        <v>19</v>
      </c>
      <c r="H182" s="14" t="s">
        <v>5</v>
      </c>
      <c r="I182" s="15">
        <v>3</v>
      </c>
      <c r="J182" s="16" t="s">
        <v>235</v>
      </c>
      <c r="L182" s="25">
        <v>0</v>
      </c>
      <c r="M182" s="4" t="s">
        <v>196</v>
      </c>
      <c r="N182" s="23" t="s">
        <v>196</v>
      </c>
      <c r="P182" s="20"/>
      <c r="Q182" s="4" t="s">
        <v>196</v>
      </c>
      <c r="R182" s="4" t="s">
        <v>196</v>
      </c>
      <c r="S182" s="21"/>
    </row>
    <row r="183" spans="1:19">
      <c r="A183" s="11" t="s">
        <v>179</v>
      </c>
      <c r="B183" s="12">
        <v>7.0642966278065198E-7</v>
      </c>
      <c r="C183" s="4">
        <v>-0.16233409504555499</v>
      </c>
      <c r="D183" s="4">
        <v>0.44800000000000001</v>
      </c>
      <c r="E183" s="4">
        <v>0.54200000000000004</v>
      </c>
      <c r="F183" s="4">
        <v>3.7851207761450102E-2</v>
      </c>
      <c r="G183" s="13">
        <v>8</v>
      </c>
      <c r="H183" s="14" t="s">
        <v>5</v>
      </c>
      <c r="I183" s="15">
        <v>1</v>
      </c>
      <c r="J183" s="16" t="s">
        <v>221</v>
      </c>
      <c r="L183" s="25">
        <v>0</v>
      </c>
      <c r="M183" s="4" t="s">
        <v>196</v>
      </c>
      <c r="N183" s="23" t="s">
        <v>196</v>
      </c>
      <c r="P183" s="20"/>
      <c r="Q183" s="4">
        <v>0.21266922711386599</v>
      </c>
      <c r="R183" s="4">
        <v>0.44505374379468698</v>
      </c>
      <c r="S183" s="21"/>
    </row>
    <row r="184" spans="1:19">
      <c r="A184" s="11" t="s">
        <v>180</v>
      </c>
      <c r="B184" s="12">
        <v>7.6300305786136603E-7</v>
      </c>
      <c r="C184" s="4">
        <v>-0.150625895762762</v>
      </c>
      <c r="D184" s="4">
        <v>0.09</v>
      </c>
      <c r="E184" s="4">
        <v>0.161</v>
      </c>
      <c r="F184" s="4">
        <v>4.0882466843269898E-2</v>
      </c>
      <c r="G184" s="13">
        <v>19</v>
      </c>
      <c r="H184" s="14" t="s">
        <v>5</v>
      </c>
      <c r="I184" s="15">
        <v>1</v>
      </c>
      <c r="J184" s="16" t="s">
        <v>221</v>
      </c>
      <c r="L184" s="25">
        <v>0</v>
      </c>
      <c r="M184" s="4" t="s">
        <v>196</v>
      </c>
      <c r="N184" s="23" t="s">
        <v>196</v>
      </c>
      <c r="P184" s="20"/>
      <c r="Q184" s="4">
        <v>0.85797949596142997</v>
      </c>
      <c r="R184" s="4">
        <v>0.93541292618974603</v>
      </c>
      <c r="S184" s="21"/>
    </row>
    <row r="185" spans="1:19">
      <c r="A185" s="11" t="s">
        <v>181</v>
      </c>
      <c r="B185" s="12">
        <v>8.2483894121968005E-7</v>
      </c>
      <c r="C185" s="4">
        <v>0.12779318101724399</v>
      </c>
      <c r="D185" s="4">
        <v>0.63500000000000001</v>
      </c>
      <c r="E185" s="4">
        <v>0.63800000000000001</v>
      </c>
      <c r="F185" s="4">
        <v>4.4195695309491703E-2</v>
      </c>
      <c r="G185" s="13">
        <v>20</v>
      </c>
      <c r="H185" s="14" t="s">
        <v>5</v>
      </c>
      <c r="I185" s="15">
        <v>1</v>
      </c>
      <c r="J185" s="16" t="s">
        <v>221</v>
      </c>
      <c r="L185" s="25">
        <v>0</v>
      </c>
      <c r="M185" s="4" t="s">
        <v>196</v>
      </c>
      <c r="N185" s="23" t="s">
        <v>196</v>
      </c>
      <c r="P185" s="20">
        <v>0.272611010063116</v>
      </c>
      <c r="Q185" s="4">
        <v>3.9115741621537402E-3</v>
      </c>
      <c r="R185" s="4">
        <v>3.2385051771387903E-2</v>
      </c>
      <c r="S185" s="21" t="s">
        <v>202</v>
      </c>
    </row>
    <row r="186" spans="1:19">
      <c r="A186" s="11" t="s">
        <v>182</v>
      </c>
      <c r="B186" s="12">
        <v>8.5432672441551104E-7</v>
      </c>
      <c r="C186" s="4">
        <v>0.33747162900764499</v>
      </c>
      <c r="D186" s="4">
        <v>0.19500000000000001</v>
      </c>
      <c r="E186" s="4">
        <v>7.5999999999999998E-2</v>
      </c>
      <c r="F186" s="4">
        <v>4.57756802209075E-2</v>
      </c>
      <c r="G186" s="13">
        <v>2</v>
      </c>
      <c r="H186" s="14" t="s">
        <v>5</v>
      </c>
      <c r="I186" s="15">
        <v>1</v>
      </c>
      <c r="J186" s="16" t="s">
        <v>222</v>
      </c>
      <c r="L186" s="25">
        <v>0</v>
      </c>
      <c r="M186" s="4" t="s">
        <v>196</v>
      </c>
      <c r="N186" s="23" t="s">
        <v>196</v>
      </c>
      <c r="P186" s="20"/>
      <c r="Q186" s="4">
        <v>0.162939094173112</v>
      </c>
      <c r="R186" s="4">
        <v>0.38110608692490699</v>
      </c>
      <c r="S186" s="21"/>
    </row>
    <row r="187" spans="1:19">
      <c r="A187" s="11" t="s">
        <v>183</v>
      </c>
      <c r="B187" s="12">
        <v>1.0138605403379801E-6</v>
      </c>
      <c r="C187" s="4">
        <v>0.21707588643548201</v>
      </c>
      <c r="D187" s="4">
        <v>0.17</v>
      </c>
      <c r="E187" s="4">
        <v>0.111</v>
      </c>
      <c r="F187" s="4">
        <v>5.4323661611849497E-2</v>
      </c>
      <c r="G187" s="13">
        <v>10</v>
      </c>
      <c r="H187" s="14" t="s">
        <v>5</v>
      </c>
      <c r="I187" s="15">
        <v>1</v>
      </c>
      <c r="J187" s="16" t="s">
        <v>222</v>
      </c>
      <c r="L187" s="25">
        <v>0</v>
      </c>
      <c r="M187" s="4" t="s">
        <v>196</v>
      </c>
      <c r="N187" s="23" t="s">
        <v>196</v>
      </c>
      <c r="P187" s="20">
        <v>0.16087898962032701</v>
      </c>
      <c r="Q187" s="4">
        <v>3.0046045940380398E-3</v>
      </c>
      <c r="R187" s="4">
        <v>2.6978383847772101E-2</v>
      </c>
      <c r="S187" s="21" t="s">
        <v>202</v>
      </c>
    </row>
    <row r="188" spans="1:19">
      <c r="A188" s="11" t="s">
        <v>184</v>
      </c>
      <c r="B188" s="12">
        <v>1.0474851895394999E-6</v>
      </c>
      <c r="C188" s="4">
        <v>-0.12607799307769799</v>
      </c>
      <c r="D188" s="4">
        <v>0.05</v>
      </c>
      <c r="E188" s="4">
        <v>9.1999999999999998E-2</v>
      </c>
      <c r="F188" s="4">
        <v>5.6125303940715798E-2</v>
      </c>
      <c r="G188" s="13">
        <v>8</v>
      </c>
      <c r="H188" s="14" t="s">
        <v>5</v>
      </c>
      <c r="I188" s="15">
        <v>1</v>
      </c>
      <c r="J188" s="16" t="s">
        <v>221</v>
      </c>
      <c r="L188" s="25">
        <v>0</v>
      </c>
      <c r="M188" s="4" t="s">
        <v>196</v>
      </c>
      <c r="N188" s="23" t="s">
        <v>196</v>
      </c>
      <c r="P188" s="20"/>
      <c r="Q188" s="4" t="s">
        <v>196</v>
      </c>
      <c r="R188" s="4" t="s">
        <v>196</v>
      </c>
      <c r="S188" s="21"/>
    </row>
    <row r="189" spans="1:19">
      <c r="A189" s="11" t="s">
        <v>185</v>
      </c>
      <c r="B189" s="12">
        <v>1.0994298638235799E-6</v>
      </c>
      <c r="C189" s="4">
        <v>-0.109588478008925</v>
      </c>
      <c r="D189" s="4">
        <v>3.5000000000000003E-2</v>
      </c>
      <c r="E189" s="4">
        <v>8.3000000000000004E-2</v>
      </c>
      <c r="F189" s="4">
        <v>5.8908551533531202E-2</v>
      </c>
      <c r="G189" s="13">
        <v>16</v>
      </c>
      <c r="H189" s="14" t="s">
        <v>5</v>
      </c>
      <c r="I189" s="15">
        <v>0</v>
      </c>
      <c r="J189" s="16" t="s">
        <v>196</v>
      </c>
      <c r="L189" s="25">
        <v>0</v>
      </c>
      <c r="M189" s="4" t="s">
        <v>196</v>
      </c>
      <c r="N189" s="23" t="s">
        <v>196</v>
      </c>
      <c r="P189" s="20">
        <v>0.53728515746424099</v>
      </c>
      <c r="Q189" s="4">
        <v>9.6570944286498202E-5</v>
      </c>
      <c r="R189" s="4">
        <v>2.29384391579858E-3</v>
      </c>
      <c r="S189" s="21" t="s">
        <v>203</v>
      </c>
    </row>
    <row r="190" spans="1:19">
      <c r="A190" s="11" t="s">
        <v>186</v>
      </c>
      <c r="B190" s="12">
        <v>1.23542265541862E-6</v>
      </c>
      <c r="C190" s="4">
        <v>-0.14590485836949099</v>
      </c>
      <c r="D190" s="4">
        <v>0.33600000000000002</v>
      </c>
      <c r="E190" s="4">
        <v>0.432</v>
      </c>
      <c r="F190" s="4">
        <v>6.6195181299985001E-2</v>
      </c>
      <c r="G190" s="13">
        <v>1</v>
      </c>
      <c r="H190" s="14" t="s">
        <v>5</v>
      </c>
      <c r="I190" s="15">
        <v>1</v>
      </c>
      <c r="J190" s="16" t="s">
        <v>221</v>
      </c>
      <c r="L190" s="25">
        <v>0</v>
      </c>
      <c r="M190" s="4" t="s">
        <v>196</v>
      </c>
      <c r="N190" s="23" t="s">
        <v>196</v>
      </c>
      <c r="P190" s="20">
        <v>0.14572962869679301</v>
      </c>
      <c r="Q190" s="4">
        <v>7.9751323234884906E-3</v>
      </c>
      <c r="R190" s="4">
        <v>5.3698998162834001E-2</v>
      </c>
      <c r="S190" s="21" t="s">
        <v>212</v>
      </c>
    </row>
    <row r="191" spans="1:19">
      <c r="A191" s="11" t="s">
        <v>187</v>
      </c>
      <c r="B191" s="12">
        <v>1.4330509730349501E-6</v>
      </c>
      <c r="C191" s="4">
        <v>0.15152784907818601</v>
      </c>
      <c r="D191" s="4">
        <v>0.46300000000000002</v>
      </c>
      <c r="E191" s="4">
        <v>0.46600000000000003</v>
      </c>
      <c r="F191" s="4">
        <v>7.6784304186185495E-2</v>
      </c>
      <c r="G191" s="13">
        <v>3</v>
      </c>
      <c r="H191" s="14" t="s">
        <v>5</v>
      </c>
      <c r="I191" s="15">
        <v>1</v>
      </c>
      <c r="J191" s="16" t="s">
        <v>221</v>
      </c>
      <c r="L191" s="25">
        <v>0</v>
      </c>
      <c r="M191" s="4" t="s">
        <v>196</v>
      </c>
      <c r="N191" s="23" t="s">
        <v>196</v>
      </c>
      <c r="P191" s="20"/>
      <c r="Q191" s="4">
        <v>0.39909965036592698</v>
      </c>
      <c r="R191" s="4">
        <v>0.63431199450729203</v>
      </c>
      <c r="S191" s="21"/>
    </row>
    <row r="192" spans="1:19">
      <c r="A192" s="11" t="s">
        <v>188</v>
      </c>
      <c r="B192" s="12">
        <v>1.4357273754499699E-6</v>
      </c>
      <c r="C192" s="4">
        <v>-0.200217677021339</v>
      </c>
      <c r="D192" s="4">
        <v>0.69399999999999995</v>
      </c>
      <c r="E192" s="4">
        <v>0.745</v>
      </c>
      <c r="F192" s="4">
        <v>7.6927708503984907E-2</v>
      </c>
      <c r="G192" s="13">
        <v>19</v>
      </c>
      <c r="H192" s="14" t="s">
        <v>5</v>
      </c>
      <c r="I192" s="15">
        <v>1</v>
      </c>
      <c r="J192" s="16" t="s">
        <v>221</v>
      </c>
      <c r="L192" s="25">
        <v>0</v>
      </c>
      <c r="M192" s="4" t="s">
        <v>196</v>
      </c>
      <c r="N192" s="23" t="s">
        <v>196</v>
      </c>
      <c r="P192" s="20">
        <v>-0.19653254564277101</v>
      </c>
      <c r="Q192" s="4">
        <v>9.5030113409123006E-3</v>
      </c>
      <c r="R192" s="4">
        <v>6.0487603348066597E-2</v>
      </c>
      <c r="S192" s="21" t="s">
        <v>212</v>
      </c>
    </row>
    <row r="193" spans="1:19">
      <c r="A193" s="11" t="s">
        <v>189</v>
      </c>
      <c r="B193" s="12">
        <v>1.53439889114306E-6</v>
      </c>
      <c r="C193" s="4">
        <v>0.16224051439075399</v>
      </c>
      <c r="D193" s="4">
        <v>0.65100000000000002</v>
      </c>
      <c r="E193" s="4">
        <v>0.67400000000000004</v>
      </c>
      <c r="F193" s="4">
        <v>8.2214626986336498E-2</v>
      </c>
      <c r="G193" s="13">
        <v>7</v>
      </c>
      <c r="H193" s="14" t="s">
        <v>5</v>
      </c>
      <c r="I193" s="15">
        <v>1</v>
      </c>
      <c r="J193" s="16" t="s">
        <v>221</v>
      </c>
      <c r="L193" s="25">
        <v>0</v>
      </c>
      <c r="M193" s="4" t="s">
        <v>196</v>
      </c>
      <c r="N193" s="23" t="s">
        <v>196</v>
      </c>
      <c r="P193" s="20"/>
      <c r="Q193" s="4">
        <v>0.121153678013332</v>
      </c>
      <c r="R193" s="4">
        <v>0.31915563827323001</v>
      </c>
      <c r="S193" s="21"/>
    </row>
    <row r="194" spans="1:19">
      <c r="A194" s="11" t="s">
        <v>190</v>
      </c>
      <c r="B194" s="12">
        <v>1.5799488960950799E-6</v>
      </c>
      <c r="C194" s="4">
        <v>-0.13655764841861801</v>
      </c>
      <c r="D194" s="4">
        <v>0.60299999999999998</v>
      </c>
      <c r="E194" s="4">
        <v>0.68</v>
      </c>
      <c r="F194" s="4">
        <v>8.4655241801670694E-2</v>
      </c>
      <c r="G194" s="13">
        <v>10</v>
      </c>
      <c r="H194" s="14" t="s">
        <v>5</v>
      </c>
      <c r="I194" s="15">
        <v>1</v>
      </c>
      <c r="J194" s="16" t="s">
        <v>221</v>
      </c>
      <c r="L194" s="25">
        <v>0</v>
      </c>
      <c r="M194" s="4" t="s">
        <v>196</v>
      </c>
      <c r="N194" s="23" t="s">
        <v>196</v>
      </c>
      <c r="P194" s="20"/>
      <c r="Q194" s="4">
        <v>0.95166474631790299</v>
      </c>
      <c r="R194" s="4">
        <v>0.97804667494724395</v>
      </c>
      <c r="S194" s="21"/>
    </row>
    <row r="195" spans="1:19">
      <c r="A195" s="11" t="s">
        <v>191</v>
      </c>
      <c r="B195" s="12">
        <v>1.6845190274465799E-6</v>
      </c>
      <c r="C195" s="4">
        <v>-0.21834939972366599</v>
      </c>
      <c r="D195" s="4">
        <v>0.215</v>
      </c>
      <c r="E195" s="4">
        <v>0.309</v>
      </c>
      <c r="F195" s="4">
        <v>9.0258214009615104E-2</v>
      </c>
      <c r="G195" s="13">
        <v>21</v>
      </c>
      <c r="H195" s="14" t="s">
        <v>5</v>
      </c>
      <c r="I195" s="15">
        <v>1</v>
      </c>
      <c r="J195" s="16" t="s">
        <v>221</v>
      </c>
      <c r="L195" s="25">
        <v>0</v>
      </c>
      <c r="M195" s="4" t="s">
        <v>196</v>
      </c>
      <c r="N195" s="23" t="s">
        <v>196</v>
      </c>
      <c r="P195" s="20">
        <v>-0.39970171056998999</v>
      </c>
      <c r="Q195" s="4">
        <v>3.0329112976703302E-4</v>
      </c>
      <c r="R195" s="4">
        <v>5.2129192010989499E-3</v>
      </c>
      <c r="S195" s="21" t="s">
        <v>203</v>
      </c>
    </row>
    <row r="196" spans="1:19">
      <c r="A196" s="11" t="s">
        <v>192</v>
      </c>
      <c r="B196" s="12">
        <v>1.7236882649018901E-6</v>
      </c>
      <c r="C196" s="4">
        <v>-0.52279924364131303</v>
      </c>
      <c r="D196" s="4">
        <v>0.29099999999999998</v>
      </c>
      <c r="E196" s="4">
        <v>0.35499999999999998</v>
      </c>
      <c r="F196" s="4">
        <v>9.2356940921708194E-2</v>
      </c>
      <c r="G196" s="13">
        <v>19</v>
      </c>
      <c r="H196" s="14" t="s">
        <v>5</v>
      </c>
      <c r="I196" s="15">
        <v>1</v>
      </c>
      <c r="J196" s="16" t="s">
        <v>221</v>
      </c>
      <c r="L196" s="25">
        <v>0</v>
      </c>
      <c r="M196" s="4" t="s">
        <v>196</v>
      </c>
      <c r="N196" s="23" t="s">
        <v>196</v>
      </c>
      <c r="P196" s="20">
        <v>-0.233711785350495</v>
      </c>
      <c r="Q196" s="4">
        <v>4.6603105361397203E-2</v>
      </c>
      <c r="R196" s="4">
        <v>0.175691154529868</v>
      </c>
      <c r="S196" s="21"/>
    </row>
  </sheetData>
  <mergeCells count="5">
    <mergeCell ref="V3:W3"/>
    <mergeCell ref="B2:H2"/>
    <mergeCell ref="B1:Q1"/>
    <mergeCell ref="P2:S2"/>
    <mergeCell ref="L2:N2"/>
  </mergeCells>
  <phoneticPr fontId="19" type="noConversion"/>
  <conditionalFormatting sqref="C4:C196">
    <cfRule type="cellIs" dxfId="28" priority="3" operator="lessThan">
      <formula>0</formula>
    </cfRule>
    <cfRule type="cellIs" dxfId="27" priority="4" operator="greaterThan">
      <formula>0</formula>
    </cfRule>
  </conditionalFormatting>
  <conditionalFormatting sqref="P4:P196">
    <cfRule type="cellIs" dxfId="26" priority="1" operator="lessThan">
      <formula>0</formula>
    </cfRule>
    <cfRule type="cellIs" dxfId="25" priority="2" operator="greaterThan">
      <formula>0</formula>
    </cfRule>
  </conditionalFormatting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Pooled_microglia_mLATE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Vermeulen</dc:creator>
  <cp:lastModifiedBy>Mike Vermeulen</cp:lastModifiedBy>
  <dcterms:created xsi:type="dcterms:W3CDTF">2022-05-31T06:47:45Z</dcterms:created>
  <dcterms:modified xsi:type="dcterms:W3CDTF">2022-08-16T15:51:28Z</dcterms:modified>
</cp:coreProperties>
</file>