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ramonb\OneDrive - Ben Gurion University of the Negev\01. BGU\02. Twist1\Craniofecial twist1\Draft\Gemone Research\Final\Supplementary Data\"/>
    </mc:Choice>
  </mc:AlternateContent>
  <xr:revisionPtr revIDLastSave="0" documentId="13_ncr:1_{D7800314-5ACD-4B96-B74B-A605BE66DC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N15" i="1"/>
  <c r="L15" i="1"/>
  <c r="J15" i="1"/>
  <c r="H15" i="1"/>
  <c r="F15" i="1"/>
  <c r="D15" i="1"/>
  <c r="H13" i="1"/>
  <c r="D13" i="1"/>
  <c r="N12" i="1"/>
  <c r="L12" i="1"/>
  <c r="J12" i="1"/>
  <c r="H12" i="1"/>
  <c r="F12" i="1"/>
  <c r="D12" i="1"/>
  <c r="D11" i="1"/>
  <c r="H10" i="1"/>
  <c r="F10" i="1"/>
  <c r="D10" i="1"/>
  <c r="N9" i="1"/>
  <c r="L9" i="1"/>
  <c r="J9" i="1"/>
  <c r="H9" i="1"/>
  <c r="F9" i="1"/>
  <c r="D9" i="1"/>
  <c r="N8" i="1"/>
  <c r="L8" i="1"/>
  <c r="J8" i="1"/>
  <c r="H8" i="1"/>
  <c r="F8" i="1"/>
  <c r="D8" i="1"/>
  <c r="N7" i="1"/>
  <c r="J7" i="1"/>
  <c r="H7" i="1"/>
  <c r="H6" i="1"/>
  <c r="F6" i="1"/>
  <c r="D6" i="1"/>
  <c r="N5" i="1"/>
  <c r="L5" i="1"/>
  <c r="J5" i="1"/>
  <c r="H5" i="1"/>
  <c r="F5" i="1"/>
  <c r="D5" i="1"/>
</calcChain>
</file>

<file path=xl/sharedStrings.xml><?xml version="1.0" encoding="utf-8"?>
<sst xmlns="http://schemas.openxmlformats.org/spreadsheetml/2006/main" count="165" uniqueCount="36">
  <si>
    <t>Positive GFP embryos at 72hpf</t>
  </si>
  <si>
    <t>Enhancer</t>
  </si>
  <si>
    <t>Injected embryos</t>
  </si>
  <si>
    <t xml:space="preserve">Pectoral fin </t>
  </si>
  <si>
    <t xml:space="preserve">Branchial arch </t>
  </si>
  <si>
    <t xml:space="preserve">Caudal fin </t>
  </si>
  <si>
    <t xml:space="preserve">Brain/ Nervous system </t>
  </si>
  <si>
    <t xml:space="preserve">Heart </t>
  </si>
  <si>
    <t xml:space="preserve">Somitic muscles </t>
  </si>
  <si>
    <t xml:space="preserve">Otic vesicle </t>
  </si>
  <si>
    <t xml:space="preserve"> -</t>
  </si>
  <si>
    <t>eTw_13</t>
  </si>
  <si>
    <t>eTw_14</t>
  </si>
  <si>
    <t>eTw_15</t>
  </si>
  <si>
    <t>eTw_16</t>
  </si>
  <si>
    <t>eTw_17</t>
  </si>
  <si>
    <t>eTw_18</t>
  </si>
  <si>
    <t>eTw_19</t>
  </si>
  <si>
    <t>eTw_20</t>
  </si>
  <si>
    <t>eTw_21</t>
  </si>
  <si>
    <t>eTw_22</t>
  </si>
  <si>
    <t>eTw_23</t>
  </si>
  <si>
    <t>*eTw_1</t>
  </si>
  <si>
    <t>*eTw_2</t>
  </si>
  <si>
    <t>*eTw_3</t>
  </si>
  <si>
    <t>*eTw_4</t>
  </si>
  <si>
    <t>*eTw_5</t>
  </si>
  <si>
    <t>*eTw_6</t>
  </si>
  <si>
    <t>*eTw_7</t>
  </si>
  <si>
    <t>*eTw_8</t>
  </si>
  <si>
    <t>*eTw_9</t>
  </si>
  <si>
    <t>*eTw_10</t>
  </si>
  <si>
    <t>*eTw_11</t>
  </si>
  <si>
    <t>*eTw_12</t>
  </si>
  <si>
    <t xml:space="preserve"> *charcterized enhancer candidates from Hirsch et al., 2018.</t>
  </si>
  <si>
    <t>Table S2: Zebrafish enhancer assay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</si>
</sst>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wrapText="1"/>
    </xf>
    <xf numFmtId="0" fontId="0" fillId="0" borderId="4" xfId="0" applyBorder="1" applyAlignment="1">
      <alignment horizontal="center" wrapText="1" readingOrder="1"/>
    </xf>
    <xf numFmtId="0" fontId="0" fillId="2" borderId="4" xfId="0" applyFill="1" applyBorder="1" applyAlignment="1">
      <alignment horizontal="center" wrapText="1" readingOrder="1"/>
    </xf>
    <xf numFmtId="9" fontId="0" fillId="3" borderId="4" xfId="1" applyNumberFormat="1" applyFont="1" applyFill="1" applyBorder="1" applyAlignment="1">
      <alignment horizontal="center" wrapText="1" readingOrder="1"/>
    </xf>
    <xf numFmtId="9" fontId="3" fillId="3" borderId="4" xfId="1" applyNumberFormat="1" applyFont="1" applyFill="1" applyBorder="1" applyAlignment="1">
      <alignment horizontal="center" wrapText="1" readingOrder="1"/>
    </xf>
    <xf numFmtId="0" fontId="0" fillId="2" borderId="3" xfId="0" applyFill="1" applyBorder="1" applyAlignment="1">
      <alignment horizontal="center" wrapText="1" readingOrder="1"/>
    </xf>
    <xf numFmtId="9" fontId="0" fillId="3" borderId="1" xfId="1" applyNumberFormat="1" applyFont="1" applyFill="1" applyBorder="1" applyAlignment="1">
      <alignment horizontal="center" wrapText="1" readingOrder="1"/>
    </xf>
    <xf numFmtId="0" fontId="0" fillId="2" borderId="4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9" fontId="0" fillId="3" borderId="4" xfId="0" applyNumberFormat="1" applyFill="1" applyBorder="1" applyAlignment="1">
      <alignment horizontal="center" wrapText="1"/>
    </xf>
    <xf numFmtId="9" fontId="3" fillId="3" borderId="4" xfId="0" applyNumberFormat="1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9" fontId="0" fillId="3" borderId="1" xfId="0" applyNumberFormat="1" applyFill="1" applyBorder="1" applyAlignment="1">
      <alignment horizontal="center" wrapText="1"/>
    </xf>
    <xf numFmtId="9" fontId="0" fillId="3" borderId="4" xfId="1" applyFont="1" applyFill="1" applyBorder="1" applyAlignment="1">
      <alignment horizontal="center" wrapText="1" readingOrder="1"/>
    </xf>
    <xf numFmtId="0" fontId="0" fillId="0" borderId="4" xfId="0" applyFill="1" applyBorder="1" applyAlignment="1">
      <alignment horizontal="center" wrapText="1" readingOrder="1"/>
    </xf>
    <xf numFmtId="0" fontId="0" fillId="2" borderId="5" xfId="0" applyFill="1" applyBorder="1" applyAlignment="1">
      <alignment horizontal="center" wrapText="1" readingOrder="1"/>
    </xf>
    <xf numFmtId="9" fontId="0" fillId="3" borderId="1" xfId="1" applyNumberFormat="1" applyFont="1" applyFill="1" applyBorder="1" applyAlignment="1">
      <alignment horizontal="center"/>
    </xf>
    <xf numFmtId="9" fontId="0" fillId="3" borderId="4" xfId="1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9" fontId="3" fillId="3" borderId="4" xfId="1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9" fontId="0" fillId="3" borderId="8" xfId="1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9" fontId="0" fillId="3" borderId="9" xfId="1" applyNumberFormat="1" applyFont="1" applyFill="1" applyBorder="1" applyAlignment="1">
      <alignment horizontal="center"/>
    </xf>
    <xf numFmtId="9" fontId="0" fillId="3" borderId="0" xfId="1" applyNumberFormat="1" applyFont="1" applyFill="1" applyAlignment="1">
      <alignment horizontal="center"/>
    </xf>
    <xf numFmtId="9" fontId="0" fillId="3" borderId="4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wrapText="1"/>
    </xf>
    <xf numFmtId="0" fontId="5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topLeftCell="A2" workbookViewId="0">
      <selection activeCell="Q11" sqref="Q11"/>
    </sheetView>
  </sheetViews>
  <sheetFormatPr defaultRowHeight="14.25" x14ac:dyDescent="0.2"/>
  <cols>
    <col min="1" max="1" width="10.375" customWidth="1"/>
    <col min="2" max="2" width="8.5" customWidth="1"/>
    <col min="3" max="16" width="5.625" customWidth="1"/>
  </cols>
  <sheetData>
    <row r="1" spans="1:16" ht="15.75" x14ac:dyDescent="0.25">
      <c r="A1" s="36" t="s">
        <v>35</v>
      </c>
    </row>
    <row r="3" spans="1:16" ht="15" x14ac:dyDescent="0.2">
      <c r="C3" s="38" t="s">
        <v>0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</row>
    <row r="4" spans="1:16" ht="30" customHeight="1" x14ac:dyDescent="0.2">
      <c r="A4" s="1" t="s">
        <v>1</v>
      </c>
      <c r="B4" s="37" t="s">
        <v>2</v>
      </c>
      <c r="C4" s="38" t="s">
        <v>3</v>
      </c>
      <c r="D4" s="40"/>
      <c r="E4" s="38" t="s">
        <v>4</v>
      </c>
      <c r="F4" s="40"/>
      <c r="G4" s="38" t="s">
        <v>5</v>
      </c>
      <c r="H4" s="40"/>
      <c r="I4" s="38" t="s">
        <v>6</v>
      </c>
      <c r="J4" s="40"/>
      <c r="K4" s="38" t="s">
        <v>7</v>
      </c>
      <c r="L4" s="40"/>
      <c r="M4" s="38" t="s">
        <v>8</v>
      </c>
      <c r="N4" s="40"/>
      <c r="O4" s="38" t="s">
        <v>9</v>
      </c>
      <c r="P4" s="40"/>
    </row>
    <row r="5" spans="1:16" ht="15" x14ac:dyDescent="0.25">
      <c r="A5" s="35" t="s">
        <v>22</v>
      </c>
      <c r="B5" s="3">
        <v>104</v>
      </c>
      <c r="C5" s="4">
        <v>19</v>
      </c>
      <c r="D5" s="5">
        <f>C5/B5</f>
        <v>0.18269230769230768</v>
      </c>
      <c r="E5" s="4">
        <v>6</v>
      </c>
      <c r="F5" s="6">
        <f>E5/B5</f>
        <v>5.7692307692307696E-2</v>
      </c>
      <c r="G5" s="7">
        <v>65</v>
      </c>
      <c r="H5" s="8">
        <f>G5/B5</f>
        <v>0.625</v>
      </c>
      <c r="I5" s="4">
        <v>22</v>
      </c>
      <c r="J5" s="5">
        <f>I5/B5</f>
        <v>0.21153846153846154</v>
      </c>
      <c r="K5" s="4">
        <v>26</v>
      </c>
      <c r="L5" s="5">
        <f>K5/B5</f>
        <v>0.25</v>
      </c>
      <c r="M5" s="4">
        <v>25</v>
      </c>
      <c r="N5" s="5">
        <f>M5/B5</f>
        <v>0.24038461538461539</v>
      </c>
      <c r="O5" s="9" t="s">
        <v>10</v>
      </c>
      <c r="P5" s="10" t="s">
        <v>10</v>
      </c>
    </row>
    <row r="6" spans="1:16" ht="15" x14ac:dyDescent="0.25">
      <c r="A6" s="35" t="s">
        <v>23</v>
      </c>
      <c r="B6" s="3">
        <v>171</v>
      </c>
      <c r="C6" s="4">
        <v>5</v>
      </c>
      <c r="D6" s="5">
        <f>C6/B6</f>
        <v>2.9239766081871343E-2</v>
      </c>
      <c r="E6" s="4">
        <v>50</v>
      </c>
      <c r="F6" s="6">
        <f>E6/B6</f>
        <v>0.29239766081871343</v>
      </c>
      <c r="G6" s="7">
        <v>5</v>
      </c>
      <c r="H6" s="8">
        <f>G6/B6</f>
        <v>2.9239766081871343E-2</v>
      </c>
      <c r="I6" s="9" t="s">
        <v>10</v>
      </c>
      <c r="J6" s="11" t="s">
        <v>10</v>
      </c>
      <c r="K6" s="9" t="s">
        <v>10</v>
      </c>
      <c r="L6" s="11" t="s">
        <v>10</v>
      </c>
      <c r="M6" s="9" t="s">
        <v>10</v>
      </c>
      <c r="N6" s="11" t="s">
        <v>10</v>
      </c>
      <c r="O6" s="9" t="s">
        <v>10</v>
      </c>
      <c r="P6" s="10" t="s">
        <v>10</v>
      </c>
    </row>
    <row r="7" spans="1:16" ht="15" x14ac:dyDescent="0.25">
      <c r="A7" s="35" t="s">
        <v>24</v>
      </c>
      <c r="B7" s="3">
        <v>102</v>
      </c>
      <c r="C7" s="9" t="s">
        <v>10</v>
      </c>
      <c r="D7" s="11" t="s">
        <v>10</v>
      </c>
      <c r="E7" s="9" t="s">
        <v>10</v>
      </c>
      <c r="F7" s="12" t="s">
        <v>10</v>
      </c>
      <c r="G7" s="7">
        <v>3</v>
      </c>
      <c r="H7" s="8">
        <f>G7/$B$7</f>
        <v>2.9411764705882353E-2</v>
      </c>
      <c r="I7" s="4">
        <v>4</v>
      </c>
      <c r="J7" s="5">
        <f>I7/$B$7</f>
        <v>3.9215686274509803E-2</v>
      </c>
      <c r="K7" s="9" t="s">
        <v>10</v>
      </c>
      <c r="L7" s="11" t="s">
        <v>10</v>
      </c>
      <c r="M7" s="4">
        <v>6</v>
      </c>
      <c r="N7" s="5">
        <f>M7/$B$7</f>
        <v>5.8823529411764705E-2</v>
      </c>
      <c r="O7" s="9" t="s">
        <v>10</v>
      </c>
      <c r="P7" s="10" t="s">
        <v>10</v>
      </c>
    </row>
    <row r="8" spans="1:16" ht="15" x14ac:dyDescent="0.25">
      <c r="A8" s="35" t="s">
        <v>25</v>
      </c>
      <c r="B8" s="3">
        <v>113</v>
      </c>
      <c r="C8" s="4">
        <v>14</v>
      </c>
      <c r="D8" s="5">
        <f>C8/$B$8</f>
        <v>0.12389380530973451</v>
      </c>
      <c r="E8" s="4">
        <v>8</v>
      </c>
      <c r="F8" s="6">
        <f>E8/$B$8</f>
        <v>7.0796460176991149E-2</v>
      </c>
      <c r="G8" s="7">
        <v>12</v>
      </c>
      <c r="H8" s="8">
        <f>G8/$B$8</f>
        <v>0.10619469026548672</v>
      </c>
      <c r="I8" s="4">
        <v>5</v>
      </c>
      <c r="J8" s="5">
        <f>I8/$B$8</f>
        <v>4.4247787610619468E-2</v>
      </c>
      <c r="K8" s="4">
        <v>28</v>
      </c>
      <c r="L8" s="5">
        <f>K8/$B$8</f>
        <v>0.24778761061946902</v>
      </c>
      <c r="M8" s="4">
        <v>33</v>
      </c>
      <c r="N8" s="5">
        <f>M8/$B$8</f>
        <v>0.29203539823008851</v>
      </c>
      <c r="O8" s="9" t="s">
        <v>10</v>
      </c>
      <c r="P8" s="10" t="s">
        <v>10</v>
      </c>
    </row>
    <row r="9" spans="1:16" ht="15" x14ac:dyDescent="0.25">
      <c r="A9" s="35" t="s">
        <v>26</v>
      </c>
      <c r="B9" s="3">
        <v>137</v>
      </c>
      <c r="C9" s="4">
        <v>46</v>
      </c>
      <c r="D9" s="5">
        <f>C9/137</f>
        <v>0.33576642335766421</v>
      </c>
      <c r="E9" s="4">
        <v>53</v>
      </c>
      <c r="F9" s="6">
        <f>E9/137</f>
        <v>0.38686131386861317</v>
      </c>
      <c r="G9" s="7">
        <v>72</v>
      </c>
      <c r="H9" s="8">
        <f>G9/137</f>
        <v>0.52554744525547448</v>
      </c>
      <c r="I9" s="4">
        <v>25</v>
      </c>
      <c r="J9" s="5">
        <f>I9/137</f>
        <v>0.18248175182481752</v>
      </c>
      <c r="K9" s="4">
        <v>48</v>
      </c>
      <c r="L9" s="5">
        <f>K9/137</f>
        <v>0.35036496350364965</v>
      </c>
      <c r="M9" s="4">
        <v>96</v>
      </c>
      <c r="N9" s="5">
        <f>M9/137</f>
        <v>0.7007299270072993</v>
      </c>
      <c r="O9" s="9" t="s">
        <v>10</v>
      </c>
      <c r="P9" s="10" t="s">
        <v>10</v>
      </c>
    </row>
    <row r="10" spans="1:16" ht="15" x14ac:dyDescent="0.25">
      <c r="A10" s="35" t="s">
        <v>27</v>
      </c>
      <c r="B10" s="3">
        <v>152</v>
      </c>
      <c r="C10" s="4">
        <v>32</v>
      </c>
      <c r="D10" s="5">
        <f>C10/152</f>
        <v>0.21052631578947367</v>
      </c>
      <c r="E10" s="4">
        <v>119</v>
      </c>
      <c r="F10" s="6">
        <f>E10/152</f>
        <v>0.78289473684210531</v>
      </c>
      <c r="G10" s="13">
        <v>13</v>
      </c>
      <c r="H10" s="8">
        <f>G10/152</f>
        <v>8.5526315789473686E-2</v>
      </c>
      <c r="I10" s="9" t="s">
        <v>10</v>
      </c>
      <c r="J10" s="11" t="s">
        <v>10</v>
      </c>
      <c r="K10" s="9" t="s">
        <v>10</v>
      </c>
      <c r="L10" s="11" t="s">
        <v>10</v>
      </c>
      <c r="M10" s="9" t="s">
        <v>10</v>
      </c>
      <c r="N10" s="11" t="s">
        <v>10</v>
      </c>
      <c r="O10" s="9" t="s">
        <v>10</v>
      </c>
      <c r="P10" s="10" t="s">
        <v>10</v>
      </c>
    </row>
    <row r="11" spans="1:16" ht="15" x14ac:dyDescent="0.25">
      <c r="A11" s="35" t="s">
        <v>28</v>
      </c>
      <c r="B11" s="3">
        <v>229</v>
      </c>
      <c r="C11" s="4">
        <v>8</v>
      </c>
      <c r="D11" s="5">
        <f>C11/229</f>
        <v>3.4934497816593885E-2</v>
      </c>
      <c r="E11" s="9" t="s">
        <v>10</v>
      </c>
      <c r="F11" s="12" t="s">
        <v>10</v>
      </c>
      <c r="G11" s="13" t="s">
        <v>10</v>
      </c>
      <c r="H11" s="14" t="s">
        <v>10</v>
      </c>
      <c r="I11" s="9" t="s">
        <v>10</v>
      </c>
      <c r="J11" s="11" t="s">
        <v>10</v>
      </c>
      <c r="K11" s="9" t="s">
        <v>10</v>
      </c>
      <c r="L11" s="11" t="s">
        <v>10</v>
      </c>
      <c r="M11" s="9" t="s">
        <v>10</v>
      </c>
      <c r="N11" s="11" t="s">
        <v>10</v>
      </c>
      <c r="O11" s="9" t="s">
        <v>10</v>
      </c>
      <c r="P11" s="10" t="s">
        <v>10</v>
      </c>
    </row>
    <row r="12" spans="1:16" ht="15" x14ac:dyDescent="0.25">
      <c r="A12" s="35" t="s">
        <v>29</v>
      </c>
      <c r="B12" s="3">
        <v>149</v>
      </c>
      <c r="C12" s="4">
        <v>45</v>
      </c>
      <c r="D12" s="5">
        <f t="shared" ref="D12:D15" si="0">C12/B12</f>
        <v>0.30201342281879195</v>
      </c>
      <c r="E12" s="4">
        <v>87</v>
      </c>
      <c r="F12" s="6">
        <f>E12/B12</f>
        <v>0.58389261744966447</v>
      </c>
      <c r="G12" s="7">
        <v>5</v>
      </c>
      <c r="H12" s="8">
        <f>G12/B12</f>
        <v>3.3557046979865772E-2</v>
      </c>
      <c r="I12" s="4">
        <v>41</v>
      </c>
      <c r="J12" s="5">
        <f>I12/B12</f>
        <v>0.27516778523489932</v>
      </c>
      <c r="K12" s="4">
        <v>28</v>
      </c>
      <c r="L12" s="5">
        <f>K12/B12</f>
        <v>0.18791946308724833</v>
      </c>
      <c r="M12" s="4">
        <v>27</v>
      </c>
      <c r="N12" s="5">
        <f>M12/B12</f>
        <v>0.18120805369127516</v>
      </c>
      <c r="O12" s="9" t="s">
        <v>10</v>
      </c>
      <c r="P12" s="10" t="s">
        <v>10</v>
      </c>
    </row>
    <row r="13" spans="1:16" ht="15" x14ac:dyDescent="0.25">
      <c r="A13" s="35" t="s">
        <v>30</v>
      </c>
      <c r="B13" s="3">
        <v>93</v>
      </c>
      <c r="C13" s="4">
        <v>25</v>
      </c>
      <c r="D13" s="5">
        <f>C13/B13</f>
        <v>0.26881720430107525</v>
      </c>
      <c r="E13" s="9" t="s">
        <v>10</v>
      </c>
      <c r="F13" s="12" t="s">
        <v>10</v>
      </c>
      <c r="G13" s="7">
        <v>51</v>
      </c>
      <c r="H13" s="8">
        <f>G13/B13</f>
        <v>0.54838709677419351</v>
      </c>
      <c r="I13" s="9" t="s">
        <v>10</v>
      </c>
      <c r="J13" s="11" t="s">
        <v>10</v>
      </c>
      <c r="K13" s="9" t="s">
        <v>10</v>
      </c>
      <c r="L13" s="11" t="s">
        <v>10</v>
      </c>
      <c r="M13" s="9" t="s">
        <v>10</v>
      </c>
      <c r="N13" s="11" t="s">
        <v>10</v>
      </c>
      <c r="O13" s="9" t="s">
        <v>10</v>
      </c>
      <c r="P13" s="10" t="s">
        <v>10</v>
      </c>
    </row>
    <row r="14" spans="1:16" ht="15" x14ac:dyDescent="0.25">
      <c r="A14" s="35" t="s">
        <v>31</v>
      </c>
      <c r="B14" s="3">
        <v>92</v>
      </c>
      <c r="C14" s="9" t="s">
        <v>10</v>
      </c>
      <c r="D14" s="11" t="s">
        <v>10</v>
      </c>
      <c r="E14" s="9" t="s">
        <v>10</v>
      </c>
      <c r="F14" s="12" t="s">
        <v>10</v>
      </c>
      <c r="G14" s="13" t="s">
        <v>10</v>
      </c>
      <c r="H14" s="14" t="s">
        <v>10</v>
      </c>
      <c r="I14" s="9" t="s">
        <v>10</v>
      </c>
      <c r="J14" s="11" t="s">
        <v>10</v>
      </c>
      <c r="K14" s="9" t="s">
        <v>10</v>
      </c>
      <c r="L14" s="11" t="s">
        <v>10</v>
      </c>
      <c r="M14" s="9" t="s">
        <v>10</v>
      </c>
      <c r="N14" s="11" t="s">
        <v>10</v>
      </c>
      <c r="O14" s="9" t="s">
        <v>10</v>
      </c>
      <c r="P14" s="10" t="s">
        <v>10</v>
      </c>
    </row>
    <row r="15" spans="1:16" ht="15" x14ac:dyDescent="0.25">
      <c r="A15" s="35" t="s">
        <v>32</v>
      </c>
      <c r="B15" s="3">
        <v>126</v>
      </c>
      <c r="C15" s="4">
        <v>49</v>
      </c>
      <c r="D15" s="5">
        <f t="shared" si="0"/>
        <v>0.3888888888888889</v>
      </c>
      <c r="E15" s="4">
        <v>38</v>
      </c>
      <c r="F15" s="6">
        <f>E15/B15</f>
        <v>0.30158730158730157</v>
      </c>
      <c r="G15" s="7">
        <v>8</v>
      </c>
      <c r="H15" s="8">
        <f>G15/B15</f>
        <v>6.3492063492063489E-2</v>
      </c>
      <c r="I15" s="4">
        <v>19</v>
      </c>
      <c r="J15" s="5">
        <f>I15/B15</f>
        <v>0.15079365079365079</v>
      </c>
      <c r="K15" s="4">
        <v>15</v>
      </c>
      <c r="L15" s="5">
        <f>K15/B15</f>
        <v>0.11904761904761904</v>
      </c>
      <c r="M15" s="4">
        <v>21</v>
      </c>
      <c r="N15" s="5">
        <f>M15/B15</f>
        <v>0.16666666666666666</v>
      </c>
      <c r="O15" s="4">
        <v>62</v>
      </c>
      <c r="P15" s="15">
        <f>O15/B15</f>
        <v>0.49206349206349204</v>
      </c>
    </row>
    <row r="16" spans="1:16" ht="15" x14ac:dyDescent="0.25">
      <c r="A16" s="35" t="s">
        <v>33</v>
      </c>
      <c r="B16" s="3">
        <v>128</v>
      </c>
      <c r="C16" s="9" t="s">
        <v>10</v>
      </c>
      <c r="D16" s="11" t="s">
        <v>10</v>
      </c>
      <c r="E16" s="9" t="s">
        <v>10</v>
      </c>
      <c r="F16" s="12" t="s">
        <v>10</v>
      </c>
      <c r="G16" s="13" t="s">
        <v>10</v>
      </c>
      <c r="H16" s="14" t="s">
        <v>10</v>
      </c>
      <c r="I16" s="9" t="s">
        <v>10</v>
      </c>
      <c r="J16" s="11" t="s">
        <v>10</v>
      </c>
      <c r="K16" s="9" t="s">
        <v>10</v>
      </c>
      <c r="L16" s="11" t="s">
        <v>10</v>
      </c>
      <c r="M16" s="9" t="s">
        <v>10</v>
      </c>
      <c r="N16" s="11" t="s">
        <v>10</v>
      </c>
      <c r="O16" s="9" t="s">
        <v>10</v>
      </c>
      <c r="P16" s="10" t="s">
        <v>10</v>
      </c>
    </row>
    <row r="17" spans="1:16" ht="15" x14ac:dyDescent="0.25">
      <c r="A17" s="35" t="s">
        <v>11</v>
      </c>
      <c r="B17" s="16">
        <v>109</v>
      </c>
      <c r="C17" s="9" t="s">
        <v>10</v>
      </c>
      <c r="D17" s="11" t="s">
        <v>10</v>
      </c>
      <c r="E17" s="9" t="s">
        <v>10</v>
      </c>
      <c r="F17" s="12" t="s">
        <v>10</v>
      </c>
      <c r="G17" s="17">
        <v>2</v>
      </c>
      <c r="H17" s="18">
        <v>0.02</v>
      </c>
      <c r="I17" s="4">
        <v>2</v>
      </c>
      <c r="J17" s="19">
        <v>0.02</v>
      </c>
      <c r="K17" s="20">
        <v>2</v>
      </c>
      <c r="L17" s="19">
        <v>0.02</v>
      </c>
      <c r="M17" s="20">
        <v>2</v>
      </c>
      <c r="N17" s="19">
        <v>0.02</v>
      </c>
      <c r="O17" s="9" t="s">
        <v>10</v>
      </c>
      <c r="P17" s="10" t="s">
        <v>10</v>
      </c>
    </row>
    <row r="18" spans="1:16" ht="15" x14ac:dyDescent="0.25">
      <c r="A18" s="35" t="s">
        <v>12</v>
      </c>
      <c r="B18" s="16">
        <v>101</v>
      </c>
      <c r="C18" s="21">
        <v>1</v>
      </c>
      <c r="D18" s="19">
        <v>0.01</v>
      </c>
      <c r="E18" s="22">
        <v>22</v>
      </c>
      <c r="F18" s="23">
        <v>0.21</v>
      </c>
      <c r="G18" s="24">
        <v>11</v>
      </c>
      <c r="H18" s="18">
        <v>0.108</v>
      </c>
      <c r="I18" s="21">
        <v>75</v>
      </c>
      <c r="J18" s="19">
        <v>0.74</v>
      </c>
      <c r="K18" s="22">
        <v>21</v>
      </c>
      <c r="L18" s="19">
        <v>0.2</v>
      </c>
      <c r="M18" s="21">
        <v>78</v>
      </c>
      <c r="N18" s="19">
        <v>0.77</v>
      </c>
      <c r="O18" s="9" t="s">
        <v>10</v>
      </c>
      <c r="P18" s="10" t="s">
        <v>10</v>
      </c>
    </row>
    <row r="19" spans="1:16" ht="15" x14ac:dyDescent="0.25">
      <c r="A19" s="35" t="s">
        <v>13</v>
      </c>
      <c r="B19" s="16">
        <v>107</v>
      </c>
      <c r="C19" s="21">
        <v>2</v>
      </c>
      <c r="D19" s="19">
        <v>1.7999999999999999E-2</v>
      </c>
      <c r="E19" s="22">
        <v>13</v>
      </c>
      <c r="F19" s="23">
        <v>0.12</v>
      </c>
      <c r="G19" s="25">
        <v>1</v>
      </c>
      <c r="H19" s="18">
        <v>9.2999999999999992E-3</v>
      </c>
      <c r="I19" s="21">
        <v>4</v>
      </c>
      <c r="J19" s="19">
        <v>3.6999999999999998E-2</v>
      </c>
      <c r="K19" s="22">
        <v>2</v>
      </c>
      <c r="L19" s="19">
        <v>1.8599999999999998E-2</v>
      </c>
      <c r="M19" s="21">
        <v>1</v>
      </c>
      <c r="N19" s="19">
        <v>9.2999999999999992E-3</v>
      </c>
      <c r="O19" s="22">
        <v>4</v>
      </c>
      <c r="P19" s="19">
        <v>3.6999999999999998E-2</v>
      </c>
    </row>
    <row r="20" spans="1:16" ht="15" x14ac:dyDescent="0.25">
      <c r="A20" s="35" t="s">
        <v>14</v>
      </c>
      <c r="B20" s="16">
        <v>115</v>
      </c>
      <c r="C20" s="21">
        <v>4</v>
      </c>
      <c r="D20" s="19">
        <v>0.03</v>
      </c>
      <c r="E20" s="22">
        <v>7</v>
      </c>
      <c r="F20" s="23">
        <v>0.06</v>
      </c>
      <c r="G20" s="24">
        <v>22</v>
      </c>
      <c r="H20" s="18">
        <v>0.19</v>
      </c>
      <c r="I20" s="21">
        <v>1</v>
      </c>
      <c r="J20" s="19">
        <v>8.0000000000000002E-3</v>
      </c>
      <c r="K20" s="22">
        <v>42</v>
      </c>
      <c r="L20" s="19">
        <v>0.36499999999999999</v>
      </c>
      <c r="M20" s="21">
        <v>1</v>
      </c>
      <c r="N20" s="19">
        <v>8.0000000000000002E-3</v>
      </c>
      <c r="O20" s="26">
        <v>3</v>
      </c>
      <c r="P20" s="19">
        <v>2.5999999999999999E-2</v>
      </c>
    </row>
    <row r="21" spans="1:16" ht="15" x14ac:dyDescent="0.25">
      <c r="A21" s="35" t="s">
        <v>15</v>
      </c>
      <c r="B21" s="16">
        <v>160</v>
      </c>
      <c r="C21" s="9" t="s">
        <v>10</v>
      </c>
      <c r="D21" s="11" t="s">
        <v>10</v>
      </c>
      <c r="E21" s="9" t="s">
        <v>10</v>
      </c>
      <c r="F21" s="12" t="s">
        <v>10</v>
      </c>
      <c r="G21" s="13" t="s">
        <v>10</v>
      </c>
      <c r="H21" s="14" t="s">
        <v>10</v>
      </c>
      <c r="I21" s="9" t="s">
        <v>10</v>
      </c>
      <c r="J21" s="11" t="s">
        <v>10</v>
      </c>
      <c r="K21" s="9" t="s">
        <v>10</v>
      </c>
      <c r="L21" s="11" t="s">
        <v>10</v>
      </c>
      <c r="M21" s="9" t="s">
        <v>10</v>
      </c>
      <c r="N21" s="11" t="s">
        <v>10</v>
      </c>
      <c r="O21" s="9" t="s">
        <v>10</v>
      </c>
      <c r="P21" s="11" t="s">
        <v>10</v>
      </c>
    </row>
    <row r="22" spans="1:16" ht="15" x14ac:dyDescent="0.25">
      <c r="A22" s="35" t="s">
        <v>16</v>
      </c>
      <c r="B22" s="16">
        <v>112</v>
      </c>
      <c r="C22" s="9" t="s">
        <v>10</v>
      </c>
      <c r="D22" s="11" t="s">
        <v>10</v>
      </c>
      <c r="E22" s="21">
        <v>44</v>
      </c>
      <c r="F22" s="23">
        <v>0.39</v>
      </c>
      <c r="G22" s="27">
        <v>1</v>
      </c>
      <c r="H22" s="28">
        <v>8.0000000000000002E-3</v>
      </c>
      <c r="I22" s="21">
        <v>14</v>
      </c>
      <c r="J22" s="19">
        <v>0.125</v>
      </c>
      <c r="K22" s="9" t="s">
        <v>10</v>
      </c>
      <c r="L22" s="11" t="s">
        <v>10</v>
      </c>
      <c r="M22" s="21">
        <v>25</v>
      </c>
      <c r="N22" s="19">
        <v>0.22</v>
      </c>
      <c r="O22" s="22">
        <v>8</v>
      </c>
      <c r="P22" s="19">
        <v>7.0000000000000007E-2</v>
      </c>
    </row>
    <row r="23" spans="1:16" ht="15" x14ac:dyDescent="0.25">
      <c r="A23" s="35" t="s">
        <v>17</v>
      </c>
      <c r="B23" s="16">
        <v>91</v>
      </c>
      <c r="C23" s="29">
        <v>1</v>
      </c>
      <c r="D23" s="30">
        <v>0.01</v>
      </c>
      <c r="E23" s="21">
        <v>62</v>
      </c>
      <c r="F23" s="23">
        <v>0.68</v>
      </c>
      <c r="G23" s="27">
        <v>14</v>
      </c>
      <c r="H23" s="28">
        <v>0.15</v>
      </c>
      <c r="I23" s="21">
        <v>2</v>
      </c>
      <c r="J23" s="19">
        <v>0.02</v>
      </c>
      <c r="K23" s="22">
        <v>2</v>
      </c>
      <c r="L23" s="19">
        <v>0.02</v>
      </c>
      <c r="M23" s="21">
        <v>7</v>
      </c>
      <c r="N23" s="19">
        <v>7.5999999999999998E-2</v>
      </c>
      <c r="O23" s="22">
        <v>1</v>
      </c>
      <c r="P23" s="19">
        <v>0.01</v>
      </c>
    </row>
    <row r="24" spans="1:16" ht="15" x14ac:dyDescent="0.25">
      <c r="A24" s="35" t="s">
        <v>18</v>
      </c>
      <c r="B24" s="16">
        <v>71</v>
      </c>
      <c r="C24" s="21">
        <v>2</v>
      </c>
      <c r="D24" s="19">
        <v>2.8000000000000001E-2</v>
      </c>
      <c r="E24" s="22">
        <v>14</v>
      </c>
      <c r="F24" s="23">
        <v>0.19</v>
      </c>
      <c r="G24" s="24">
        <v>15</v>
      </c>
      <c r="H24" s="18">
        <v>0.21</v>
      </c>
      <c r="I24" s="21">
        <v>3</v>
      </c>
      <c r="J24" s="19">
        <v>4.2000000000000003E-2</v>
      </c>
      <c r="K24" s="22">
        <v>3</v>
      </c>
      <c r="L24" s="19">
        <v>0.04</v>
      </c>
      <c r="M24" s="21">
        <v>11</v>
      </c>
      <c r="N24" s="19">
        <v>0.15</v>
      </c>
      <c r="O24" s="9" t="s">
        <v>10</v>
      </c>
      <c r="P24" s="11" t="s">
        <v>10</v>
      </c>
    </row>
    <row r="25" spans="1:16" ht="15" x14ac:dyDescent="0.25">
      <c r="A25" s="2" t="s">
        <v>19</v>
      </c>
      <c r="B25" s="16">
        <v>152</v>
      </c>
      <c r="C25" s="26">
        <v>4</v>
      </c>
      <c r="D25" s="31">
        <v>2.5999999999999999E-2</v>
      </c>
      <c r="E25" s="21">
        <v>22</v>
      </c>
      <c r="F25" s="23">
        <v>0.14000000000000001</v>
      </c>
      <c r="G25" s="26">
        <v>7</v>
      </c>
      <c r="H25" s="31">
        <v>0.04</v>
      </c>
      <c r="I25" s="22">
        <v>33</v>
      </c>
      <c r="J25" s="32">
        <v>0.217</v>
      </c>
      <c r="K25" s="22">
        <v>40</v>
      </c>
      <c r="L25" s="19">
        <v>0.26</v>
      </c>
      <c r="M25" s="22">
        <v>82</v>
      </c>
      <c r="N25" s="19">
        <v>0.54</v>
      </c>
      <c r="O25" s="21">
        <v>4</v>
      </c>
      <c r="P25" s="19">
        <v>0.02</v>
      </c>
    </row>
    <row r="26" spans="1:16" ht="15" x14ac:dyDescent="0.25">
      <c r="A26" s="2" t="s">
        <v>20</v>
      </c>
      <c r="B26" s="16">
        <v>93</v>
      </c>
      <c r="C26" s="9" t="s">
        <v>10</v>
      </c>
      <c r="D26" s="11" t="s">
        <v>10</v>
      </c>
      <c r="E26" s="22">
        <v>9</v>
      </c>
      <c r="F26" s="23">
        <v>0.1</v>
      </c>
      <c r="G26" s="13" t="s">
        <v>10</v>
      </c>
      <c r="H26" s="14" t="s">
        <v>10</v>
      </c>
      <c r="I26" s="21">
        <v>3</v>
      </c>
      <c r="J26" s="19">
        <v>4.3999999999999997E-2</v>
      </c>
      <c r="K26" s="33">
        <v>12</v>
      </c>
      <c r="L26" s="19">
        <v>0.13</v>
      </c>
      <c r="M26" s="34">
        <v>43</v>
      </c>
      <c r="N26" s="19">
        <v>0.47</v>
      </c>
      <c r="O26" s="9" t="s">
        <v>10</v>
      </c>
      <c r="P26" s="11" t="s">
        <v>10</v>
      </c>
    </row>
    <row r="27" spans="1:16" ht="15" x14ac:dyDescent="0.25">
      <c r="A27" s="2" t="s">
        <v>21</v>
      </c>
      <c r="B27" s="16">
        <v>105</v>
      </c>
      <c r="C27" s="9" t="s">
        <v>10</v>
      </c>
      <c r="D27" s="11" t="s">
        <v>10</v>
      </c>
      <c r="E27" s="9" t="s">
        <v>10</v>
      </c>
      <c r="F27" s="12" t="s">
        <v>10</v>
      </c>
      <c r="G27" s="13" t="s">
        <v>10</v>
      </c>
      <c r="H27" s="14" t="s">
        <v>10</v>
      </c>
      <c r="I27" s="9" t="s">
        <v>10</v>
      </c>
      <c r="J27" s="11" t="s">
        <v>10</v>
      </c>
      <c r="K27" s="9" t="s">
        <v>10</v>
      </c>
      <c r="L27" s="11" t="s">
        <v>10</v>
      </c>
      <c r="M27" s="9" t="s">
        <v>10</v>
      </c>
      <c r="N27" s="11" t="s">
        <v>10</v>
      </c>
      <c r="O27" s="9" t="s">
        <v>10</v>
      </c>
      <c r="P27" s="10" t="s">
        <v>10</v>
      </c>
    </row>
    <row r="29" spans="1:16" x14ac:dyDescent="0.2">
      <c r="A29" t="s">
        <v>34</v>
      </c>
    </row>
  </sheetData>
  <mergeCells count="8">
    <mergeCell ref="C3:P3"/>
    <mergeCell ref="C4:D4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נעמה הירש</dc:creator>
  <cp:lastModifiedBy>רמאון בירנבאום</cp:lastModifiedBy>
  <cp:lastPrinted>2021-09-12T14:01:51Z</cp:lastPrinted>
  <dcterms:created xsi:type="dcterms:W3CDTF">2021-04-20T10:28:20Z</dcterms:created>
  <dcterms:modified xsi:type="dcterms:W3CDTF">2022-05-18T21:40:07Z</dcterms:modified>
</cp:coreProperties>
</file>